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403\"/>
    </mc:Choice>
  </mc:AlternateContent>
  <xr:revisionPtr revIDLastSave="0" documentId="13_ncr:1_{0186CF35-9D32-4950-8294-CD9A9D777F9B}" xr6:coauthVersionLast="47" xr6:coauthVersionMax="47" xr10:uidLastSave="{00000000-0000-0000-0000-000000000000}"/>
  <bookViews>
    <workbookView xWindow="-120" yWindow="-120" windowWidth="29040" windowHeight="15840" tabRatio="942" firstSheet="6" activeTab="6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4" sheetId="220" state="hidden" r:id="rId5"/>
    <sheet name="havelvac5" sheetId="221" state="hidden" r:id="rId6"/>
    <sheet name="havelvac 6" sheetId="217" r:id="rId7"/>
    <sheet name="havelvac 7.2" sheetId="200" state="hidden" r:id="rId8"/>
    <sheet name="havelvac 7.3" sheetId="201" state="hidden" r:id="rId9"/>
    <sheet name="havelvac 7.4" sheetId="202" state="hidden" r:id="rId10"/>
    <sheet name="havelvac 7.5" sheetId="203" state="hidden" r:id="rId11"/>
    <sheet name="havelvac 7.6" sheetId="204" state="hidden" r:id="rId12"/>
    <sheet name="havelvac 7.7" sheetId="205" state="hidden" r:id="rId13"/>
    <sheet name="havelvac 7.8" sheetId="207" state="hidden" r:id="rId14"/>
    <sheet name="havelvac 7.9" sheetId="206" state="hidden" r:id="rId15"/>
    <sheet name="havelvac 7.10" sheetId="208" state="hidden" r:id="rId16"/>
    <sheet name="havelvac 7.11" sheetId="210" state="hidden" r:id="rId17"/>
    <sheet name="havelvac 7.12" sheetId="211" state="hidden" r:id="rId18"/>
    <sheet name="havelvac 7.13" sheetId="212" state="hidden" r:id="rId19"/>
  </sheets>
  <definedNames>
    <definedName name="_xlnm._FilterDatabase" localSheetId="3" hidden="1">'havelvac 6 varchakan'!$H$7:$M$7</definedName>
    <definedName name="_xlnm._FilterDatabase" localSheetId="15" hidden="1">'havelvac 7.10'!$H$12:$M$41</definedName>
    <definedName name="_xlnm._FilterDatabase" localSheetId="16" hidden="1">'havelvac 7.11'!$H$12:$M$41</definedName>
    <definedName name="_xlnm._FilterDatabase" localSheetId="17" hidden="1">'havelvac 7.12'!$H$12:$M$41</definedName>
    <definedName name="_xlnm._FilterDatabase" localSheetId="18" hidden="1">'havelvac 7.13'!$H$12:$M$41</definedName>
    <definedName name="_xlnm._FilterDatabase" localSheetId="7" hidden="1">'havelvac 7.2'!$H$12:$M$41</definedName>
    <definedName name="_xlnm._FilterDatabase" localSheetId="8" hidden="1">'havelvac 7.3'!$H$12:$M$41</definedName>
    <definedName name="_xlnm._FilterDatabase" localSheetId="9" hidden="1">'havelvac 7.4'!$H$12:$M$41</definedName>
    <definedName name="_xlnm._FilterDatabase" localSheetId="10" hidden="1">'havelvac 7.5'!$H$12:$M$41</definedName>
    <definedName name="_xlnm._FilterDatabase" localSheetId="11" hidden="1">'havelvac 7.6'!$H$12:$M$41</definedName>
    <definedName name="_xlnm._FilterDatabase" localSheetId="12" hidden="1">'havelvac 7.7'!$H$12:$M$41</definedName>
    <definedName name="_xlnm._FilterDatabase" localSheetId="13" hidden="1">'havelvac 7.8'!$H$12:$M$41</definedName>
    <definedName name="_xlnm._FilterDatabase" localSheetId="14" hidden="1">'havelvac 7.9'!$H$12:$M$41</definedName>
    <definedName name="_xlnm.Print_Area" localSheetId="2">Hashvt!$A$1:$C$19</definedName>
    <definedName name="_xlnm.Print_Area" localSheetId="1">'havelvac 3'!$A$1:$M$130</definedName>
    <definedName name="_xlnm.Print_Area" localSheetId="6">'havelvac 6'!$H$1:$P$767</definedName>
    <definedName name="_xlnm.Print_Area" localSheetId="3">'havelvac 6 varchakan'!$H$1:$AB$623</definedName>
    <definedName name="_xlnm.Print_Area" localSheetId="15">'havelvac 7.10'!$H$1:$P$762</definedName>
    <definedName name="_xlnm.Print_Area" localSheetId="16">'havelvac 7.11'!$F$1:$P$608</definedName>
    <definedName name="_xlnm.Print_Area" localSheetId="17">'havelvac 7.12'!$H$1:$P$756</definedName>
    <definedName name="_xlnm.Print_Area" localSheetId="18">'havelvac 7.13'!$H$1:$P$605</definedName>
    <definedName name="_xlnm.Print_Area" localSheetId="7">'havelvac 7.2'!$H$1:$P$762</definedName>
    <definedName name="_xlnm.Print_Area" localSheetId="8">'havelvac 7.3'!$H$1:$P$762</definedName>
    <definedName name="_xlnm.Print_Area" localSheetId="9">'havelvac 7.4'!$H$1:$P$762</definedName>
    <definedName name="_xlnm.Print_Area" localSheetId="10">'havelvac 7.5'!$H$1:$P$762</definedName>
    <definedName name="_xlnm.Print_Area" localSheetId="11">'havelvac 7.6'!$A$1:$P$760</definedName>
    <definedName name="_xlnm.Print_Area" localSheetId="12">'havelvac 7.7'!$H$1:$P$762</definedName>
    <definedName name="_xlnm.Print_Area" localSheetId="13">'havelvac 7.8'!$H$1:$P$762</definedName>
    <definedName name="_xlnm.Print_Area" localSheetId="14">'havelvac 7.9'!$H$1:$P$762</definedName>
    <definedName name="_xlnm.Print_Area" localSheetId="4">havelvac4!$A$1:$E$13</definedName>
    <definedName name="_xlnm.Print_Area" localSheetId="5">havelvac5!$A$1:$F$81</definedName>
    <definedName name="_xlnm.Print_Titles" localSheetId="1">'havelvac 3'!$9:$12</definedName>
    <definedName name="_xlnm.Print_Titles" localSheetId="6">'havelvac 6'!$10:$12</definedName>
    <definedName name="_xlnm.Print_Titles" localSheetId="3">'havelvac 6 varchakan'!$4:$7</definedName>
    <definedName name="_xlnm.Print_Titles" localSheetId="15">'havelvac 7.10'!$10:$12</definedName>
    <definedName name="_xlnm.Print_Titles" localSheetId="16">'havelvac 7.11'!$10:$12</definedName>
    <definedName name="_xlnm.Print_Titles" localSheetId="17">'havelvac 7.12'!$10:$12</definedName>
    <definedName name="_xlnm.Print_Titles" localSheetId="18">'havelvac 7.13'!$10:$12</definedName>
    <definedName name="_xlnm.Print_Titles" localSheetId="7">'havelvac 7.2'!$10:$12</definedName>
    <definedName name="_xlnm.Print_Titles" localSheetId="8">'havelvac 7.3'!$10:$12</definedName>
    <definedName name="_xlnm.Print_Titles" localSheetId="9">'havelvac 7.4'!$10:$12</definedName>
    <definedName name="_xlnm.Print_Titles" localSheetId="10">'havelvac 7.5'!$10:$12</definedName>
    <definedName name="_xlnm.Print_Titles" localSheetId="11">'havelvac 7.6'!$10:$12</definedName>
    <definedName name="_xlnm.Print_Titles" localSheetId="12">'havelvac 7.7'!$10:$12</definedName>
    <definedName name="_xlnm.Print_Titles" localSheetId="13">'havelvac 7.8'!$10:$12</definedName>
    <definedName name="_xlnm.Print_Titles" localSheetId="14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P423" i="217" l="1"/>
  <c r="P615" i="200"/>
  <c r="P615" i="201"/>
  <c r="P615" i="202"/>
  <c r="P615" i="203"/>
  <c r="P615" i="204"/>
  <c r="P615" i="205"/>
  <c r="P615" i="207"/>
  <c r="P615" i="206"/>
  <c r="P615" i="208"/>
  <c r="P615" i="210"/>
  <c r="P615" i="211"/>
  <c r="P615" i="212"/>
  <c r="O615" i="200"/>
  <c r="N615" i="200" s="1"/>
  <c r="O615" i="201"/>
  <c r="N615" i="201" s="1"/>
  <c r="O615" i="202"/>
  <c r="O615" i="203"/>
  <c r="O615" i="204"/>
  <c r="N615" i="204" s="1"/>
  <c r="O615" i="205"/>
  <c r="N615" i="205" s="1"/>
  <c r="O615" i="207"/>
  <c r="O615" i="206"/>
  <c r="O615" i="208"/>
  <c r="N615" i="208" s="1"/>
  <c r="O615" i="210"/>
  <c r="N615" i="210" s="1"/>
  <c r="O615" i="211"/>
  <c r="O615" i="212"/>
  <c r="P616" i="217"/>
  <c r="P615" i="217" s="1"/>
  <c r="O616" i="217"/>
  <c r="O615" i="217" s="1"/>
  <c r="A615" i="217"/>
  <c r="N616" i="200"/>
  <c r="A615" i="200"/>
  <c r="N616" i="201"/>
  <c r="A615" i="201"/>
  <c r="N616" i="202"/>
  <c r="N615" i="202"/>
  <c r="A615" i="202"/>
  <c r="N616" i="203"/>
  <c r="N615" i="203"/>
  <c r="A615" i="203"/>
  <c r="N616" i="204"/>
  <c r="A615" i="204"/>
  <c r="N616" i="205"/>
  <c r="A615" i="205"/>
  <c r="N616" i="207"/>
  <c r="N615" i="207"/>
  <c r="A615" i="207"/>
  <c r="N616" i="206"/>
  <c r="N615" i="206"/>
  <c r="A615" i="206"/>
  <c r="N616" i="208"/>
  <c r="A615" i="208"/>
  <c r="N616" i="210"/>
  <c r="A615" i="210"/>
  <c r="N616" i="211"/>
  <c r="A615" i="211"/>
  <c r="N616" i="212"/>
  <c r="N615" i="212"/>
  <c r="A615" i="212"/>
  <c r="N616" i="217"/>
  <c r="P422" i="200"/>
  <c r="P422" i="201"/>
  <c r="P420" i="201" s="1"/>
  <c r="P422" i="202"/>
  <c r="P420" i="202" s="1"/>
  <c r="P422" i="203"/>
  <c r="P420" i="203" s="1"/>
  <c r="P422" i="204"/>
  <c r="P422" i="205"/>
  <c r="P420" i="205" s="1"/>
  <c r="P422" i="207"/>
  <c r="P420" i="207" s="1"/>
  <c r="P422" i="206"/>
  <c r="P420" i="206" s="1"/>
  <c r="P422" i="208"/>
  <c r="P420" i="208" s="1"/>
  <c r="P422" i="210"/>
  <c r="P420" i="210" s="1"/>
  <c r="P422" i="211"/>
  <c r="P420" i="211" s="1"/>
  <c r="P422" i="212"/>
  <c r="P420" i="212" s="1"/>
  <c r="O422" i="200"/>
  <c r="O420" i="200" s="1"/>
  <c r="O418" i="200" s="1"/>
  <c r="O422" i="201"/>
  <c r="O420" i="201" s="1"/>
  <c r="O418" i="201" s="1"/>
  <c r="O422" i="202"/>
  <c r="O420" i="202" s="1"/>
  <c r="O418" i="202" s="1"/>
  <c r="O422" i="203"/>
  <c r="O420" i="203" s="1"/>
  <c r="O418" i="203" s="1"/>
  <c r="O422" i="204"/>
  <c r="O420" i="204" s="1"/>
  <c r="O418" i="204" s="1"/>
  <c r="O422" i="205"/>
  <c r="O420" i="205" s="1"/>
  <c r="O418" i="205" s="1"/>
  <c r="O422" i="207"/>
  <c r="O420" i="207" s="1"/>
  <c r="O418" i="207" s="1"/>
  <c r="O422" i="206"/>
  <c r="O420" i="206" s="1"/>
  <c r="O418" i="206" s="1"/>
  <c r="O422" i="208"/>
  <c r="O422" i="210"/>
  <c r="O420" i="210" s="1"/>
  <c r="O418" i="210" s="1"/>
  <c r="O422" i="211"/>
  <c r="O420" i="211" s="1"/>
  <c r="O418" i="211" s="1"/>
  <c r="O422" i="212"/>
  <c r="O420" i="212" s="1"/>
  <c r="O418" i="212" s="1"/>
  <c r="O423" i="217"/>
  <c r="A423" i="217"/>
  <c r="N423" i="200"/>
  <c r="A423" i="200"/>
  <c r="N423" i="201"/>
  <c r="A423" i="201"/>
  <c r="N423" i="202"/>
  <c r="A423" i="202"/>
  <c r="N423" i="203"/>
  <c r="A423" i="203"/>
  <c r="N423" i="204"/>
  <c r="A423" i="204"/>
  <c r="N423" i="205"/>
  <c r="A423" i="205"/>
  <c r="N423" i="207"/>
  <c r="A423" i="207"/>
  <c r="N423" i="206"/>
  <c r="A423" i="206"/>
  <c r="N423" i="208"/>
  <c r="A423" i="208"/>
  <c r="N423" i="210"/>
  <c r="A423" i="210"/>
  <c r="N423" i="211"/>
  <c r="A423" i="211"/>
  <c r="N423" i="212"/>
  <c r="A423" i="212"/>
  <c r="N423" i="217"/>
  <c r="A422" i="217"/>
  <c r="A421" i="217"/>
  <c r="A420" i="217"/>
  <c r="A419" i="217"/>
  <c r="A418" i="217"/>
  <c r="A422" i="200"/>
  <c r="A421" i="200"/>
  <c r="A420" i="200"/>
  <c r="A419" i="200"/>
  <c r="A418" i="200"/>
  <c r="A422" i="201"/>
  <c r="A421" i="201"/>
  <c r="A420" i="201"/>
  <c r="A419" i="201"/>
  <c r="A418" i="201"/>
  <c r="A422" i="202"/>
  <c r="A421" i="202"/>
  <c r="A420" i="202"/>
  <c r="A419" i="202"/>
  <c r="A418" i="202"/>
  <c r="A422" i="203"/>
  <c r="A421" i="203"/>
  <c r="A420" i="203"/>
  <c r="A419" i="203"/>
  <c r="A418" i="203"/>
  <c r="A422" i="204"/>
  <c r="A421" i="204"/>
  <c r="A420" i="204"/>
  <c r="A419" i="204"/>
  <c r="A418" i="204"/>
  <c r="A422" i="205"/>
  <c r="A421" i="205"/>
  <c r="A420" i="205"/>
  <c r="A419" i="205"/>
  <c r="A418" i="205"/>
  <c r="A422" i="207"/>
  <c r="A421" i="207"/>
  <c r="A420" i="207"/>
  <c r="A419" i="207"/>
  <c r="A418" i="207"/>
  <c r="A422" i="206"/>
  <c r="A421" i="206"/>
  <c r="A420" i="206"/>
  <c r="A419" i="206"/>
  <c r="A418" i="206"/>
  <c r="A422" i="208"/>
  <c r="A421" i="208"/>
  <c r="A420" i="208"/>
  <c r="A419" i="208"/>
  <c r="A418" i="208"/>
  <c r="A422" i="210"/>
  <c r="A421" i="210"/>
  <c r="A420" i="210"/>
  <c r="A419" i="210"/>
  <c r="A418" i="210"/>
  <c r="A422" i="211"/>
  <c r="A421" i="211"/>
  <c r="A420" i="211"/>
  <c r="A419" i="211"/>
  <c r="A418" i="211"/>
  <c r="A422" i="212"/>
  <c r="A421" i="212"/>
  <c r="A420" i="212"/>
  <c r="A419" i="212"/>
  <c r="A418" i="212"/>
  <c r="P667" i="200"/>
  <c r="P667" i="201"/>
  <c r="P667" i="202"/>
  <c r="P667" i="203"/>
  <c r="P667" i="204"/>
  <c r="P667" i="205"/>
  <c r="P667" i="207"/>
  <c r="P667" i="206"/>
  <c r="P667" i="208"/>
  <c r="P667" i="210"/>
  <c r="P667" i="211"/>
  <c r="P667" i="212"/>
  <c r="O667" i="200"/>
  <c r="O667" i="201"/>
  <c r="O667" i="202"/>
  <c r="O667" i="203"/>
  <c r="O667" i="204"/>
  <c r="O667" i="205"/>
  <c r="O667" i="207"/>
  <c r="O667" i="206"/>
  <c r="O667" i="208"/>
  <c r="O667" i="210"/>
  <c r="O667" i="211"/>
  <c r="O667" i="212"/>
  <c r="N667" i="205"/>
  <c r="P668" i="217"/>
  <c r="O668" i="217"/>
  <c r="N668" i="200"/>
  <c r="N668" i="201"/>
  <c r="N668" i="202"/>
  <c r="N668" i="203"/>
  <c r="N668" i="204"/>
  <c r="N668" i="205"/>
  <c r="N668" i="207"/>
  <c r="N668" i="206"/>
  <c r="N668" i="208"/>
  <c r="N668" i="210"/>
  <c r="N668" i="211"/>
  <c r="N668" i="212"/>
  <c r="N422" i="205" l="1"/>
  <c r="N422" i="201"/>
  <c r="N615" i="211"/>
  <c r="N422" i="210"/>
  <c r="N615" i="217"/>
  <c r="N667" i="204"/>
  <c r="N667" i="210"/>
  <c r="N667" i="201"/>
  <c r="N422" i="212"/>
  <c r="N422" i="204"/>
  <c r="N422" i="200"/>
  <c r="P420" i="200"/>
  <c r="N422" i="206"/>
  <c r="N422" i="203"/>
  <c r="P422" i="217"/>
  <c r="P420" i="217" s="1"/>
  <c r="P420" i="204"/>
  <c r="N422" i="208"/>
  <c r="O420" i="208"/>
  <c r="O418" i="208" s="1"/>
  <c r="O422" i="217"/>
  <c r="N422" i="211"/>
  <c r="N422" i="207"/>
  <c r="N422" i="202"/>
  <c r="N667" i="208"/>
  <c r="N667" i="200"/>
  <c r="N667" i="211"/>
  <c r="N667" i="207"/>
  <c r="N667" i="202"/>
  <c r="N667" i="206"/>
  <c r="N667" i="203"/>
  <c r="P667" i="217"/>
  <c r="O667" i="217"/>
  <c r="N668" i="217"/>
  <c r="N667" i="212"/>
  <c r="O237" i="217"/>
  <c r="O420" i="217" l="1"/>
  <c r="N422" i="217"/>
  <c r="N667" i="217"/>
  <c r="O418" i="217" l="1"/>
  <c r="A13" i="217" l="1"/>
  <c r="S16" i="205" l="1"/>
  <c r="O219" i="217" l="1"/>
  <c r="O218" i="217"/>
  <c r="N219" i="206" l="1"/>
  <c r="P232" i="217"/>
  <c r="O232" i="217"/>
  <c r="O180" i="217"/>
  <c r="O178" i="217"/>
  <c r="P178" i="217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17" i="217" l="1"/>
  <c r="P234" i="200"/>
  <c r="O745" i="217"/>
  <c r="P745" i="217"/>
  <c r="P746" i="217"/>
  <c r="O747" i="217"/>
  <c r="P747" i="217"/>
  <c r="O726" i="217"/>
  <c r="P726" i="217"/>
  <c r="O727" i="217"/>
  <c r="P727" i="217"/>
  <c r="O728" i="217"/>
  <c r="P728" i="217"/>
  <c r="O729" i="217"/>
  <c r="P729" i="217"/>
  <c r="O730" i="217"/>
  <c r="P730" i="217"/>
  <c r="O712" i="217"/>
  <c r="P712" i="217"/>
  <c r="O713" i="217"/>
  <c r="P713" i="217"/>
  <c r="O714" i="217"/>
  <c r="P714" i="217"/>
  <c r="O715" i="217"/>
  <c r="P715" i="217"/>
  <c r="O704" i="217"/>
  <c r="P704" i="217"/>
  <c r="O705" i="217"/>
  <c r="P705" i="217"/>
  <c r="O706" i="217"/>
  <c r="P706" i="217"/>
  <c r="O707" i="217"/>
  <c r="P707" i="217"/>
  <c r="O708" i="217"/>
  <c r="P708" i="217"/>
  <c r="O709" i="217"/>
  <c r="P709" i="217"/>
  <c r="O683" i="217"/>
  <c r="P683" i="217"/>
  <c r="O684" i="217"/>
  <c r="P684" i="217"/>
  <c r="O685" i="217"/>
  <c r="P685" i="217"/>
  <c r="O686" i="217"/>
  <c r="P686" i="217"/>
  <c r="O687" i="217"/>
  <c r="P687" i="217"/>
  <c r="O688" i="217"/>
  <c r="P688" i="217"/>
  <c r="O653" i="217"/>
  <c r="P653" i="217"/>
  <c r="O654" i="217"/>
  <c r="O655" i="217"/>
  <c r="O587" i="217"/>
  <c r="P587" i="217"/>
  <c r="O588" i="217"/>
  <c r="P588" i="217"/>
  <c r="O582" i="217"/>
  <c r="P582" i="217"/>
  <c r="O583" i="217"/>
  <c r="P583" i="217"/>
  <c r="O584" i="217"/>
  <c r="P584" i="217"/>
  <c r="O562" i="217"/>
  <c r="P562" i="217"/>
  <c r="O563" i="217"/>
  <c r="P563" i="217"/>
  <c r="O564" i="217"/>
  <c r="O548" i="217"/>
  <c r="P548" i="217"/>
  <c r="O537" i="217"/>
  <c r="P537" i="217"/>
  <c r="P538" i="217"/>
  <c r="O539" i="217"/>
  <c r="P539" i="217"/>
  <c r="O540" i="217"/>
  <c r="P540" i="217"/>
  <c r="O541" i="217"/>
  <c r="P541" i="217"/>
  <c r="O542" i="217"/>
  <c r="P542" i="217"/>
  <c r="O543" i="217"/>
  <c r="P543" i="217"/>
  <c r="O502" i="217"/>
  <c r="P502" i="217"/>
  <c r="O503" i="217"/>
  <c r="P503" i="217"/>
  <c r="O504" i="217"/>
  <c r="P504" i="217"/>
  <c r="O505" i="217"/>
  <c r="P505" i="217"/>
  <c r="O506" i="217"/>
  <c r="P506" i="217"/>
  <c r="O507" i="217"/>
  <c r="O508" i="217"/>
  <c r="P508" i="217"/>
  <c r="O509" i="217"/>
  <c r="P509" i="217"/>
  <c r="P466" i="217"/>
  <c r="O467" i="217"/>
  <c r="P467" i="217"/>
  <c r="O468" i="217"/>
  <c r="P468" i="217"/>
  <c r="O469" i="217"/>
  <c r="P469" i="217"/>
  <c r="P470" i="217"/>
  <c r="O471" i="217"/>
  <c r="P471" i="217"/>
  <c r="O472" i="217"/>
  <c r="P472" i="217"/>
  <c r="P457" i="217"/>
  <c r="O458" i="217"/>
  <c r="P458" i="217"/>
  <c r="O459" i="217"/>
  <c r="P459" i="217"/>
  <c r="O460" i="217"/>
  <c r="P460" i="217"/>
  <c r="O461" i="217"/>
  <c r="P461" i="217"/>
  <c r="O462" i="217"/>
  <c r="O463" i="217"/>
  <c r="P463" i="217"/>
  <c r="O395" i="217"/>
  <c r="P395" i="217"/>
  <c r="O339" i="217"/>
  <c r="P339" i="217"/>
  <c r="O340" i="217"/>
  <c r="P340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O350" i="217"/>
  <c r="P350" i="217"/>
  <c r="O351" i="217"/>
  <c r="P351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18" i="217"/>
  <c r="P318" i="217"/>
  <c r="O287" i="217"/>
  <c r="P287" i="217"/>
  <c r="O288" i="217"/>
  <c r="P288" i="217"/>
  <c r="O289" i="217"/>
  <c r="P289" i="217"/>
  <c r="O290" i="217"/>
  <c r="P290" i="217"/>
  <c r="P245" i="217"/>
  <c r="O208" i="217"/>
  <c r="P208" i="217"/>
  <c r="O209" i="217"/>
  <c r="P209" i="217"/>
  <c r="O210" i="217"/>
  <c r="P210" i="217"/>
  <c r="O211" i="217"/>
  <c r="P211" i="217"/>
  <c r="O212" i="217"/>
  <c r="P212" i="217"/>
  <c r="P207" i="217"/>
  <c r="O207" i="217"/>
  <c r="O202" i="217"/>
  <c r="P202" i="217"/>
  <c r="O203" i="217"/>
  <c r="O204" i="217"/>
  <c r="O205" i="217"/>
  <c r="P205" i="217"/>
  <c r="O117" i="217"/>
  <c r="P117" i="217"/>
  <c r="O118" i="217"/>
  <c r="P118" i="217"/>
  <c r="O119" i="217"/>
  <c r="P119" i="217"/>
  <c r="O120" i="217"/>
  <c r="P120" i="217"/>
  <c r="O121" i="217"/>
  <c r="P121" i="217"/>
  <c r="O122" i="217"/>
  <c r="P122" i="217"/>
  <c r="O123" i="217"/>
  <c r="P123" i="217"/>
  <c r="O124" i="217"/>
  <c r="P124" i="217"/>
  <c r="O125" i="217"/>
  <c r="P125" i="217"/>
  <c r="O126" i="217"/>
  <c r="P126" i="217"/>
  <c r="O127" i="217"/>
  <c r="P127" i="217"/>
  <c r="O90" i="217"/>
  <c r="O72" i="217"/>
  <c r="P72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57" i="217"/>
  <c r="P57" i="217"/>
  <c r="O58" i="217"/>
  <c r="P58" i="217"/>
  <c r="O59" i="217"/>
  <c r="P59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8" i="217"/>
  <c r="P38" i="217"/>
  <c r="O39" i="217"/>
  <c r="P39" i="217"/>
  <c r="O40" i="217"/>
  <c r="P40" i="217"/>
  <c r="P41" i="217"/>
  <c r="P42" i="217"/>
  <c r="O43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O52" i="217"/>
  <c r="P52" i="217"/>
  <c r="O53" i="217"/>
  <c r="P53" i="217"/>
  <c r="O54" i="217"/>
  <c r="P54" i="217"/>
  <c r="O215" i="217"/>
  <c r="P215" i="217"/>
  <c r="P239" i="217"/>
  <c r="O239" i="217"/>
  <c r="P655" i="217" l="1"/>
  <c r="N685" i="217"/>
  <c r="O234" i="200"/>
  <c r="N684" i="217"/>
  <c r="N687" i="217"/>
  <c r="N686" i="217"/>
  <c r="P244" i="217"/>
  <c r="O206" i="217"/>
  <c r="P206" i="217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8" i="206" l="1"/>
  <c r="N238" i="208"/>
  <c r="N238" i="203"/>
  <c r="O746" i="217"/>
  <c r="O466" i="217"/>
  <c r="O457" i="217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P213" i="200"/>
  <c r="N213" i="200" s="1"/>
  <c r="P213" i="201"/>
  <c r="P213" i="202"/>
  <c r="P213" i="203"/>
  <c r="P213" i="204"/>
  <c r="P213" i="205"/>
  <c r="P213" i="207"/>
  <c r="P213" i="206"/>
  <c r="P213" i="208"/>
  <c r="P213" i="210"/>
  <c r="P213" i="211"/>
  <c r="P213" i="212"/>
  <c r="O213" i="200"/>
  <c r="O213" i="201"/>
  <c r="O213" i="202"/>
  <c r="O213" i="203"/>
  <c r="O213" i="204"/>
  <c r="O213" i="205"/>
  <c r="O213" i="207"/>
  <c r="O213" i="206"/>
  <c r="O213" i="208"/>
  <c r="O213" i="210"/>
  <c r="O213" i="211"/>
  <c r="O213" i="212"/>
  <c r="N213" i="208" l="1"/>
  <c r="N213" i="205"/>
  <c r="N213" i="211"/>
  <c r="N213" i="202"/>
  <c r="N213" i="210"/>
  <c r="N213" i="201"/>
  <c r="N213" i="207"/>
  <c r="N213" i="203"/>
  <c r="N213" i="212"/>
  <c r="N213" i="206"/>
  <c r="N213" i="204"/>
  <c r="N215" i="217"/>
  <c r="P564" i="217" l="1"/>
  <c r="P317" i="217" l="1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7" i="210" l="1"/>
  <c r="N317" i="201"/>
  <c r="N317" i="207"/>
  <c r="N317" i="204"/>
  <c r="N317" i="211"/>
  <c r="N317" i="208"/>
  <c r="N317" i="205"/>
  <c r="N317" i="202"/>
  <c r="N317" i="200"/>
  <c r="N318" i="217"/>
  <c r="O37" i="217" l="1"/>
  <c r="O42" i="217"/>
  <c r="P482" i="200"/>
  <c r="P482" i="201"/>
  <c r="P482" i="202"/>
  <c r="P482" i="203"/>
  <c r="P482" i="204"/>
  <c r="P482" i="205"/>
  <c r="P482" i="207"/>
  <c r="P482" i="206"/>
  <c r="P482" i="208"/>
  <c r="P482" i="210"/>
  <c r="P482" i="211"/>
  <c r="P482" i="212"/>
  <c r="O482" i="200"/>
  <c r="O482" i="201"/>
  <c r="O482" i="202"/>
  <c r="O482" i="203"/>
  <c r="O482" i="204"/>
  <c r="O482" i="205"/>
  <c r="O482" i="207"/>
  <c r="O482" i="206"/>
  <c r="O482" i="208"/>
  <c r="O482" i="210"/>
  <c r="O482" i="211"/>
  <c r="O482" i="212"/>
  <c r="P487" i="200"/>
  <c r="P487" i="201"/>
  <c r="P487" i="202"/>
  <c r="P487" i="203"/>
  <c r="P487" i="204"/>
  <c r="P487" i="205"/>
  <c r="P487" i="207"/>
  <c r="P487" i="206"/>
  <c r="P487" i="208"/>
  <c r="P487" i="210"/>
  <c r="P487" i="211"/>
  <c r="P487" i="212"/>
  <c r="O487" i="200"/>
  <c r="O487" i="201"/>
  <c r="O487" i="202"/>
  <c r="O487" i="203"/>
  <c r="O487" i="204"/>
  <c r="O487" i="205"/>
  <c r="O487" i="207"/>
  <c r="O487" i="206"/>
  <c r="O487" i="208"/>
  <c r="O487" i="210"/>
  <c r="O487" i="211"/>
  <c r="O487" i="212"/>
  <c r="O488" i="217"/>
  <c r="P488" i="217" l="1"/>
  <c r="P487" i="217" l="1"/>
  <c r="P203" i="217" l="1"/>
  <c r="O470" i="217"/>
  <c r="P546" i="200"/>
  <c r="P546" i="201"/>
  <c r="P546" i="202"/>
  <c r="P546" i="203"/>
  <c r="P546" i="204"/>
  <c r="P546" i="205"/>
  <c r="P546" i="207"/>
  <c r="P546" i="206"/>
  <c r="P546" i="208"/>
  <c r="P546" i="210"/>
  <c r="P546" i="211"/>
  <c r="P546" i="212"/>
  <c r="O546" i="200"/>
  <c r="O546" i="201"/>
  <c r="O546" i="202"/>
  <c r="O546" i="203"/>
  <c r="O546" i="204"/>
  <c r="O546" i="205"/>
  <c r="O546" i="207"/>
  <c r="O546" i="206"/>
  <c r="O546" i="208"/>
  <c r="O546" i="210"/>
  <c r="O546" i="211"/>
  <c r="O546" i="212"/>
  <c r="A548" i="217"/>
  <c r="N548" i="200"/>
  <c r="A548" i="200"/>
  <c r="N548" i="201"/>
  <c r="A548" i="201"/>
  <c r="N548" i="202"/>
  <c r="A548" i="202"/>
  <c r="N548" i="203"/>
  <c r="A548" i="203"/>
  <c r="N548" i="204"/>
  <c r="A548" i="204"/>
  <c r="N548" i="205"/>
  <c r="A548" i="205"/>
  <c r="N548" i="207"/>
  <c r="A548" i="207"/>
  <c r="N548" i="206"/>
  <c r="A548" i="206"/>
  <c r="N548" i="208"/>
  <c r="A548" i="208"/>
  <c r="N548" i="210"/>
  <c r="A548" i="210"/>
  <c r="N548" i="211"/>
  <c r="A548" i="211"/>
  <c r="N548" i="212"/>
  <c r="A548" i="212"/>
  <c r="P654" i="217" l="1"/>
  <c r="P507" i="217"/>
  <c r="N548" i="217"/>
  <c r="O464" i="200" l="1"/>
  <c r="O464" i="201"/>
  <c r="O464" i="202"/>
  <c r="O464" i="203"/>
  <c r="O464" i="204"/>
  <c r="O464" i="205"/>
  <c r="O464" i="207"/>
  <c r="O464" i="206"/>
  <c r="O464" i="208"/>
  <c r="O464" i="210"/>
  <c r="O464" i="211"/>
  <c r="O464" i="212"/>
  <c r="A470" i="217"/>
  <c r="N470" i="200"/>
  <c r="A470" i="200"/>
  <c r="N470" i="201"/>
  <c r="A470" i="201"/>
  <c r="N470" i="202"/>
  <c r="A470" i="202"/>
  <c r="N470" i="203"/>
  <c r="A470" i="203"/>
  <c r="N470" i="204"/>
  <c r="A470" i="204"/>
  <c r="N470" i="205"/>
  <c r="A470" i="205"/>
  <c r="N470" i="207"/>
  <c r="A470" i="207"/>
  <c r="N470" i="206"/>
  <c r="A470" i="206"/>
  <c r="N470" i="208"/>
  <c r="A470" i="208"/>
  <c r="N470" i="210"/>
  <c r="A470" i="210"/>
  <c r="N470" i="211"/>
  <c r="A470" i="211"/>
  <c r="N470" i="212"/>
  <c r="A470" i="212"/>
  <c r="O245" i="217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4" i="200"/>
  <c r="N244" i="202"/>
  <c r="N244" i="204"/>
  <c r="N244" i="207"/>
  <c r="N244" i="208"/>
  <c r="N244" i="211"/>
  <c r="O487" i="217"/>
  <c r="N487" i="200"/>
  <c r="N487" i="205"/>
  <c r="N487" i="208"/>
  <c r="N487" i="210"/>
  <c r="A488" i="217"/>
  <c r="N488" i="200"/>
  <c r="A488" i="200"/>
  <c r="N488" i="201"/>
  <c r="A488" i="201"/>
  <c r="N488" i="202"/>
  <c r="A488" i="202"/>
  <c r="N488" i="203"/>
  <c r="A488" i="203"/>
  <c r="N488" i="204"/>
  <c r="A488" i="204"/>
  <c r="N488" i="205"/>
  <c r="A488" i="205"/>
  <c r="N488" i="207"/>
  <c r="A488" i="207"/>
  <c r="N488" i="206"/>
  <c r="A488" i="206"/>
  <c r="N488" i="208"/>
  <c r="A488" i="208"/>
  <c r="N488" i="210"/>
  <c r="A488" i="210"/>
  <c r="N488" i="211"/>
  <c r="A488" i="211"/>
  <c r="N488" i="212"/>
  <c r="A488" i="212"/>
  <c r="A487" i="217"/>
  <c r="A487" i="200"/>
  <c r="A487" i="201"/>
  <c r="A487" i="202"/>
  <c r="A487" i="203"/>
  <c r="N487" i="204"/>
  <c r="A487" i="204"/>
  <c r="A487" i="205"/>
  <c r="A487" i="207"/>
  <c r="A487" i="206"/>
  <c r="A487" i="208"/>
  <c r="A487" i="210"/>
  <c r="A487" i="211"/>
  <c r="A487" i="212"/>
  <c r="P90" i="217" l="1"/>
  <c r="O244" i="217"/>
  <c r="N470" i="217"/>
  <c r="N487" i="201"/>
  <c r="N245" i="217"/>
  <c r="N244" i="212"/>
  <c r="N244" i="206"/>
  <c r="N244" i="203"/>
  <c r="N244" i="201"/>
  <c r="N244" i="210"/>
  <c r="N244" i="205"/>
  <c r="N488" i="217"/>
  <c r="N487" i="212"/>
  <c r="N487" i="206"/>
  <c r="N487" i="203"/>
  <c r="N487" i="211"/>
  <c r="N487" i="202"/>
  <c r="N487" i="207"/>
  <c r="N487" i="217" l="1"/>
  <c r="P51" i="217"/>
  <c r="O25" i="217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3" i="206" l="1"/>
  <c r="N393" i="200"/>
  <c r="N393" i="202"/>
  <c r="N393" i="201"/>
  <c r="O538" i="217"/>
  <c r="N395" i="217"/>
  <c r="N393" i="212"/>
  <c r="P560" i="200" l="1"/>
  <c r="P560" i="201"/>
  <c r="P560" i="202"/>
  <c r="P560" i="203"/>
  <c r="P560" i="204"/>
  <c r="P560" i="205"/>
  <c r="P560" i="207"/>
  <c r="P560" i="206"/>
  <c r="P560" i="208"/>
  <c r="P560" i="210"/>
  <c r="P560" i="211"/>
  <c r="P560" i="212"/>
  <c r="O560" i="200"/>
  <c r="O560" i="201"/>
  <c r="O560" i="202"/>
  <c r="O560" i="203"/>
  <c r="N560" i="203" s="1"/>
  <c r="O560" i="204"/>
  <c r="N560" i="204" s="1"/>
  <c r="O560" i="205"/>
  <c r="N560" i="205" s="1"/>
  <c r="O560" i="207"/>
  <c r="O560" i="206"/>
  <c r="N560" i="206" s="1"/>
  <c r="O560" i="208"/>
  <c r="O560" i="210"/>
  <c r="O560" i="211"/>
  <c r="O560" i="212"/>
  <c r="N560" i="212" s="1"/>
  <c r="N560" i="200"/>
  <c r="N560" i="201"/>
  <c r="A564" i="217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N404" i="211" s="1"/>
  <c r="O404" i="212"/>
  <c r="N404" i="212" s="1"/>
  <c r="N404" i="201"/>
  <c r="P405" i="217"/>
  <c r="O405" i="217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560" i="210" l="1"/>
  <c r="N404" i="205"/>
  <c r="N404" i="200"/>
  <c r="N404" i="208"/>
  <c r="N405" i="217"/>
  <c r="N560" i="208"/>
  <c r="N560" i="202"/>
  <c r="N564" i="217"/>
  <c r="N560" i="211"/>
  <c r="N560" i="207"/>
  <c r="O404" i="217"/>
  <c r="P404" i="217"/>
  <c r="N404" i="217" l="1"/>
  <c r="O41" i="217" l="1"/>
  <c r="P204" i="21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62" i="217" l="1"/>
  <c r="N746" i="200"/>
  <c r="N747" i="200"/>
  <c r="N748" i="200"/>
  <c r="N746" i="201"/>
  <c r="N747" i="201"/>
  <c r="N748" i="201"/>
  <c r="N746" i="202"/>
  <c r="N747" i="202"/>
  <c r="N748" i="202"/>
  <c r="N746" i="203"/>
  <c r="N747" i="203"/>
  <c r="N748" i="203"/>
  <c r="N746" i="204"/>
  <c r="N747" i="204"/>
  <c r="N748" i="204"/>
  <c r="N746" i="205"/>
  <c r="N747" i="205"/>
  <c r="N748" i="205"/>
  <c r="N746" i="206"/>
  <c r="N747" i="206"/>
  <c r="N748" i="206"/>
  <c r="N746" i="207"/>
  <c r="N747" i="207"/>
  <c r="N748" i="207"/>
  <c r="N746" i="208"/>
  <c r="N747" i="208"/>
  <c r="N748" i="208"/>
  <c r="N746" i="210"/>
  <c r="N747" i="210"/>
  <c r="N748" i="210"/>
  <c r="N746" i="211"/>
  <c r="N747" i="211"/>
  <c r="N748" i="211"/>
  <c r="N746" i="212"/>
  <c r="N747" i="212"/>
  <c r="N748" i="212"/>
  <c r="O748" i="217"/>
  <c r="P748" i="217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P743" i="200"/>
  <c r="P743" i="201"/>
  <c r="P743" i="202"/>
  <c r="P743" i="203"/>
  <c r="P743" i="204"/>
  <c r="P743" i="205"/>
  <c r="P743" i="206"/>
  <c r="P743" i="207"/>
  <c r="P743" i="208"/>
  <c r="P743" i="210"/>
  <c r="P743" i="211"/>
  <c r="P743" i="212"/>
  <c r="O743" i="200"/>
  <c r="O743" i="201"/>
  <c r="O743" i="202"/>
  <c r="O743" i="203"/>
  <c r="O743" i="204"/>
  <c r="O743" i="205"/>
  <c r="O743" i="206"/>
  <c r="O743" i="207"/>
  <c r="O743" i="208"/>
  <c r="O743" i="210"/>
  <c r="O743" i="211"/>
  <c r="O743" i="212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P739" i="217"/>
  <c r="O739" i="217"/>
  <c r="N728" i="200"/>
  <c r="N728" i="201"/>
  <c r="N728" i="202"/>
  <c r="N728" i="203"/>
  <c r="N728" i="204"/>
  <c r="N728" i="205"/>
  <c r="N728" i="206"/>
  <c r="N728" i="207"/>
  <c r="N728" i="208"/>
  <c r="N728" i="210"/>
  <c r="N728" i="211"/>
  <c r="N728" i="212"/>
  <c r="N727" i="200"/>
  <c r="N727" i="201"/>
  <c r="N727" i="202"/>
  <c r="N727" i="203"/>
  <c r="N727" i="204"/>
  <c r="N727" i="205"/>
  <c r="N727" i="206"/>
  <c r="N727" i="207"/>
  <c r="N727" i="208"/>
  <c r="N727" i="210"/>
  <c r="N727" i="211"/>
  <c r="N727" i="212"/>
  <c r="O718" i="200"/>
  <c r="O718" i="201"/>
  <c r="O718" i="202"/>
  <c r="O718" i="203"/>
  <c r="O718" i="204"/>
  <c r="O718" i="205"/>
  <c r="O718" i="206"/>
  <c r="O718" i="207"/>
  <c r="O718" i="208"/>
  <c r="O718" i="210"/>
  <c r="O718" i="211"/>
  <c r="O718" i="212"/>
  <c r="N722" i="200"/>
  <c r="N722" i="201"/>
  <c r="N722" i="202"/>
  <c r="N722" i="203"/>
  <c r="N722" i="204"/>
  <c r="N722" i="205"/>
  <c r="N722" i="206"/>
  <c r="N722" i="207"/>
  <c r="N722" i="208"/>
  <c r="N722" i="210"/>
  <c r="N722" i="211"/>
  <c r="N722" i="212"/>
  <c r="P722" i="217"/>
  <c r="O722" i="217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N746" i="217" l="1"/>
  <c r="N727" i="217"/>
  <c r="N745" i="217"/>
  <c r="N714" i="217"/>
  <c r="N728" i="217"/>
  <c r="N747" i="217"/>
  <c r="N748" i="217"/>
  <c r="O569" i="200"/>
  <c r="P569" i="200"/>
  <c r="O569" i="201"/>
  <c r="P569" i="201"/>
  <c r="O569" i="202"/>
  <c r="P569" i="202"/>
  <c r="O569" i="203"/>
  <c r="P569" i="203"/>
  <c r="O569" i="204"/>
  <c r="P569" i="204"/>
  <c r="O569" i="205"/>
  <c r="P569" i="205"/>
  <c r="O569" i="206"/>
  <c r="P569" i="206"/>
  <c r="O569" i="207"/>
  <c r="P569" i="207"/>
  <c r="O569" i="208"/>
  <c r="P569" i="208"/>
  <c r="O569" i="210"/>
  <c r="P569" i="210"/>
  <c r="O569" i="211"/>
  <c r="P569" i="211"/>
  <c r="O569" i="212"/>
  <c r="P569" i="212"/>
  <c r="N571" i="200"/>
  <c r="A571" i="200"/>
  <c r="N571" i="201"/>
  <c r="A571" i="201"/>
  <c r="N571" i="202"/>
  <c r="A571" i="202"/>
  <c r="N571" i="203"/>
  <c r="A571" i="203"/>
  <c r="N571" i="204"/>
  <c r="A571" i="204"/>
  <c r="N571" i="205"/>
  <c r="A571" i="205"/>
  <c r="N571" i="206"/>
  <c r="A571" i="206"/>
  <c r="N571" i="207"/>
  <c r="A571" i="207"/>
  <c r="N571" i="208"/>
  <c r="A571" i="208"/>
  <c r="N571" i="210"/>
  <c r="A571" i="210"/>
  <c r="N571" i="211"/>
  <c r="A571" i="211"/>
  <c r="N571" i="212"/>
  <c r="A571" i="212"/>
  <c r="P571" i="217"/>
  <c r="O571" i="217"/>
  <c r="N571" i="217"/>
  <c r="A571" i="217"/>
  <c r="N547" i="200"/>
  <c r="A547" i="200"/>
  <c r="N547" i="201"/>
  <c r="A547" i="201"/>
  <c r="N547" i="202"/>
  <c r="A547" i="202"/>
  <c r="N547" i="203"/>
  <c r="A547" i="203"/>
  <c r="N547" i="204"/>
  <c r="A547" i="204"/>
  <c r="N547" i="205"/>
  <c r="A547" i="205"/>
  <c r="N547" i="206"/>
  <c r="A547" i="206"/>
  <c r="N547" i="207"/>
  <c r="A547" i="207"/>
  <c r="N547" i="208"/>
  <c r="A547" i="208"/>
  <c r="N547" i="210"/>
  <c r="A547" i="210"/>
  <c r="N547" i="211"/>
  <c r="A547" i="211"/>
  <c r="N547" i="212"/>
  <c r="A547" i="212"/>
  <c r="P547" i="217"/>
  <c r="O547" i="217"/>
  <c r="A547" i="217"/>
  <c r="N536" i="200"/>
  <c r="N537" i="200"/>
  <c r="N538" i="200"/>
  <c r="N539" i="200"/>
  <c r="N536" i="201"/>
  <c r="N537" i="201"/>
  <c r="N538" i="201"/>
  <c r="N539" i="201"/>
  <c r="N536" i="202"/>
  <c r="N537" i="202"/>
  <c r="N538" i="202"/>
  <c r="N539" i="202"/>
  <c r="N536" i="203"/>
  <c r="N537" i="203"/>
  <c r="N538" i="203"/>
  <c r="N539" i="203"/>
  <c r="N536" i="204"/>
  <c r="N537" i="204"/>
  <c r="N538" i="204"/>
  <c r="N539" i="204"/>
  <c r="N536" i="205"/>
  <c r="N537" i="205"/>
  <c r="N538" i="205"/>
  <c r="N539" i="205"/>
  <c r="N536" i="206"/>
  <c r="N537" i="206"/>
  <c r="N538" i="206"/>
  <c r="N539" i="206"/>
  <c r="N536" i="207"/>
  <c r="N537" i="207"/>
  <c r="N538" i="207"/>
  <c r="N539" i="207"/>
  <c r="N536" i="208"/>
  <c r="N537" i="208"/>
  <c r="N538" i="208"/>
  <c r="N539" i="208"/>
  <c r="N536" i="210"/>
  <c r="N537" i="210"/>
  <c r="N538" i="210"/>
  <c r="N539" i="210"/>
  <c r="N536" i="211"/>
  <c r="N537" i="211"/>
  <c r="N538" i="211"/>
  <c r="N539" i="211"/>
  <c r="N536" i="212"/>
  <c r="N537" i="212"/>
  <c r="N538" i="212"/>
  <c r="N539" i="212"/>
  <c r="O536" i="217"/>
  <c r="P536" i="217"/>
  <c r="O535" i="200"/>
  <c r="P535" i="200"/>
  <c r="O535" i="201"/>
  <c r="P535" i="201"/>
  <c r="O535" i="202"/>
  <c r="P535" i="202"/>
  <c r="O535" i="203"/>
  <c r="P535" i="203"/>
  <c r="O535" i="204"/>
  <c r="P535" i="204"/>
  <c r="O535" i="205"/>
  <c r="P535" i="205"/>
  <c r="O535" i="206"/>
  <c r="P535" i="206"/>
  <c r="O535" i="207"/>
  <c r="P535" i="207"/>
  <c r="O535" i="208"/>
  <c r="P535" i="208"/>
  <c r="O535" i="210"/>
  <c r="P535" i="210"/>
  <c r="O535" i="211"/>
  <c r="P535" i="211"/>
  <c r="O535" i="212"/>
  <c r="P535" i="212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6"/>
  <c r="A542" i="206"/>
  <c r="N542" i="207"/>
  <c r="A542" i="207"/>
  <c r="N542" i="208"/>
  <c r="A542" i="208"/>
  <c r="N542" i="210"/>
  <c r="A542" i="210"/>
  <c r="N542" i="211"/>
  <c r="A542" i="211"/>
  <c r="N542" i="212"/>
  <c r="A542" i="212"/>
  <c r="A542" i="217"/>
  <c r="N498" i="200"/>
  <c r="N499" i="200"/>
  <c r="N498" i="201"/>
  <c r="N499" i="201"/>
  <c r="N498" i="202"/>
  <c r="N499" i="202"/>
  <c r="N498" i="203"/>
  <c r="N499" i="203"/>
  <c r="N498" i="204"/>
  <c r="N499" i="204"/>
  <c r="N498" i="205"/>
  <c r="N499" i="205"/>
  <c r="N498" i="206"/>
  <c r="N499" i="206"/>
  <c r="N498" i="207"/>
  <c r="N499" i="207"/>
  <c r="N498" i="208"/>
  <c r="N499" i="208"/>
  <c r="N498" i="210"/>
  <c r="N499" i="210"/>
  <c r="N498" i="211"/>
  <c r="N499" i="211"/>
  <c r="N498" i="212"/>
  <c r="N499" i="212"/>
  <c r="O498" i="217"/>
  <c r="P498" i="217"/>
  <c r="O499" i="217"/>
  <c r="P499" i="217"/>
  <c r="N515" i="200"/>
  <c r="A515" i="200"/>
  <c r="N515" i="201"/>
  <c r="A515" i="201"/>
  <c r="N515" i="202"/>
  <c r="A515" i="202"/>
  <c r="N515" i="203"/>
  <c r="A515" i="203"/>
  <c r="N515" i="204"/>
  <c r="A515" i="204"/>
  <c r="N515" i="205"/>
  <c r="A515" i="205"/>
  <c r="N515" i="206"/>
  <c r="A515" i="206"/>
  <c r="N515" i="207"/>
  <c r="A515" i="207"/>
  <c r="N515" i="208"/>
  <c r="A515" i="208"/>
  <c r="N515" i="210"/>
  <c r="A515" i="210"/>
  <c r="N515" i="211"/>
  <c r="A515" i="211"/>
  <c r="N515" i="212"/>
  <c r="A515" i="212"/>
  <c r="P515" i="217"/>
  <c r="O515" i="217"/>
  <c r="A515" i="217"/>
  <c r="O495" i="200"/>
  <c r="P495" i="200"/>
  <c r="O495" i="201"/>
  <c r="P495" i="201"/>
  <c r="O495" i="202"/>
  <c r="P495" i="202"/>
  <c r="O495" i="203"/>
  <c r="P495" i="203"/>
  <c r="O495" i="204"/>
  <c r="P495" i="204"/>
  <c r="O495" i="205"/>
  <c r="P495" i="205"/>
  <c r="O495" i="206"/>
  <c r="P495" i="206"/>
  <c r="O495" i="207"/>
  <c r="P495" i="207"/>
  <c r="O495" i="208"/>
  <c r="P495" i="208"/>
  <c r="O495" i="210"/>
  <c r="P495" i="210"/>
  <c r="O495" i="211"/>
  <c r="P495" i="211"/>
  <c r="O495" i="212"/>
  <c r="P495" i="212"/>
  <c r="A499" i="200"/>
  <c r="A499" i="201"/>
  <c r="A499" i="202"/>
  <c r="A499" i="203"/>
  <c r="A499" i="204"/>
  <c r="A499" i="205"/>
  <c r="A499" i="206"/>
  <c r="A499" i="207"/>
  <c r="A499" i="208"/>
  <c r="A499" i="210"/>
  <c r="A499" i="211"/>
  <c r="A499" i="212"/>
  <c r="A499" i="217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O403" i="217"/>
  <c r="A403" i="217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O376" i="217"/>
  <c r="A376" i="217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O375" i="217"/>
  <c r="A375" i="217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P316" i="217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O315" i="217"/>
  <c r="A315" i="217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O297" i="217"/>
  <c r="A297" i="217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O298" i="217"/>
  <c r="A298" i="217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A237" i="217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536" i="217" l="1"/>
  <c r="N538" i="217"/>
  <c r="N232" i="217"/>
  <c r="N237" i="217"/>
  <c r="O546" i="217"/>
  <c r="P546" i="217"/>
  <c r="N542" i="217"/>
  <c r="N539" i="217"/>
  <c r="O314" i="217"/>
  <c r="N537" i="217"/>
  <c r="N208" i="217"/>
  <c r="N547" i="217"/>
  <c r="N498" i="217"/>
  <c r="N515" i="217"/>
  <c r="N499" i="217"/>
  <c r="N403" i="217"/>
  <c r="N374" i="212"/>
  <c r="N374" i="203"/>
  <c r="N374" i="210"/>
  <c r="N374" i="205"/>
  <c r="N374" i="201"/>
  <c r="N374" i="207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N546" i="217" l="1"/>
  <c r="N207" i="217"/>
  <c r="N374" i="217"/>
  <c r="N164" i="200" l="1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O164" i="217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P163" i="217" l="1"/>
  <c r="O163" i="217"/>
  <c r="N117" i="217"/>
  <c r="N46" i="217"/>
  <c r="N47" i="217"/>
  <c r="N163" i="217" l="1"/>
  <c r="P765" i="217"/>
  <c r="O765" i="217"/>
  <c r="N765" i="200"/>
  <c r="N765" i="201"/>
  <c r="N765" i="202"/>
  <c r="N765" i="203"/>
  <c r="N765" i="204"/>
  <c r="N765" i="205"/>
  <c r="N765" i="206"/>
  <c r="N765" i="207"/>
  <c r="N765" i="208"/>
  <c r="N765" i="210"/>
  <c r="N765" i="211"/>
  <c r="N765" i="212"/>
  <c r="P763" i="200"/>
  <c r="P763" i="201"/>
  <c r="P763" i="202"/>
  <c r="P763" i="203"/>
  <c r="P763" i="204"/>
  <c r="P763" i="205"/>
  <c r="P763" i="206"/>
  <c r="P763" i="207"/>
  <c r="P763" i="208"/>
  <c r="P763" i="210"/>
  <c r="P763" i="211"/>
  <c r="P763" i="212"/>
  <c r="O763" i="200"/>
  <c r="O763" i="201"/>
  <c r="O763" i="202"/>
  <c r="O763" i="203"/>
  <c r="O763" i="204"/>
  <c r="O763" i="205"/>
  <c r="O763" i="206"/>
  <c r="O763" i="207"/>
  <c r="O763" i="208"/>
  <c r="O763" i="210"/>
  <c r="O763" i="211"/>
  <c r="O763" i="212"/>
  <c r="N765" i="217" l="1"/>
  <c r="N587" i="200"/>
  <c r="N587" i="201"/>
  <c r="N587" i="202"/>
  <c r="N587" i="203"/>
  <c r="N587" i="204"/>
  <c r="N587" i="205"/>
  <c r="N587" i="206"/>
  <c r="N587" i="207"/>
  <c r="N587" i="208"/>
  <c r="N587" i="210"/>
  <c r="N587" i="211"/>
  <c r="N587" i="212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P282" i="217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N587" i="217" l="1"/>
  <c r="N282" i="217"/>
  <c r="N205" i="217" l="1"/>
  <c r="P644" i="200" l="1"/>
  <c r="P644" i="201"/>
  <c r="P644" i="202"/>
  <c r="P644" i="203"/>
  <c r="P644" i="204"/>
  <c r="P644" i="205"/>
  <c r="P644" i="206"/>
  <c r="P644" i="207"/>
  <c r="P644" i="208"/>
  <c r="P644" i="210"/>
  <c r="P644" i="211"/>
  <c r="P644" i="212"/>
  <c r="O644" i="200"/>
  <c r="O644" i="201"/>
  <c r="O644" i="202"/>
  <c r="O644" i="203"/>
  <c r="O644" i="204"/>
  <c r="O644" i="205"/>
  <c r="O644" i="206"/>
  <c r="O644" i="207"/>
  <c r="O644" i="208"/>
  <c r="O644" i="210"/>
  <c r="O644" i="211"/>
  <c r="O644" i="212"/>
  <c r="N646" i="200"/>
  <c r="N646" i="201"/>
  <c r="N646" i="202"/>
  <c r="N646" i="203"/>
  <c r="N646" i="204"/>
  <c r="N646" i="205"/>
  <c r="N646" i="206"/>
  <c r="N646" i="207"/>
  <c r="N646" i="208"/>
  <c r="N646" i="210"/>
  <c r="N646" i="211"/>
  <c r="N646" i="212"/>
  <c r="P646" i="217"/>
  <c r="O646" i="217"/>
  <c r="O241" i="217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O189" i="200"/>
  <c r="O189" i="201"/>
  <c r="O189" i="202"/>
  <c r="O189" i="204"/>
  <c r="O189" i="205"/>
  <c r="O189" i="206"/>
  <c r="O189" i="207"/>
  <c r="O189" i="208"/>
  <c r="O189" i="210"/>
  <c r="O189" i="211"/>
  <c r="O189" i="212"/>
  <c r="P193" i="217"/>
  <c r="O193" i="217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241" i="217" l="1"/>
  <c r="P241" i="217"/>
  <c r="N646" i="217"/>
  <c r="N193" i="217"/>
  <c r="P415" i="217" l="1"/>
  <c r="O415" i="217"/>
  <c r="P300" i="205" l="1"/>
  <c r="O300" i="205"/>
  <c r="N730" i="200"/>
  <c r="N730" i="201"/>
  <c r="N730" i="202"/>
  <c r="N730" i="203"/>
  <c r="N730" i="204"/>
  <c r="N730" i="206"/>
  <c r="N730" i="207"/>
  <c r="N730" i="208"/>
  <c r="N730" i="210"/>
  <c r="N730" i="211"/>
  <c r="N730" i="212"/>
  <c r="N730" i="205"/>
  <c r="P731" i="205"/>
  <c r="N730" i="217" l="1"/>
  <c r="N767" i="217" l="1"/>
  <c r="O767" i="217"/>
  <c r="P767" i="217"/>
  <c r="P766" i="217"/>
  <c r="O766" i="217"/>
  <c r="O763" i="217" s="1"/>
  <c r="P758" i="217"/>
  <c r="O758" i="217"/>
  <c r="P756" i="217"/>
  <c r="O756" i="217"/>
  <c r="P750" i="217"/>
  <c r="O750" i="217"/>
  <c r="P744" i="217"/>
  <c r="O744" i="217"/>
  <c r="O737" i="217"/>
  <c r="P737" i="217"/>
  <c r="O738" i="217"/>
  <c r="P738" i="217"/>
  <c r="O740" i="217"/>
  <c r="P740" i="217"/>
  <c r="O741" i="217"/>
  <c r="P741" i="217"/>
  <c r="O742" i="217"/>
  <c r="P742" i="217"/>
  <c r="P736" i="217"/>
  <c r="O736" i="217"/>
  <c r="O733" i="217"/>
  <c r="P733" i="217"/>
  <c r="O734" i="217"/>
  <c r="P734" i="217"/>
  <c r="P732" i="217"/>
  <c r="O732" i="217"/>
  <c r="P725" i="217"/>
  <c r="O725" i="217"/>
  <c r="O720" i="217"/>
  <c r="P720" i="217"/>
  <c r="O721" i="217"/>
  <c r="P721" i="217"/>
  <c r="O723" i="217"/>
  <c r="P723" i="217"/>
  <c r="P719" i="217"/>
  <c r="O719" i="217"/>
  <c r="P717" i="217"/>
  <c r="O717" i="217"/>
  <c r="P711" i="217"/>
  <c r="O711" i="217"/>
  <c r="P703" i="217"/>
  <c r="O703" i="217"/>
  <c r="O697" i="217"/>
  <c r="P697" i="217"/>
  <c r="P696" i="217"/>
  <c r="O696" i="217"/>
  <c r="O694" i="217"/>
  <c r="P694" i="217"/>
  <c r="P693" i="217"/>
  <c r="O693" i="217"/>
  <c r="O691" i="217"/>
  <c r="P691" i="217"/>
  <c r="P690" i="217"/>
  <c r="O690" i="217"/>
  <c r="P682" i="217"/>
  <c r="O682" i="217"/>
  <c r="P676" i="217"/>
  <c r="O676" i="217"/>
  <c r="P666" i="217"/>
  <c r="O666" i="217"/>
  <c r="O664" i="217"/>
  <c r="P664" i="217"/>
  <c r="P663" i="217"/>
  <c r="O663" i="217"/>
  <c r="P661" i="217"/>
  <c r="O661" i="217"/>
  <c r="P659" i="217"/>
  <c r="O659" i="217"/>
  <c r="P657" i="217"/>
  <c r="O657" i="217"/>
  <c r="P652" i="217"/>
  <c r="O652" i="217"/>
  <c r="P645" i="217"/>
  <c r="O645" i="217"/>
  <c r="O641" i="217"/>
  <c r="P641" i="217"/>
  <c r="O642" i="217"/>
  <c r="P642" i="217"/>
  <c r="O643" i="217"/>
  <c r="P643" i="217"/>
  <c r="P640" i="217"/>
  <c r="O640" i="217"/>
  <c r="P638" i="217"/>
  <c r="O638" i="217"/>
  <c r="O636" i="217"/>
  <c r="P636" i="217"/>
  <c r="P635" i="217"/>
  <c r="O635" i="217"/>
  <c r="P633" i="217"/>
  <c r="O633" i="217"/>
  <c r="P632" i="217"/>
  <c r="O632" i="217"/>
  <c r="O628" i="217"/>
  <c r="P628" i="217"/>
  <c r="O629" i="217"/>
  <c r="P629" i="217"/>
  <c r="O630" i="217"/>
  <c r="P630" i="217"/>
  <c r="P627" i="217"/>
  <c r="O627" i="217"/>
  <c r="P621" i="217"/>
  <c r="O621" i="217"/>
  <c r="P620" i="217"/>
  <c r="O620" i="217"/>
  <c r="P614" i="217"/>
  <c r="O614" i="217"/>
  <c r="O612" i="217"/>
  <c r="P612" i="217"/>
  <c r="P611" i="217"/>
  <c r="O611" i="217"/>
  <c r="P605" i="217"/>
  <c r="O605" i="217"/>
  <c r="P604" i="217"/>
  <c r="O604" i="217"/>
  <c r="P600" i="217"/>
  <c r="O600" i="217"/>
  <c r="P598" i="217"/>
  <c r="O598" i="217"/>
  <c r="P596" i="217"/>
  <c r="O596" i="217"/>
  <c r="P594" i="217"/>
  <c r="O594" i="217"/>
  <c r="P592" i="217"/>
  <c r="O592" i="217"/>
  <c r="P590" i="217"/>
  <c r="O590" i="217"/>
  <c r="P586" i="217"/>
  <c r="O586" i="217"/>
  <c r="P581" i="217"/>
  <c r="O581" i="217"/>
  <c r="P65" i="217"/>
  <c r="O65" i="217"/>
  <c r="P570" i="217"/>
  <c r="O570" i="217"/>
  <c r="P561" i="217"/>
  <c r="O561" i="217"/>
  <c r="O557" i="217"/>
  <c r="P557" i="217"/>
  <c r="P556" i="217"/>
  <c r="O556" i="217"/>
  <c r="P554" i="217"/>
  <c r="O554" i="217"/>
  <c r="P552" i="217"/>
  <c r="O552" i="217"/>
  <c r="P545" i="217"/>
  <c r="O545" i="217"/>
  <c r="P532" i="217"/>
  <c r="O532" i="217"/>
  <c r="P528" i="217"/>
  <c r="O528" i="217"/>
  <c r="P527" i="217"/>
  <c r="O527" i="217"/>
  <c r="P523" i="217"/>
  <c r="O523" i="217"/>
  <c r="P521" i="217"/>
  <c r="O521" i="217"/>
  <c r="O512" i="217"/>
  <c r="P512" i="217"/>
  <c r="O513" i="217"/>
  <c r="P513" i="217"/>
  <c r="P511" i="217"/>
  <c r="O511" i="217"/>
  <c r="P501" i="217"/>
  <c r="O501" i="217"/>
  <c r="O497" i="217"/>
  <c r="P497" i="217"/>
  <c r="P496" i="217"/>
  <c r="O496" i="217"/>
  <c r="P486" i="217"/>
  <c r="O486" i="217"/>
  <c r="O484" i="217"/>
  <c r="P484" i="217"/>
  <c r="P483" i="217"/>
  <c r="O483" i="217"/>
  <c r="O475" i="217"/>
  <c r="P475" i="217"/>
  <c r="P474" i="217"/>
  <c r="O474" i="217"/>
  <c r="P465" i="217"/>
  <c r="O465" i="217"/>
  <c r="P456" i="217"/>
  <c r="O456" i="217"/>
  <c r="O451" i="217"/>
  <c r="P451" i="217"/>
  <c r="O452" i="217"/>
  <c r="P452" i="217"/>
  <c r="O453" i="217"/>
  <c r="P453" i="217"/>
  <c r="O454" i="217"/>
  <c r="P454" i="217"/>
  <c r="P450" i="217"/>
  <c r="O450" i="217"/>
  <c r="O447" i="217"/>
  <c r="P447" i="217"/>
  <c r="O448" i="217"/>
  <c r="P448" i="217"/>
  <c r="P446" i="217"/>
  <c r="O446" i="217"/>
  <c r="P94" i="217"/>
  <c r="O94" i="217"/>
  <c r="P429" i="217"/>
  <c r="O429" i="217"/>
  <c r="P440" i="217"/>
  <c r="O440" i="217"/>
  <c r="P438" i="217"/>
  <c r="O438" i="217"/>
  <c r="O435" i="217"/>
  <c r="P435" i="217"/>
  <c r="O436" i="217"/>
  <c r="P436" i="217"/>
  <c r="P434" i="217"/>
  <c r="O434" i="217"/>
  <c r="P432" i="217"/>
  <c r="O432" i="217"/>
  <c r="P431" i="217"/>
  <c r="O431" i="217"/>
  <c r="P417" i="217"/>
  <c r="O417" i="217"/>
  <c r="P413" i="217"/>
  <c r="O413" i="217"/>
  <c r="O302" i="217"/>
  <c r="P302" i="217"/>
  <c r="P301" i="217"/>
  <c r="O301" i="217"/>
  <c r="O400" i="217"/>
  <c r="P400" i="217"/>
  <c r="O401" i="217"/>
  <c r="P401" i="217"/>
  <c r="P399" i="217"/>
  <c r="O399" i="217"/>
  <c r="P394" i="217"/>
  <c r="O394" i="217"/>
  <c r="P397" i="217"/>
  <c r="O397" i="217"/>
  <c r="P392" i="217"/>
  <c r="O392" i="217"/>
  <c r="P390" i="217"/>
  <c r="O390" i="217"/>
  <c r="O383" i="217"/>
  <c r="P383" i="217"/>
  <c r="O384" i="217"/>
  <c r="P384" i="217"/>
  <c r="O385" i="217"/>
  <c r="P385" i="217"/>
  <c r="O386" i="217"/>
  <c r="P386" i="217"/>
  <c r="O387" i="217"/>
  <c r="P387" i="217"/>
  <c r="O388" i="217"/>
  <c r="P388" i="217"/>
  <c r="P382" i="217"/>
  <c r="O382" i="217"/>
  <c r="O368" i="217"/>
  <c r="P368" i="217"/>
  <c r="O369" i="217"/>
  <c r="P369" i="217"/>
  <c r="P367" i="217"/>
  <c r="O367" i="217"/>
  <c r="P361" i="217"/>
  <c r="O361" i="217"/>
  <c r="P338" i="217"/>
  <c r="O338" i="217"/>
  <c r="P336" i="217"/>
  <c r="O336" i="217"/>
  <c r="O328" i="217"/>
  <c r="P328" i="217"/>
  <c r="O329" i="217"/>
  <c r="P329" i="217"/>
  <c r="O330" i="217"/>
  <c r="P330" i="217"/>
  <c r="O331" i="217"/>
  <c r="P331" i="217"/>
  <c r="O332" i="217"/>
  <c r="P332" i="217"/>
  <c r="O333" i="217"/>
  <c r="P333" i="217"/>
  <c r="O334" i="217"/>
  <c r="P334" i="217"/>
  <c r="P326" i="217"/>
  <c r="O326" i="217"/>
  <c r="O313" i="217"/>
  <c r="P313" i="217"/>
  <c r="O309" i="217"/>
  <c r="P309" i="217"/>
  <c r="O310" i="217"/>
  <c r="P310" i="217"/>
  <c r="P308" i="217"/>
  <c r="O308" i="217"/>
  <c r="O305" i="217"/>
  <c r="P305" i="217"/>
  <c r="O306" i="217"/>
  <c r="P306" i="217"/>
  <c r="P304" i="217"/>
  <c r="O304" i="217"/>
  <c r="P299" i="217"/>
  <c r="O299" i="217"/>
  <c r="P296" i="217"/>
  <c r="O296" i="217"/>
  <c r="P294" i="217"/>
  <c r="O294" i="217"/>
  <c r="P292" i="217"/>
  <c r="O292" i="217"/>
  <c r="P293" i="217"/>
  <c r="O293" i="217"/>
  <c r="P286" i="217"/>
  <c r="O286" i="217"/>
  <c r="P284" i="217"/>
  <c r="O284" i="217"/>
  <c r="P281" i="217"/>
  <c r="O281" i="217"/>
  <c r="P280" i="217"/>
  <c r="O280" i="217"/>
  <c r="O278" i="217"/>
  <c r="P278" i="217"/>
  <c r="P277" i="217"/>
  <c r="O277" i="217"/>
  <c r="O266" i="217"/>
  <c r="P266" i="217"/>
  <c r="O267" i="217"/>
  <c r="P267" i="217"/>
  <c r="O268" i="217"/>
  <c r="P268" i="217"/>
  <c r="O269" i="217"/>
  <c r="P269" i="217"/>
  <c r="O270" i="217"/>
  <c r="P270" i="217"/>
  <c r="O271" i="217"/>
  <c r="P271" i="217"/>
  <c r="P265" i="217"/>
  <c r="O265" i="217"/>
  <c r="P259" i="217"/>
  <c r="O259" i="217"/>
  <c r="P257" i="217"/>
  <c r="O257" i="217"/>
  <c r="P256" i="217"/>
  <c r="O256" i="217"/>
  <c r="P254" i="217"/>
  <c r="O254" i="217"/>
  <c r="P252" i="217"/>
  <c r="O252" i="217"/>
  <c r="O250" i="217"/>
  <c r="P250" i="217"/>
  <c r="P249" i="217"/>
  <c r="O249" i="217"/>
  <c r="O242" i="217"/>
  <c r="P242" i="217"/>
  <c r="O243" i="217"/>
  <c r="P243" i="217"/>
  <c r="P240" i="217"/>
  <c r="O240" i="217"/>
  <c r="P235" i="217"/>
  <c r="O235" i="217"/>
  <c r="P233" i="217"/>
  <c r="O233" i="217"/>
  <c r="O226" i="217"/>
  <c r="P226" i="217"/>
  <c r="O227" i="217"/>
  <c r="P227" i="217"/>
  <c r="O228" i="217"/>
  <c r="P228" i="217"/>
  <c r="O229" i="217"/>
  <c r="P229" i="217"/>
  <c r="O230" i="217"/>
  <c r="P230" i="217"/>
  <c r="P225" i="217"/>
  <c r="O225" i="217"/>
  <c r="O222" i="217"/>
  <c r="P222" i="217"/>
  <c r="O223" i="217"/>
  <c r="P223" i="217"/>
  <c r="P221" i="217"/>
  <c r="O221" i="217"/>
  <c r="P219" i="217"/>
  <c r="P218" i="217"/>
  <c r="O216" i="217"/>
  <c r="P216" i="217"/>
  <c r="P214" i="217"/>
  <c r="O214" i="217"/>
  <c r="P201" i="217"/>
  <c r="O201" i="217"/>
  <c r="P199" i="217"/>
  <c r="O199" i="217"/>
  <c r="O196" i="217"/>
  <c r="P196" i="217"/>
  <c r="O197" i="217"/>
  <c r="P197" i="217"/>
  <c r="P195" i="217"/>
  <c r="O195" i="217"/>
  <c r="O191" i="217"/>
  <c r="P191" i="217"/>
  <c r="O192" i="217"/>
  <c r="P192" i="217"/>
  <c r="P190" i="217"/>
  <c r="O190" i="217"/>
  <c r="O187" i="217"/>
  <c r="P187" i="217"/>
  <c r="O188" i="217"/>
  <c r="P188" i="217"/>
  <c r="P186" i="217"/>
  <c r="O186" i="217"/>
  <c r="O183" i="217"/>
  <c r="P183" i="217"/>
  <c r="O184" i="217"/>
  <c r="P184" i="217"/>
  <c r="P182" i="217"/>
  <c r="O182" i="217"/>
  <c r="P180" i="217"/>
  <c r="P177" i="217"/>
  <c r="O177" i="217"/>
  <c r="P162" i="217"/>
  <c r="O162" i="217"/>
  <c r="P160" i="217"/>
  <c r="O160" i="217"/>
  <c r="P158" i="217"/>
  <c r="O158" i="217"/>
  <c r="P156" i="217"/>
  <c r="O156" i="217"/>
  <c r="P155" i="217"/>
  <c r="O155" i="217"/>
  <c r="O153" i="217"/>
  <c r="P153" i="217"/>
  <c r="P152" i="217"/>
  <c r="O152" i="217"/>
  <c r="P171" i="217"/>
  <c r="O171" i="217"/>
  <c r="P170" i="217"/>
  <c r="O170" i="217"/>
  <c r="P150" i="217"/>
  <c r="O150" i="217"/>
  <c r="P148" i="217"/>
  <c r="O148" i="217"/>
  <c r="O140" i="217"/>
  <c r="P140" i="217"/>
  <c r="P139" i="217"/>
  <c r="O139" i="217"/>
  <c r="O134" i="217"/>
  <c r="P134" i="217"/>
  <c r="O135" i="217"/>
  <c r="P135" i="217"/>
  <c r="O136" i="217"/>
  <c r="P136" i="217"/>
  <c r="O137" i="217"/>
  <c r="P137" i="217"/>
  <c r="P133" i="217"/>
  <c r="O133" i="217"/>
  <c r="P116" i="217"/>
  <c r="O116" i="217"/>
  <c r="P108" i="217"/>
  <c r="O108" i="217"/>
  <c r="P107" i="217"/>
  <c r="O107" i="217"/>
  <c r="P105" i="217"/>
  <c r="O105" i="217"/>
  <c r="P104" i="217"/>
  <c r="O104" i="217"/>
  <c r="P98" i="217"/>
  <c r="O98" i="217"/>
  <c r="P96" i="217"/>
  <c r="O96" i="217"/>
  <c r="P92" i="217"/>
  <c r="O92" i="217"/>
  <c r="P89" i="217"/>
  <c r="O89" i="217"/>
  <c r="P71" i="217"/>
  <c r="O71" i="217"/>
  <c r="P63" i="217"/>
  <c r="O63" i="217"/>
  <c r="P56" i="217"/>
  <c r="O56" i="217"/>
  <c r="N766" i="202"/>
  <c r="O761" i="202"/>
  <c r="O759" i="202" s="1"/>
  <c r="P761" i="202"/>
  <c r="P759" i="202" s="1"/>
  <c r="N758" i="202"/>
  <c r="P757" i="202"/>
  <c r="O757" i="202"/>
  <c r="N756" i="202"/>
  <c r="P755" i="202"/>
  <c r="O755" i="202"/>
  <c r="N750" i="202"/>
  <c r="N749" i="202" s="1"/>
  <c r="P749" i="202"/>
  <c r="O749" i="202"/>
  <c r="N744" i="202"/>
  <c r="N743" i="202" s="1"/>
  <c r="N742" i="202"/>
  <c r="N741" i="202"/>
  <c r="N740" i="202"/>
  <c r="N738" i="202"/>
  <c r="N737" i="202"/>
  <c r="N736" i="202"/>
  <c r="P735" i="202"/>
  <c r="O735" i="202"/>
  <c r="N734" i="202"/>
  <c r="N733" i="202"/>
  <c r="N732" i="202"/>
  <c r="P731" i="202"/>
  <c r="O731" i="202"/>
  <c r="N729" i="202"/>
  <c r="N726" i="202"/>
  <c r="N725" i="202"/>
  <c r="P724" i="202"/>
  <c r="O724" i="202"/>
  <c r="N723" i="202"/>
  <c r="N721" i="202"/>
  <c r="N720" i="202"/>
  <c r="N719" i="202"/>
  <c r="P718" i="202"/>
  <c r="N717" i="202"/>
  <c r="P716" i="202"/>
  <c r="O716" i="202"/>
  <c r="N715" i="202"/>
  <c r="N713" i="202"/>
  <c r="N712" i="202"/>
  <c r="N711" i="202"/>
  <c r="P710" i="202"/>
  <c r="N709" i="202"/>
  <c r="N708" i="202"/>
  <c r="N707" i="202"/>
  <c r="N706" i="202"/>
  <c r="N705" i="202"/>
  <c r="N704" i="202"/>
  <c r="N703" i="202"/>
  <c r="P702" i="202"/>
  <c r="O702" i="202"/>
  <c r="N697" i="202"/>
  <c r="N696" i="202"/>
  <c r="P695" i="202"/>
  <c r="O695" i="202"/>
  <c r="N694" i="202"/>
  <c r="N693" i="202"/>
  <c r="P692" i="202"/>
  <c r="O692" i="202"/>
  <c r="N691" i="202"/>
  <c r="N690" i="202"/>
  <c r="P689" i="202"/>
  <c r="O689" i="202"/>
  <c r="N688" i="202"/>
  <c r="N683" i="202"/>
  <c r="N682" i="202"/>
  <c r="P681" i="202"/>
  <c r="O681" i="202"/>
  <c r="N676" i="202"/>
  <c r="P675" i="202"/>
  <c r="P673" i="202" s="1"/>
  <c r="P671" i="202" s="1"/>
  <c r="O675" i="202"/>
  <c r="O673" i="202" s="1"/>
  <c r="O671" i="202" s="1"/>
  <c r="N666" i="202"/>
  <c r="P665" i="202"/>
  <c r="O665" i="202"/>
  <c r="N664" i="202"/>
  <c r="N663" i="202"/>
  <c r="P662" i="202"/>
  <c r="O662" i="202"/>
  <c r="N661" i="202"/>
  <c r="P660" i="202"/>
  <c r="O660" i="202"/>
  <c r="N659" i="202"/>
  <c r="P658" i="202"/>
  <c r="O658" i="202"/>
  <c r="N657" i="202"/>
  <c r="P656" i="202"/>
  <c r="O656" i="202"/>
  <c r="N655" i="202"/>
  <c r="N654" i="202"/>
  <c r="N653" i="202"/>
  <c r="N652" i="202"/>
  <c r="P651" i="202"/>
  <c r="O651" i="202"/>
  <c r="N645" i="202"/>
  <c r="N644" i="202" s="1"/>
  <c r="N643" i="202"/>
  <c r="N642" i="202"/>
  <c r="N641" i="202"/>
  <c r="N640" i="202"/>
  <c r="P639" i="202"/>
  <c r="O639" i="202"/>
  <c r="N638" i="202"/>
  <c r="P637" i="202"/>
  <c r="O637" i="202"/>
  <c r="N636" i="202"/>
  <c r="N635" i="202"/>
  <c r="P634" i="202"/>
  <c r="O634" i="202"/>
  <c r="N633" i="202"/>
  <c r="N632" i="202"/>
  <c r="P631" i="202"/>
  <c r="O631" i="202"/>
  <c r="N630" i="202"/>
  <c r="N629" i="202"/>
  <c r="N628" i="202"/>
  <c r="N627" i="202"/>
  <c r="P626" i="202"/>
  <c r="O626" i="202"/>
  <c r="N621" i="202"/>
  <c r="N620" i="202"/>
  <c r="P619" i="202"/>
  <c r="P617" i="202" s="1"/>
  <c r="O619" i="202"/>
  <c r="O617" i="202" s="1"/>
  <c r="N614" i="202"/>
  <c r="P613" i="202"/>
  <c r="O613" i="202"/>
  <c r="A613" i="202"/>
  <c r="N612" i="202"/>
  <c r="N611" i="202"/>
  <c r="P610" i="202"/>
  <c r="P608" i="202" s="1"/>
  <c r="O610" i="202"/>
  <c r="A610" i="202"/>
  <c r="A609" i="202"/>
  <c r="A608" i="202"/>
  <c r="A607" i="202"/>
  <c r="A606" i="202"/>
  <c r="N605" i="202"/>
  <c r="A605" i="202"/>
  <c r="N604" i="202"/>
  <c r="A604" i="202"/>
  <c r="P603" i="202"/>
  <c r="P601" i="202" s="1"/>
  <c r="O603" i="202"/>
  <c r="O601" i="202" s="1"/>
  <c r="A603" i="202"/>
  <c r="A602" i="202"/>
  <c r="A601" i="202"/>
  <c r="N600" i="202"/>
  <c r="N599" i="202" s="1"/>
  <c r="P599" i="202"/>
  <c r="O599" i="202"/>
  <c r="N598" i="202"/>
  <c r="P597" i="202"/>
  <c r="O597" i="202"/>
  <c r="N596" i="202"/>
  <c r="P595" i="202"/>
  <c r="O595" i="202"/>
  <c r="N594" i="202"/>
  <c r="P593" i="202"/>
  <c r="O593" i="202"/>
  <c r="N592" i="202"/>
  <c r="A592" i="202"/>
  <c r="N590" i="202"/>
  <c r="A590" i="202"/>
  <c r="P589" i="202"/>
  <c r="O589" i="202"/>
  <c r="A589" i="202"/>
  <c r="N588" i="202"/>
  <c r="A588" i="202"/>
  <c r="N586" i="202"/>
  <c r="A586" i="202"/>
  <c r="P585" i="202"/>
  <c r="O585" i="202"/>
  <c r="A585" i="202"/>
  <c r="N584" i="202"/>
  <c r="A584" i="202"/>
  <c r="N583" i="202"/>
  <c r="A583" i="202"/>
  <c r="N582" i="202"/>
  <c r="A582" i="202"/>
  <c r="N581" i="202"/>
  <c r="A581" i="202"/>
  <c r="P580" i="202"/>
  <c r="O580" i="202"/>
  <c r="A580" i="202"/>
  <c r="A579" i="202"/>
  <c r="A578" i="202"/>
  <c r="A577" i="202"/>
  <c r="A576" i="202"/>
  <c r="A575" i="202"/>
  <c r="A574" i="202"/>
  <c r="N65" i="202"/>
  <c r="N64" i="202" s="1"/>
  <c r="A65" i="202"/>
  <c r="P64" i="202"/>
  <c r="P572" i="202" s="1"/>
  <c r="A64" i="202"/>
  <c r="A573" i="202"/>
  <c r="A572" i="202"/>
  <c r="N570" i="202"/>
  <c r="N569" i="202" s="1"/>
  <c r="A570" i="202"/>
  <c r="P567" i="202"/>
  <c r="O567" i="202"/>
  <c r="A569" i="202"/>
  <c r="A568" i="202"/>
  <c r="A567" i="202"/>
  <c r="A566" i="202"/>
  <c r="A565" i="202"/>
  <c r="N563" i="202"/>
  <c r="A563" i="202"/>
  <c r="N562" i="202"/>
  <c r="A562" i="202"/>
  <c r="N561" i="202"/>
  <c r="A561" i="202"/>
  <c r="P558" i="202"/>
  <c r="O558" i="202"/>
  <c r="A560" i="202"/>
  <c r="A559" i="202"/>
  <c r="A558" i="202"/>
  <c r="N557" i="202"/>
  <c r="A557" i="202"/>
  <c r="N556" i="202"/>
  <c r="A556" i="202"/>
  <c r="P555" i="202"/>
  <c r="O555" i="202"/>
  <c r="A555" i="202"/>
  <c r="N554" i="202"/>
  <c r="A554" i="202"/>
  <c r="P553" i="202"/>
  <c r="O553" i="202"/>
  <c r="A553" i="202"/>
  <c r="N552" i="202"/>
  <c r="A552" i="202"/>
  <c r="P551" i="202"/>
  <c r="O551" i="202"/>
  <c r="A551" i="202"/>
  <c r="A550" i="202"/>
  <c r="A549" i="202"/>
  <c r="A546" i="202"/>
  <c r="N545" i="202"/>
  <c r="A545" i="202"/>
  <c r="P544" i="202"/>
  <c r="O544" i="202"/>
  <c r="A544" i="202"/>
  <c r="N543" i="202"/>
  <c r="A543" i="202"/>
  <c r="N541" i="202"/>
  <c r="A541" i="202"/>
  <c r="N540" i="202"/>
  <c r="A540" i="202"/>
  <c r="A539" i="202"/>
  <c r="A538" i="202"/>
  <c r="A537" i="202"/>
  <c r="A535" i="202"/>
  <c r="A534" i="202"/>
  <c r="A533" i="202"/>
  <c r="N532" i="202"/>
  <c r="A532" i="202"/>
  <c r="P531" i="202"/>
  <c r="O531" i="202"/>
  <c r="O529" i="202" s="1"/>
  <c r="N528" i="202"/>
  <c r="A528" i="202"/>
  <c r="N527" i="202"/>
  <c r="A527" i="202"/>
  <c r="P526" i="202"/>
  <c r="P524" i="202" s="1"/>
  <c r="O526" i="202"/>
  <c r="O524" i="202" s="1"/>
  <c r="A526" i="202"/>
  <c r="A525" i="202"/>
  <c r="A524" i="202"/>
  <c r="N523" i="202"/>
  <c r="A523" i="202"/>
  <c r="P522" i="202"/>
  <c r="O522" i="202"/>
  <c r="A522" i="202"/>
  <c r="N521" i="202"/>
  <c r="A521" i="202"/>
  <c r="P520" i="202"/>
  <c r="O520" i="202"/>
  <c r="A520" i="202"/>
  <c r="A519" i="202"/>
  <c r="A518" i="202"/>
  <c r="A517" i="202"/>
  <c r="A516" i="202"/>
  <c r="P514" i="202"/>
  <c r="O514" i="202"/>
  <c r="A514" i="202"/>
  <c r="N513" i="202"/>
  <c r="A513" i="202"/>
  <c r="N512" i="202"/>
  <c r="A512" i="202"/>
  <c r="N511" i="202"/>
  <c r="A511" i="202"/>
  <c r="P510" i="202"/>
  <c r="O510" i="202"/>
  <c r="A510" i="202"/>
  <c r="N509" i="202"/>
  <c r="A509" i="202"/>
  <c r="N508" i="202"/>
  <c r="A508" i="202"/>
  <c r="N507" i="202"/>
  <c r="A507" i="202"/>
  <c r="N506" i="202"/>
  <c r="A506" i="202"/>
  <c r="N505" i="202"/>
  <c r="A505" i="202"/>
  <c r="N504" i="202"/>
  <c r="A504" i="202"/>
  <c r="N503" i="202"/>
  <c r="A503" i="202"/>
  <c r="N502" i="202"/>
  <c r="A502" i="202"/>
  <c r="N501" i="202"/>
  <c r="A501" i="202"/>
  <c r="P500" i="202"/>
  <c r="O500" i="202"/>
  <c r="A500" i="202"/>
  <c r="N497" i="202"/>
  <c r="A497" i="202"/>
  <c r="N496" i="202"/>
  <c r="A496" i="202"/>
  <c r="A495" i="202"/>
  <c r="A494" i="202"/>
  <c r="A493" i="202"/>
  <c r="A492" i="202"/>
  <c r="A491" i="202"/>
  <c r="A490" i="202"/>
  <c r="A489" i="202"/>
  <c r="N486" i="202"/>
  <c r="A486" i="202"/>
  <c r="P485" i="202"/>
  <c r="P480" i="202" s="1"/>
  <c r="O485" i="202"/>
  <c r="A485" i="202"/>
  <c r="N484" i="202"/>
  <c r="A484" i="202"/>
  <c r="N483" i="202"/>
  <c r="A483" i="202"/>
  <c r="A482" i="202"/>
  <c r="A481" i="202"/>
  <c r="A480" i="202"/>
  <c r="A479" i="202"/>
  <c r="A478" i="202"/>
  <c r="A477" i="202"/>
  <c r="A476" i="202"/>
  <c r="N475" i="202"/>
  <c r="A475" i="202"/>
  <c r="N474" i="202"/>
  <c r="A474" i="202"/>
  <c r="P473" i="202"/>
  <c r="O473" i="202"/>
  <c r="A473" i="202"/>
  <c r="N472" i="202"/>
  <c r="N471" i="202"/>
  <c r="N469" i="202"/>
  <c r="A469" i="202"/>
  <c r="N468" i="202"/>
  <c r="A468" i="202"/>
  <c r="N467" i="202"/>
  <c r="A467" i="202"/>
  <c r="N466" i="202"/>
  <c r="A466" i="202"/>
  <c r="N465" i="202"/>
  <c r="A465" i="202"/>
  <c r="P464" i="202"/>
  <c r="A464" i="202"/>
  <c r="N463" i="202"/>
  <c r="A463" i="202"/>
  <c r="N462" i="202"/>
  <c r="A462" i="202"/>
  <c r="N461" i="202"/>
  <c r="A461" i="202"/>
  <c r="N460" i="202"/>
  <c r="A460" i="202"/>
  <c r="N459" i="202"/>
  <c r="A459" i="202"/>
  <c r="N458" i="202"/>
  <c r="A458" i="202"/>
  <c r="N457" i="202"/>
  <c r="A457" i="202"/>
  <c r="N456" i="202"/>
  <c r="A456" i="202"/>
  <c r="P455" i="202"/>
  <c r="O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P445" i="202"/>
  <c r="O445" i="202"/>
  <c r="A445" i="202"/>
  <c r="A444" i="202"/>
  <c r="A443" i="202"/>
  <c r="A442" i="202"/>
  <c r="A441" i="202"/>
  <c r="N94" i="202"/>
  <c r="A94" i="202"/>
  <c r="P93" i="202"/>
  <c r="O93" i="202"/>
  <c r="A93" i="202"/>
  <c r="N429" i="202"/>
  <c r="A429" i="202"/>
  <c r="P428" i="202"/>
  <c r="O428" i="202"/>
  <c r="A428" i="202"/>
  <c r="N440" i="202"/>
  <c r="A440" i="202"/>
  <c r="P439" i="202"/>
  <c r="O439" i="202"/>
  <c r="A439" i="202"/>
  <c r="N438" i="202"/>
  <c r="A438" i="202"/>
  <c r="P437" i="202"/>
  <c r="O437" i="202"/>
  <c r="A437" i="202"/>
  <c r="N436" i="202"/>
  <c r="A436" i="202"/>
  <c r="N435" i="202"/>
  <c r="A435" i="202"/>
  <c r="N434" i="202"/>
  <c r="A434" i="202"/>
  <c r="P433" i="202"/>
  <c r="O433" i="202"/>
  <c r="A433" i="202"/>
  <c r="N432" i="202"/>
  <c r="A432" i="202"/>
  <c r="N431" i="202"/>
  <c r="A431" i="202"/>
  <c r="P430" i="202"/>
  <c r="O430" i="202"/>
  <c r="A430" i="202"/>
  <c r="A427" i="202"/>
  <c r="A426" i="202"/>
  <c r="A425" i="202"/>
  <c r="A424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66" i="203"/>
  <c r="P761" i="203"/>
  <c r="P759" i="203" s="1"/>
  <c r="N758" i="203"/>
  <c r="P757" i="203"/>
  <c r="O757" i="203"/>
  <c r="N756" i="203"/>
  <c r="P755" i="203"/>
  <c r="O755" i="203"/>
  <c r="N750" i="203"/>
  <c r="N749" i="203" s="1"/>
  <c r="P749" i="203"/>
  <c r="O749" i="203"/>
  <c r="N744" i="203"/>
  <c r="N743" i="203" s="1"/>
  <c r="N742" i="203"/>
  <c r="N741" i="203"/>
  <c r="N740" i="203"/>
  <c r="N738" i="203"/>
  <c r="N737" i="203"/>
  <c r="N736" i="203"/>
  <c r="P735" i="203"/>
  <c r="O735" i="203"/>
  <c r="N734" i="203"/>
  <c r="N733" i="203"/>
  <c r="N732" i="203"/>
  <c r="P731" i="203"/>
  <c r="O731" i="203"/>
  <c r="N729" i="203"/>
  <c r="N726" i="203"/>
  <c r="N725" i="203"/>
  <c r="P724" i="203"/>
  <c r="O724" i="203"/>
  <c r="N723" i="203"/>
  <c r="N721" i="203"/>
  <c r="N720" i="203"/>
  <c r="N719" i="203"/>
  <c r="P718" i="203"/>
  <c r="N717" i="203"/>
  <c r="P716" i="203"/>
  <c r="O716" i="203"/>
  <c r="N715" i="203"/>
  <c r="N713" i="203"/>
  <c r="N712" i="203"/>
  <c r="N711" i="203"/>
  <c r="P710" i="203"/>
  <c r="N709" i="203"/>
  <c r="N708" i="203"/>
  <c r="N707" i="203"/>
  <c r="N706" i="203"/>
  <c r="N705" i="203"/>
  <c r="N704" i="203"/>
  <c r="N703" i="203"/>
  <c r="P702" i="203"/>
  <c r="O702" i="203"/>
  <c r="N697" i="203"/>
  <c r="N696" i="203"/>
  <c r="P695" i="203"/>
  <c r="O695" i="203"/>
  <c r="N694" i="203"/>
  <c r="N693" i="203"/>
  <c r="P692" i="203"/>
  <c r="O692" i="203"/>
  <c r="N691" i="203"/>
  <c r="N690" i="203"/>
  <c r="P689" i="203"/>
  <c r="O689" i="203"/>
  <c r="N688" i="203"/>
  <c r="N683" i="203"/>
  <c r="N682" i="203"/>
  <c r="P681" i="203"/>
  <c r="O681" i="203"/>
  <c r="N676" i="203"/>
  <c r="P675" i="203"/>
  <c r="P673" i="203" s="1"/>
  <c r="P671" i="203" s="1"/>
  <c r="O675" i="203"/>
  <c r="O673" i="203" s="1"/>
  <c r="O671" i="203" s="1"/>
  <c r="N666" i="203"/>
  <c r="P665" i="203"/>
  <c r="O665" i="203"/>
  <c r="N664" i="203"/>
  <c r="N663" i="203"/>
  <c r="P662" i="203"/>
  <c r="O662" i="203"/>
  <c r="N661" i="203"/>
  <c r="P660" i="203"/>
  <c r="O660" i="203"/>
  <c r="N659" i="203"/>
  <c r="P658" i="203"/>
  <c r="O658" i="203"/>
  <c r="N657" i="203"/>
  <c r="P656" i="203"/>
  <c r="O656" i="203"/>
  <c r="N655" i="203"/>
  <c r="N654" i="203"/>
  <c r="N653" i="203"/>
  <c r="N652" i="203"/>
  <c r="P651" i="203"/>
  <c r="O651" i="203"/>
  <c r="N645" i="203"/>
  <c r="N644" i="203" s="1"/>
  <c r="N643" i="203"/>
  <c r="N642" i="203"/>
  <c r="N641" i="203"/>
  <c r="N640" i="203"/>
  <c r="P639" i="203"/>
  <c r="O639" i="203"/>
  <c r="N638" i="203"/>
  <c r="P637" i="203"/>
  <c r="O637" i="203"/>
  <c r="N636" i="203"/>
  <c r="N635" i="203"/>
  <c r="P634" i="203"/>
  <c r="O634" i="203"/>
  <c r="N633" i="203"/>
  <c r="N632" i="203"/>
  <c r="P631" i="203"/>
  <c r="O631" i="203"/>
  <c r="N630" i="203"/>
  <c r="N629" i="203"/>
  <c r="N628" i="203"/>
  <c r="N627" i="203"/>
  <c r="P626" i="203"/>
  <c r="O626" i="203"/>
  <c r="N621" i="203"/>
  <c r="N620" i="203"/>
  <c r="P619" i="203"/>
  <c r="O619" i="203"/>
  <c r="O617" i="203" s="1"/>
  <c r="N614" i="203"/>
  <c r="P613" i="203"/>
  <c r="O613" i="203"/>
  <c r="A613" i="203"/>
  <c r="N612" i="203"/>
  <c r="N611" i="203"/>
  <c r="P610" i="203"/>
  <c r="P608" i="203" s="1"/>
  <c r="O610" i="203"/>
  <c r="A610" i="203"/>
  <c r="A609" i="203"/>
  <c r="A608" i="203"/>
  <c r="A607" i="203"/>
  <c r="A606" i="203"/>
  <c r="N605" i="203"/>
  <c r="A605" i="203"/>
  <c r="N604" i="203"/>
  <c r="A604" i="203"/>
  <c r="P603" i="203"/>
  <c r="P601" i="203" s="1"/>
  <c r="O603" i="203"/>
  <c r="O601" i="203" s="1"/>
  <c r="A603" i="203"/>
  <c r="A602" i="203"/>
  <c r="A601" i="203"/>
  <c r="N600" i="203"/>
  <c r="N599" i="203" s="1"/>
  <c r="P599" i="203"/>
  <c r="O599" i="203"/>
  <c r="N598" i="203"/>
  <c r="P597" i="203"/>
  <c r="O597" i="203"/>
  <c r="N596" i="203"/>
  <c r="P595" i="203"/>
  <c r="O595" i="203"/>
  <c r="N594" i="203"/>
  <c r="P593" i="203"/>
  <c r="O593" i="203"/>
  <c r="N592" i="203"/>
  <c r="A592" i="203"/>
  <c r="N590" i="203"/>
  <c r="A590" i="203"/>
  <c r="P589" i="203"/>
  <c r="O589" i="203"/>
  <c r="A589" i="203"/>
  <c r="N588" i="203"/>
  <c r="A588" i="203"/>
  <c r="N586" i="203"/>
  <c r="A586" i="203"/>
  <c r="P585" i="203"/>
  <c r="O585" i="203"/>
  <c r="A585" i="203"/>
  <c r="N584" i="203"/>
  <c r="A584" i="203"/>
  <c r="N583" i="203"/>
  <c r="A583" i="203"/>
  <c r="N582" i="203"/>
  <c r="A582" i="203"/>
  <c r="N581" i="203"/>
  <c r="A581" i="203"/>
  <c r="P580" i="203"/>
  <c r="O580" i="203"/>
  <c r="A580" i="203"/>
  <c r="A579" i="203"/>
  <c r="A578" i="203"/>
  <c r="A577" i="203"/>
  <c r="A576" i="203"/>
  <c r="A575" i="203"/>
  <c r="A574" i="203"/>
  <c r="N65" i="203"/>
  <c r="N64" i="203" s="1"/>
  <c r="A65" i="203"/>
  <c r="P64" i="203"/>
  <c r="P572" i="203" s="1"/>
  <c r="O572" i="203"/>
  <c r="A64" i="203"/>
  <c r="A573" i="203"/>
  <c r="A572" i="203"/>
  <c r="N570" i="203"/>
  <c r="N569" i="203" s="1"/>
  <c r="A570" i="203"/>
  <c r="P567" i="203"/>
  <c r="A569" i="203"/>
  <c r="A568" i="203"/>
  <c r="A567" i="203"/>
  <c r="A566" i="203"/>
  <c r="A565" i="203"/>
  <c r="N563" i="203"/>
  <c r="A563" i="203"/>
  <c r="N562" i="203"/>
  <c r="A562" i="203"/>
  <c r="N561" i="203"/>
  <c r="A561" i="203"/>
  <c r="P558" i="203"/>
  <c r="O558" i="203"/>
  <c r="A560" i="203"/>
  <c r="A559" i="203"/>
  <c r="A558" i="203"/>
  <c r="N557" i="203"/>
  <c r="A557" i="203"/>
  <c r="N556" i="203"/>
  <c r="A556" i="203"/>
  <c r="P555" i="203"/>
  <c r="O555" i="203"/>
  <c r="A555" i="203"/>
  <c r="N554" i="203"/>
  <c r="A554" i="203"/>
  <c r="P553" i="203"/>
  <c r="O553" i="203"/>
  <c r="A553" i="203"/>
  <c r="N552" i="203"/>
  <c r="A552" i="203"/>
  <c r="P551" i="203"/>
  <c r="O551" i="203"/>
  <c r="A551" i="203"/>
  <c r="A550" i="203"/>
  <c r="A549" i="203"/>
  <c r="A546" i="203"/>
  <c r="N545" i="203"/>
  <c r="A545" i="203"/>
  <c r="P544" i="203"/>
  <c r="O544" i="203"/>
  <c r="A544" i="203"/>
  <c r="N543" i="203"/>
  <c r="A543" i="203"/>
  <c r="N541" i="203"/>
  <c r="A541" i="203"/>
  <c r="N540" i="203"/>
  <c r="A540" i="203"/>
  <c r="A539" i="203"/>
  <c r="A538" i="203"/>
  <c r="A537" i="203"/>
  <c r="A535" i="203"/>
  <c r="A534" i="203"/>
  <c r="A533" i="203"/>
  <c r="N532" i="203"/>
  <c r="A532" i="203"/>
  <c r="P531" i="203"/>
  <c r="P529" i="203" s="1"/>
  <c r="O531" i="203"/>
  <c r="N528" i="203"/>
  <c r="A528" i="203"/>
  <c r="N527" i="203"/>
  <c r="A527" i="203"/>
  <c r="P526" i="203"/>
  <c r="P524" i="203" s="1"/>
  <c r="O526" i="203"/>
  <c r="O524" i="203" s="1"/>
  <c r="A526" i="203"/>
  <c r="A525" i="203"/>
  <c r="A524" i="203"/>
  <c r="N523" i="203"/>
  <c r="A523" i="203"/>
  <c r="P522" i="203"/>
  <c r="O522" i="203"/>
  <c r="A522" i="203"/>
  <c r="N521" i="203"/>
  <c r="A521" i="203"/>
  <c r="P520" i="203"/>
  <c r="O520" i="203"/>
  <c r="A520" i="203"/>
  <c r="A519" i="203"/>
  <c r="A518" i="203"/>
  <c r="A517" i="203"/>
  <c r="A516" i="203"/>
  <c r="P514" i="203"/>
  <c r="O514" i="203"/>
  <c r="A514" i="203"/>
  <c r="N513" i="203"/>
  <c r="A513" i="203"/>
  <c r="N512" i="203"/>
  <c r="A512" i="203"/>
  <c r="N511" i="203"/>
  <c r="A511" i="203"/>
  <c r="P510" i="203"/>
  <c r="O510" i="203"/>
  <c r="A510" i="203"/>
  <c r="N509" i="203"/>
  <c r="A509" i="203"/>
  <c r="N508" i="203"/>
  <c r="A508" i="203"/>
  <c r="N507" i="203"/>
  <c r="A507" i="203"/>
  <c r="N506" i="203"/>
  <c r="A506" i="203"/>
  <c r="N505" i="203"/>
  <c r="A505" i="203"/>
  <c r="N504" i="203"/>
  <c r="A504" i="203"/>
  <c r="N503" i="203"/>
  <c r="A503" i="203"/>
  <c r="N502" i="203"/>
  <c r="A502" i="203"/>
  <c r="N501" i="203"/>
  <c r="A501" i="203"/>
  <c r="P500" i="203"/>
  <c r="O500" i="203"/>
  <c r="A500" i="203"/>
  <c r="N497" i="203"/>
  <c r="A497" i="203"/>
  <c r="N496" i="203"/>
  <c r="A496" i="203"/>
  <c r="A495" i="203"/>
  <c r="A494" i="203"/>
  <c r="A493" i="203"/>
  <c r="A492" i="203"/>
  <c r="A491" i="203"/>
  <c r="A490" i="203"/>
  <c r="A489" i="203"/>
  <c r="N486" i="203"/>
  <c r="A486" i="203"/>
  <c r="P485" i="203"/>
  <c r="O485" i="203"/>
  <c r="O480" i="203" s="1"/>
  <c r="A485" i="203"/>
  <c r="N484" i="203"/>
  <c r="A484" i="203"/>
  <c r="N483" i="203"/>
  <c r="A483" i="203"/>
  <c r="A482" i="203"/>
  <c r="A481" i="203"/>
  <c r="A480" i="203"/>
  <c r="A479" i="203"/>
  <c r="A478" i="203"/>
  <c r="A477" i="203"/>
  <c r="A476" i="203"/>
  <c r="N475" i="203"/>
  <c r="A475" i="203"/>
  <c r="N474" i="203"/>
  <c r="A474" i="203"/>
  <c r="P473" i="203"/>
  <c r="O473" i="203"/>
  <c r="A473" i="203"/>
  <c r="N472" i="203"/>
  <c r="N471" i="203"/>
  <c r="N469" i="203"/>
  <c r="A469" i="203"/>
  <c r="N468" i="203"/>
  <c r="A468" i="203"/>
  <c r="N467" i="203"/>
  <c r="A467" i="203"/>
  <c r="N466" i="203"/>
  <c r="A466" i="203"/>
  <c r="N465" i="203"/>
  <c r="A465" i="203"/>
  <c r="P464" i="203"/>
  <c r="A464" i="203"/>
  <c r="N463" i="203"/>
  <c r="A463" i="203"/>
  <c r="N462" i="203"/>
  <c r="A462" i="203"/>
  <c r="N461" i="203"/>
  <c r="A461" i="203"/>
  <c r="N460" i="203"/>
  <c r="A460" i="203"/>
  <c r="N459" i="203"/>
  <c r="A459" i="203"/>
  <c r="N458" i="203"/>
  <c r="A458" i="203"/>
  <c r="N457" i="203"/>
  <c r="A457" i="203"/>
  <c r="N456" i="203"/>
  <c r="A456" i="203"/>
  <c r="P455" i="203"/>
  <c r="O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P445" i="203"/>
  <c r="O445" i="203"/>
  <c r="A445" i="203"/>
  <c r="A444" i="203"/>
  <c r="A443" i="203"/>
  <c r="A442" i="203"/>
  <c r="A441" i="203"/>
  <c r="N94" i="203"/>
  <c r="A94" i="203"/>
  <c r="P93" i="203"/>
  <c r="O93" i="203"/>
  <c r="A93" i="203"/>
  <c r="N429" i="203"/>
  <c r="A429" i="203"/>
  <c r="P428" i="203"/>
  <c r="O428" i="203"/>
  <c r="A428" i="203"/>
  <c r="N440" i="203"/>
  <c r="A440" i="203"/>
  <c r="P439" i="203"/>
  <c r="O439" i="203"/>
  <c r="A439" i="203"/>
  <c r="N438" i="203"/>
  <c r="A438" i="203"/>
  <c r="P437" i="203"/>
  <c r="O437" i="203"/>
  <c r="A437" i="203"/>
  <c r="N436" i="203"/>
  <c r="A436" i="203"/>
  <c r="N435" i="203"/>
  <c r="A435" i="203"/>
  <c r="N434" i="203"/>
  <c r="A434" i="203"/>
  <c r="P433" i="203"/>
  <c r="O433" i="203"/>
  <c r="A433" i="203"/>
  <c r="N432" i="203"/>
  <c r="A432" i="203"/>
  <c r="N431" i="203"/>
  <c r="A431" i="203"/>
  <c r="P430" i="203"/>
  <c r="O430" i="203"/>
  <c r="A430" i="203"/>
  <c r="A427" i="203"/>
  <c r="A426" i="203"/>
  <c r="A425" i="203"/>
  <c r="A424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66" i="204"/>
  <c r="P761" i="204"/>
  <c r="P759" i="204" s="1"/>
  <c r="O761" i="204"/>
  <c r="O759" i="204" s="1"/>
  <c r="N758" i="204"/>
  <c r="P757" i="204"/>
  <c r="O757" i="204"/>
  <c r="N756" i="204"/>
  <c r="P755" i="204"/>
  <c r="O755" i="204"/>
  <c r="N750" i="204"/>
  <c r="N749" i="204" s="1"/>
  <c r="P749" i="204"/>
  <c r="O749" i="204"/>
  <c r="N744" i="204"/>
  <c r="N743" i="204" s="1"/>
  <c r="N742" i="204"/>
  <c r="N741" i="204"/>
  <c r="N740" i="204"/>
  <c r="N738" i="204"/>
  <c r="N737" i="204"/>
  <c r="N736" i="204"/>
  <c r="P735" i="204"/>
  <c r="O735" i="204"/>
  <c r="N734" i="204"/>
  <c r="N733" i="204"/>
  <c r="N732" i="204"/>
  <c r="P731" i="204"/>
  <c r="O731" i="204"/>
  <c r="N729" i="204"/>
  <c r="N726" i="204"/>
  <c r="N725" i="204"/>
  <c r="P724" i="204"/>
  <c r="O724" i="204"/>
  <c r="N723" i="204"/>
  <c r="N721" i="204"/>
  <c r="N720" i="204"/>
  <c r="N719" i="204"/>
  <c r="P718" i="204"/>
  <c r="N717" i="204"/>
  <c r="P716" i="204"/>
  <c r="O716" i="204"/>
  <c r="N715" i="204"/>
  <c r="N713" i="204"/>
  <c r="N712" i="204"/>
  <c r="N711" i="204"/>
  <c r="P710" i="204"/>
  <c r="N709" i="204"/>
  <c r="N708" i="204"/>
  <c r="N707" i="204"/>
  <c r="N706" i="204"/>
  <c r="N705" i="204"/>
  <c r="N704" i="204"/>
  <c r="N703" i="204"/>
  <c r="P702" i="204"/>
  <c r="O702" i="204"/>
  <c r="N697" i="204"/>
  <c r="N696" i="204"/>
  <c r="P695" i="204"/>
  <c r="O695" i="204"/>
  <c r="N694" i="204"/>
  <c r="N693" i="204"/>
  <c r="P692" i="204"/>
  <c r="O692" i="204"/>
  <c r="N691" i="204"/>
  <c r="N690" i="204"/>
  <c r="P689" i="204"/>
  <c r="O689" i="204"/>
  <c r="N688" i="204"/>
  <c r="N683" i="204"/>
  <c r="N682" i="204"/>
  <c r="P681" i="204"/>
  <c r="O681" i="204"/>
  <c r="N676" i="204"/>
  <c r="P675" i="204"/>
  <c r="P673" i="204" s="1"/>
  <c r="P671" i="204" s="1"/>
  <c r="O675" i="204"/>
  <c r="O673" i="204" s="1"/>
  <c r="O671" i="204" s="1"/>
  <c r="N666" i="204"/>
  <c r="P665" i="204"/>
  <c r="O665" i="204"/>
  <c r="N664" i="204"/>
  <c r="N663" i="204"/>
  <c r="P662" i="204"/>
  <c r="O662" i="204"/>
  <c r="N661" i="204"/>
  <c r="P660" i="204"/>
  <c r="O660" i="204"/>
  <c r="N659" i="204"/>
  <c r="P658" i="204"/>
  <c r="O658" i="204"/>
  <c r="N657" i="204"/>
  <c r="P656" i="204"/>
  <c r="O656" i="204"/>
  <c r="N655" i="204"/>
  <c r="N654" i="204"/>
  <c r="N653" i="204"/>
  <c r="N652" i="204"/>
  <c r="P651" i="204"/>
  <c r="O651" i="204"/>
  <c r="N645" i="204"/>
  <c r="N644" i="204" s="1"/>
  <c r="N643" i="204"/>
  <c r="N642" i="204"/>
  <c r="N641" i="204"/>
  <c r="N640" i="204"/>
  <c r="P639" i="204"/>
  <c r="O639" i="204"/>
  <c r="N638" i="204"/>
  <c r="P637" i="204"/>
  <c r="O637" i="204"/>
  <c r="N636" i="204"/>
  <c r="N635" i="204"/>
  <c r="P634" i="204"/>
  <c r="O634" i="204"/>
  <c r="N633" i="204"/>
  <c r="N632" i="204"/>
  <c r="P631" i="204"/>
  <c r="O631" i="204"/>
  <c r="N630" i="204"/>
  <c r="N629" i="204"/>
  <c r="N628" i="204"/>
  <c r="N627" i="204"/>
  <c r="P626" i="204"/>
  <c r="O626" i="204"/>
  <c r="N621" i="204"/>
  <c r="N620" i="204"/>
  <c r="P619" i="204"/>
  <c r="P617" i="204" s="1"/>
  <c r="O619" i="204"/>
  <c r="O617" i="204" s="1"/>
  <c r="N614" i="204"/>
  <c r="P613" i="204"/>
  <c r="O613" i="204"/>
  <c r="A613" i="204"/>
  <c r="N612" i="204"/>
  <c r="N611" i="204"/>
  <c r="P610" i="204"/>
  <c r="P608" i="204" s="1"/>
  <c r="O610" i="204"/>
  <c r="O608" i="204" s="1"/>
  <c r="A610" i="204"/>
  <c r="A609" i="204"/>
  <c r="A608" i="204"/>
  <c r="A607" i="204"/>
  <c r="A606" i="204"/>
  <c r="N605" i="204"/>
  <c r="A605" i="204"/>
  <c r="N604" i="204"/>
  <c r="A604" i="204"/>
  <c r="P603" i="204"/>
  <c r="P601" i="204" s="1"/>
  <c r="O603" i="204"/>
  <c r="O601" i="204" s="1"/>
  <c r="A603" i="204"/>
  <c r="A602" i="204"/>
  <c r="A601" i="204"/>
  <c r="N600" i="204"/>
  <c r="N599" i="204" s="1"/>
  <c r="P599" i="204"/>
  <c r="O599" i="204"/>
  <c r="N598" i="204"/>
  <c r="P597" i="204"/>
  <c r="O597" i="204"/>
  <c r="N596" i="204"/>
  <c r="P595" i="204"/>
  <c r="O595" i="204"/>
  <c r="N594" i="204"/>
  <c r="P593" i="204"/>
  <c r="O593" i="204"/>
  <c r="N592" i="204"/>
  <c r="A592" i="204"/>
  <c r="N590" i="204"/>
  <c r="A590" i="204"/>
  <c r="P589" i="204"/>
  <c r="O589" i="204"/>
  <c r="A589" i="204"/>
  <c r="N588" i="204"/>
  <c r="A588" i="204"/>
  <c r="N586" i="204"/>
  <c r="A586" i="204"/>
  <c r="P585" i="204"/>
  <c r="O585" i="204"/>
  <c r="A585" i="204"/>
  <c r="N584" i="204"/>
  <c r="A584" i="204"/>
  <c r="N583" i="204"/>
  <c r="A583" i="204"/>
  <c r="N582" i="204"/>
  <c r="A582" i="204"/>
  <c r="N581" i="204"/>
  <c r="A581" i="204"/>
  <c r="P580" i="204"/>
  <c r="O580" i="204"/>
  <c r="A580" i="204"/>
  <c r="A579" i="204"/>
  <c r="A578" i="204"/>
  <c r="A577" i="204"/>
  <c r="A576" i="204"/>
  <c r="A575" i="204"/>
  <c r="A574" i="204"/>
  <c r="N65" i="204"/>
  <c r="N64" i="204" s="1"/>
  <c r="A65" i="204"/>
  <c r="P64" i="204"/>
  <c r="P572" i="204" s="1"/>
  <c r="O572" i="204"/>
  <c r="A64" i="204"/>
  <c r="A573" i="204"/>
  <c r="A572" i="204"/>
  <c r="N570" i="204"/>
  <c r="N569" i="204" s="1"/>
  <c r="A570" i="204"/>
  <c r="P567" i="204"/>
  <c r="A569" i="204"/>
  <c r="A568" i="204"/>
  <c r="A567" i="204"/>
  <c r="A566" i="204"/>
  <c r="A565" i="204"/>
  <c r="N563" i="204"/>
  <c r="A563" i="204"/>
  <c r="N562" i="204"/>
  <c r="A562" i="204"/>
  <c r="N561" i="204"/>
  <c r="A561" i="204"/>
  <c r="P558" i="204"/>
  <c r="O558" i="204"/>
  <c r="A560" i="204"/>
  <c r="A559" i="204"/>
  <c r="A558" i="204"/>
  <c r="N557" i="204"/>
  <c r="A557" i="204"/>
  <c r="N556" i="204"/>
  <c r="A556" i="204"/>
  <c r="P555" i="204"/>
  <c r="O555" i="204"/>
  <c r="A555" i="204"/>
  <c r="N554" i="204"/>
  <c r="A554" i="204"/>
  <c r="P553" i="204"/>
  <c r="O553" i="204"/>
  <c r="A553" i="204"/>
  <c r="N552" i="204"/>
  <c r="A552" i="204"/>
  <c r="P551" i="204"/>
  <c r="O551" i="204"/>
  <c r="A551" i="204"/>
  <c r="A550" i="204"/>
  <c r="A549" i="204"/>
  <c r="A546" i="204"/>
  <c r="N545" i="204"/>
  <c r="A545" i="204"/>
  <c r="P544" i="204"/>
  <c r="O544" i="204"/>
  <c r="A544" i="204"/>
  <c r="N543" i="204"/>
  <c r="A543" i="204"/>
  <c r="N541" i="204"/>
  <c r="A541" i="204"/>
  <c r="N540" i="204"/>
  <c r="A540" i="204"/>
  <c r="A539" i="204"/>
  <c r="A538" i="204"/>
  <c r="A537" i="204"/>
  <c r="A535" i="204"/>
  <c r="A534" i="204"/>
  <c r="A533" i="204"/>
  <c r="N532" i="204"/>
  <c r="A532" i="204"/>
  <c r="P531" i="204"/>
  <c r="P529" i="204" s="1"/>
  <c r="O531" i="204"/>
  <c r="O529" i="204" s="1"/>
  <c r="N528" i="204"/>
  <c r="A528" i="204"/>
  <c r="N527" i="204"/>
  <c r="A527" i="204"/>
  <c r="P526" i="204"/>
  <c r="P524" i="204" s="1"/>
  <c r="O526" i="204"/>
  <c r="O524" i="204" s="1"/>
  <c r="A526" i="204"/>
  <c r="A525" i="204"/>
  <c r="A524" i="204"/>
  <c r="N523" i="204"/>
  <c r="A523" i="204"/>
  <c r="P522" i="204"/>
  <c r="O522" i="204"/>
  <c r="A522" i="204"/>
  <c r="N521" i="204"/>
  <c r="A521" i="204"/>
  <c r="P520" i="204"/>
  <c r="O520" i="204"/>
  <c r="A520" i="204"/>
  <c r="A519" i="204"/>
  <c r="A518" i="204"/>
  <c r="A517" i="204"/>
  <c r="A516" i="204"/>
  <c r="P514" i="204"/>
  <c r="O514" i="204"/>
  <c r="A514" i="204"/>
  <c r="N513" i="204"/>
  <c r="A513" i="204"/>
  <c r="N512" i="204"/>
  <c r="A512" i="204"/>
  <c r="N511" i="204"/>
  <c r="A511" i="204"/>
  <c r="P510" i="204"/>
  <c r="O510" i="204"/>
  <c r="A510" i="204"/>
  <c r="N509" i="204"/>
  <c r="A509" i="204"/>
  <c r="N508" i="204"/>
  <c r="A508" i="204"/>
  <c r="N507" i="204"/>
  <c r="A507" i="204"/>
  <c r="N506" i="204"/>
  <c r="A506" i="204"/>
  <c r="N505" i="204"/>
  <c r="A505" i="204"/>
  <c r="N504" i="204"/>
  <c r="A504" i="204"/>
  <c r="N503" i="204"/>
  <c r="A503" i="204"/>
  <c r="N502" i="204"/>
  <c r="A502" i="204"/>
  <c r="N501" i="204"/>
  <c r="A501" i="204"/>
  <c r="P500" i="204"/>
  <c r="O500" i="204"/>
  <c r="A500" i="204"/>
  <c r="N497" i="204"/>
  <c r="A497" i="204"/>
  <c r="N496" i="204"/>
  <c r="A496" i="204"/>
  <c r="A495" i="204"/>
  <c r="A494" i="204"/>
  <c r="A493" i="204"/>
  <c r="A492" i="204"/>
  <c r="A491" i="204"/>
  <c r="A490" i="204"/>
  <c r="A489" i="204"/>
  <c r="N486" i="204"/>
  <c r="A486" i="204"/>
  <c r="P485" i="204"/>
  <c r="O485" i="204"/>
  <c r="O480" i="204" s="1"/>
  <c r="A485" i="204"/>
  <c r="N484" i="204"/>
  <c r="A484" i="204"/>
  <c r="N483" i="204"/>
  <c r="A483" i="204"/>
  <c r="A482" i="204"/>
  <c r="A481" i="204"/>
  <c r="A480" i="204"/>
  <c r="A479" i="204"/>
  <c r="A478" i="204"/>
  <c r="A477" i="204"/>
  <c r="A476" i="204"/>
  <c r="N475" i="204"/>
  <c r="A475" i="204"/>
  <c r="N474" i="204"/>
  <c r="A474" i="204"/>
  <c r="P473" i="204"/>
  <c r="O473" i="204"/>
  <c r="A473" i="204"/>
  <c r="N472" i="204"/>
  <c r="N471" i="204"/>
  <c r="N469" i="204"/>
  <c r="A469" i="204"/>
  <c r="N468" i="204"/>
  <c r="A468" i="204"/>
  <c r="N467" i="204"/>
  <c r="A467" i="204"/>
  <c r="N466" i="204"/>
  <c r="A466" i="204"/>
  <c r="N465" i="204"/>
  <c r="A465" i="204"/>
  <c r="P464" i="204"/>
  <c r="A464" i="204"/>
  <c r="N463" i="204"/>
  <c r="A463" i="204"/>
  <c r="N462" i="204"/>
  <c r="A462" i="204"/>
  <c r="N461" i="204"/>
  <c r="A461" i="204"/>
  <c r="N460" i="204"/>
  <c r="A460" i="204"/>
  <c r="N459" i="204"/>
  <c r="A459" i="204"/>
  <c r="N458" i="204"/>
  <c r="A458" i="204"/>
  <c r="N457" i="204"/>
  <c r="A457" i="204"/>
  <c r="N456" i="204"/>
  <c r="A456" i="204"/>
  <c r="P455" i="204"/>
  <c r="O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P445" i="204"/>
  <c r="O445" i="204"/>
  <c r="A445" i="204"/>
  <c r="A444" i="204"/>
  <c r="A443" i="204"/>
  <c r="A442" i="204"/>
  <c r="A441" i="204"/>
  <c r="N94" i="204"/>
  <c r="A94" i="204"/>
  <c r="P93" i="204"/>
  <c r="O93" i="204"/>
  <c r="A93" i="204"/>
  <c r="N429" i="204"/>
  <c r="A429" i="204"/>
  <c r="P428" i="204"/>
  <c r="O428" i="204"/>
  <c r="A428" i="204"/>
  <c r="N440" i="204"/>
  <c r="A440" i="204"/>
  <c r="P439" i="204"/>
  <c r="O439" i="204"/>
  <c r="A439" i="204"/>
  <c r="N438" i="204"/>
  <c r="A438" i="204"/>
  <c r="P437" i="204"/>
  <c r="O437" i="204"/>
  <c r="A437" i="204"/>
  <c r="N436" i="204"/>
  <c r="A436" i="204"/>
  <c r="N435" i="204"/>
  <c r="A435" i="204"/>
  <c r="N434" i="204"/>
  <c r="A434" i="204"/>
  <c r="P433" i="204"/>
  <c r="O433" i="204"/>
  <c r="A433" i="204"/>
  <c r="N432" i="204"/>
  <c r="A432" i="204"/>
  <c r="N431" i="204"/>
  <c r="A431" i="204"/>
  <c r="P430" i="204"/>
  <c r="O430" i="204"/>
  <c r="A430" i="204"/>
  <c r="A427" i="204"/>
  <c r="A426" i="204"/>
  <c r="A425" i="204"/>
  <c r="A424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66" i="205"/>
  <c r="P761" i="205"/>
  <c r="P759" i="205" s="1"/>
  <c r="N758" i="205"/>
  <c r="P757" i="205"/>
  <c r="O757" i="205"/>
  <c r="N756" i="205"/>
  <c r="P755" i="205"/>
  <c r="O755" i="205"/>
  <c r="N750" i="205"/>
  <c r="N749" i="205" s="1"/>
  <c r="P749" i="205"/>
  <c r="O749" i="205"/>
  <c r="N744" i="205"/>
  <c r="N743" i="205" s="1"/>
  <c r="N742" i="205"/>
  <c r="N741" i="205"/>
  <c r="N740" i="205"/>
  <c r="N738" i="205"/>
  <c r="N737" i="205"/>
  <c r="N736" i="205"/>
  <c r="P735" i="205"/>
  <c r="O735" i="205"/>
  <c r="N734" i="205"/>
  <c r="N733" i="205"/>
  <c r="N732" i="205"/>
  <c r="O731" i="205"/>
  <c r="N731" i="205" s="1"/>
  <c r="N729" i="205"/>
  <c r="N726" i="205"/>
  <c r="N725" i="205"/>
  <c r="P724" i="205"/>
  <c r="O724" i="205"/>
  <c r="N723" i="205"/>
  <c r="N721" i="205"/>
  <c r="N720" i="205"/>
  <c r="N719" i="205"/>
  <c r="P718" i="205"/>
  <c r="N717" i="205"/>
  <c r="P716" i="205"/>
  <c r="O716" i="205"/>
  <c r="N715" i="205"/>
  <c r="N713" i="205"/>
  <c r="N712" i="205"/>
  <c r="N711" i="205"/>
  <c r="P710" i="205"/>
  <c r="N709" i="205"/>
  <c r="N708" i="205"/>
  <c r="N707" i="205"/>
  <c r="N706" i="205"/>
  <c r="N705" i="205"/>
  <c r="N704" i="205"/>
  <c r="N703" i="205"/>
  <c r="P702" i="205"/>
  <c r="O702" i="205"/>
  <c r="N697" i="205"/>
  <c r="N696" i="205"/>
  <c r="P695" i="205"/>
  <c r="O695" i="205"/>
  <c r="N694" i="205"/>
  <c r="N693" i="205"/>
  <c r="P692" i="205"/>
  <c r="O692" i="205"/>
  <c r="N691" i="205"/>
  <c r="N690" i="205"/>
  <c r="P689" i="205"/>
  <c r="O689" i="205"/>
  <c r="N688" i="205"/>
  <c r="N683" i="205"/>
  <c r="N682" i="205"/>
  <c r="P681" i="205"/>
  <c r="O681" i="205"/>
  <c r="N676" i="205"/>
  <c r="P675" i="205"/>
  <c r="P673" i="205" s="1"/>
  <c r="P671" i="205" s="1"/>
  <c r="O675" i="205"/>
  <c r="N666" i="205"/>
  <c r="P665" i="205"/>
  <c r="O665" i="205"/>
  <c r="N664" i="205"/>
  <c r="N663" i="205"/>
  <c r="P662" i="205"/>
  <c r="O662" i="205"/>
  <c r="N661" i="205"/>
  <c r="P660" i="205"/>
  <c r="O660" i="205"/>
  <c r="N659" i="205"/>
  <c r="P658" i="205"/>
  <c r="O658" i="205"/>
  <c r="N657" i="205"/>
  <c r="P656" i="205"/>
  <c r="O656" i="205"/>
  <c r="N655" i="205"/>
  <c r="N654" i="205"/>
  <c r="N653" i="205"/>
  <c r="N652" i="205"/>
  <c r="P651" i="205"/>
  <c r="O651" i="205"/>
  <c r="N645" i="205"/>
  <c r="N644" i="205" s="1"/>
  <c r="N643" i="205"/>
  <c r="N642" i="205"/>
  <c r="N641" i="205"/>
  <c r="N640" i="205"/>
  <c r="P639" i="205"/>
  <c r="O639" i="205"/>
  <c r="N638" i="205"/>
  <c r="P637" i="205"/>
  <c r="O637" i="205"/>
  <c r="N636" i="205"/>
  <c r="N635" i="205"/>
  <c r="P634" i="205"/>
  <c r="O634" i="205"/>
  <c r="N633" i="205"/>
  <c r="N632" i="205"/>
  <c r="P631" i="205"/>
  <c r="O631" i="205"/>
  <c r="N630" i="205"/>
  <c r="N629" i="205"/>
  <c r="N628" i="205"/>
  <c r="N627" i="205"/>
  <c r="P626" i="205"/>
  <c r="O626" i="205"/>
  <c r="N621" i="205"/>
  <c r="N620" i="205"/>
  <c r="P619" i="205"/>
  <c r="P617" i="205" s="1"/>
  <c r="O619" i="205"/>
  <c r="N614" i="205"/>
  <c r="P613" i="205"/>
  <c r="O613" i="205"/>
  <c r="A613" i="205"/>
  <c r="N612" i="205"/>
  <c r="N611" i="205"/>
  <c r="P610" i="205"/>
  <c r="O610" i="205"/>
  <c r="A610" i="205"/>
  <c r="A609" i="205"/>
  <c r="A608" i="205"/>
  <c r="A607" i="205"/>
  <c r="A606" i="205"/>
  <c r="N605" i="205"/>
  <c r="A605" i="205"/>
  <c r="N604" i="205"/>
  <c r="A604" i="205"/>
  <c r="P603" i="205"/>
  <c r="P601" i="205" s="1"/>
  <c r="O603" i="205"/>
  <c r="O601" i="205" s="1"/>
  <c r="A603" i="205"/>
  <c r="A602" i="205"/>
  <c r="A601" i="205"/>
  <c r="N600" i="205"/>
  <c r="N599" i="205" s="1"/>
  <c r="P599" i="205"/>
  <c r="O599" i="205"/>
  <c r="N598" i="205"/>
  <c r="P597" i="205"/>
  <c r="O597" i="205"/>
  <c r="N596" i="205"/>
  <c r="P595" i="205"/>
  <c r="O595" i="205"/>
  <c r="N594" i="205"/>
  <c r="P593" i="205"/>
  <c r="O593" i="205"/>
  <c r="N592" i="205"/>
  <c r="A592" i="205"/>
  <c r="N590" i="205"/>
  <c r="A590" i="205"/>
  <c r="P589" i="205"/>
  <c r="O589" i="205"/>
  <c r="A589" i="205"/>
  <c r="N588" i="205"/>
  <c r="A588" i="205"/>
  <c r="N586" i="205"/>
  <c r="A586" i="205"/>
  <c r="P585" i="205"/>
  <c r="O585" i="205"/>
  <c r="A585" i="205"/>
  <c r="N584" i="205"/>
  <c r="A584" i="205"/>
  <c r="N583" i="205"/>
  <c r="A583" i="205"/>
  <c r="N582" i="205"/>
  <c r="A582" i="205"/>
  <c r="N581" i="205"/>
  <c r="A581" i="205"/>
  <c r="P580" i="205"/>
  <c r="O580" i="205"/>
  <c r="A580" i="205"/>
  <c r="A579" i="205"/>
  <c r="A578" i="205"/>
  <c r="A577" i="205"/>
  <c r="A576" i="205"/>
  <c r="A575" i="205"/>
  <c r="A574" i="205"/>
  <c r="N65" i="205"/>
  <c r="N64" i="205" s="1"/>
  <c r="A65" i="205"/>
  <c r="P64" i="205"/>
  <c r="P572" i="205" s="1"/>
  <c r="A64" i="205"/>
  <c r="A573" i="205"/>
  <c r="A572" i="205"/>
  <c r="N570" i="205"/>
  <c r="N569" i="205" s="1"/>
  <c r="A570" i="205"/>
  <c r="A569" i="205"/>
  <c r="A568" i="205"/>
  <c r="P567" i="205"/>
  <c r="A567" i="205"/>
  <c r="A566" i="205"/>
  <c r="A565" i="205"/>
  <c r="N563" i="205"/>
  <c r="A563" i="205"/>
  <c r="N562" i="205"/>
  <c r="A562" i="205"/>
  <c r="N561" i="205"/>
  <c r="A561" i="205"/>
  <c r="P558" i="205"/>
  <c r="O558" i="205"/>
  <c r="A560" i="205"/>
  <c r="A559" i="205"/>
  <c r="A558" i="205"/>
  <c r="N557" i="205"/>
  <c r="A557" i="205"/>
  <c r="N556" i="205"/>
  <c r="A556" i="205"/>
  <c r="P555" i="205"/>
  <c r="O555" i="205"/>
  <c r="A555" i="205"/>
  <c r="N554" i="205"/>
  <c r="A554" i="205"/>
  <c r="P553" i="205"/>
  <c r="O553" i="205"/>
  <c r="A553" i="205"/>
  <c r="N552" i="205"/>
  <c r="A552" i="205"/>
  <c r="P551" i="205"/>
  <c r="O551" i="205"/>
  <c r="A551" i="205"/>
  <c r="A550" i="205"/>
  <c r="A549" i="205"/>
  <c r="A546" i="205"/>
  <c r="N545" i="205"/>
  <c r="A545" i="205"/>
  <c r="P544" i="205"/>
  <c r="O544" i="205"/>
  <c r="A544" i="205"/>
  <c r="N543" i="205"/>
  <c r="A543" i="205"/>
  <c r="N541" i="205"/>
  <c r="A541" i="205"/>
  <c r="N540" i="205"/>
  <c r="A540" i="205"/>
  <c r="A539" i="205"/>
  <c r="A538" i="205"/>
  <c r="A537" i="205"/>
  <c r="A535" i="205"/>
  <c r="A534" i="205"/>
  <c r="A533" i="205"/>
  <c r="N532" i="205"/>
  <c r="A532" i="205"/>
  <c r="P531" i="205"/>
  <c r="P529" i="205" s="1"/>
  <c r="O531" i="205"/>
  <c r="N528" i="205"/>
  <c r="A528" i="205"/>
  <c r="N527" i="205"/>
  <c r="A527" i="205"/>
  <c r="P526" i="205"/>
  <c r="P524" i="205" s="1"/>
  <c r="O526" i="205"/>
  <c r="O524" i="205" s="1"/>
  <c r="A526" i="205"/>
  <c r="A525" i="205"/>
  <c r="A524" i="205"/>
  <c r="N523" i="205"/>
  <c r="A523" i="205"/>
  <c r="P522" i="205"/>
  <c r="O522" i="205"/>
  <c r="A522" i="205"/>
  <c r="N521" i="205"/>
  <c r="A521" i="205"/>
  <c r="P520" i="205"/>
  <c r="O520" i="205"/>
  <c r="A520" i="205"/>
  <c r="A519" i="205"/>
  <c r="A518" i="205"/>
  <c r="A517" i="205"/>
  <c r="A516" i="205"/>
  <c r="P514" i="205"/>
  <c r="O514" i="205"/>
  <c r="A514" i="205"/>
  <c r="N513" i="205"/>
  <c r="A513" i="205"/>
  <c r="N512" i="205"/>
  <c r="A512" i="205"/>
  <c r="N511" i="205"/>
  <c r="A511" i="205"/>
  <c r="P510" i="205"/>
  <c r="O510" i="205"/>
  <c r="A510" i="205"/>
  <c r="N509" i="205"/>
  <c r="A509" i="205"/>
  <c r="N508" i="205"/>
  <c r="A508" i="205"/>
  <c r="N507" i="205"/>
  <c r="A507" i="205"/>
  <c r="N506" i="205"/>
  <c r="A506" i="205"/>
  <c r="N505" i="205"/>
  <c r="A505" i="205"/>
  <c r="N504" i="205"/>
  <c r="A504" i="205"/>
  <c r="N503" i="205"/>
  <c r="A503" i="205"/>
  <c r="N502" i="205"/>
  <c r="A502" i="205"/>
  <c r="N501" i="205"/>
  <c r="A501" i="205"/>
  <c r="P500" i="205"/>
  <c r="O500" i="205"/>
  <c r="A500" i="205"/>
  <c r="N497" i="205"/>
  <c r="A497" i="205"/>
  <c r="N496" i="205"/>
  <c r="A496" i="205"/>
  <c r="A495" i="205"/>
  <c r="A494" i="205"/>
  <c r="A493" i="205"/>
  <c r="A492" i="205"/>
  <c r="A491" i="205"/>
  <c r="A490" i="205"/>
  <c r="A489" i="205"/>
  <c r="N486" i="205"/>
  <c r="A486" i="205"/>
  <c r="P485" i="205"/>
  <c r="O485" i="205"/>
  <c r="O480" i="205" s="1"/>
  <c r="A485" i="205"/>
  <c r="N484" i="205"/>
  <c r="A484" i="205"/>
  <c r="N483" i="205"/>
  <c r="A483" i="205"/>
  <c r="A482" i="205"/>
  <c r="A481" i="205"/>
  <c r="A480" i="205"/>
  <c r="A479" i="205"/>
  <c r="A478" i="205"/>
  <c r="A477" i="205"/>
  <c r="A476" i="205"/>
  <c r="N475" i="205"/>
  <c r="A475" i="205"/>
  <c r="N474" i="205"/>
  <c r="A474" i="205"/>
  <c r="P473" i="205"/>
  <c r="O473" i="205"/>
  <c r="A473" i="205"/>
  <c r="N472" i="205"/>
  <c r="N471" i="205"/>
  <c r="N469" i="205"/>
  <c r="A469" i="205"/>
  <c r="N468" i="205"/>
  <c r="A468" i="205"/>
  <c r="N467" i="205"/>
  <c r="A467" i="205"/>
  <c r="N466" i="205"/>
  <c r="A466" i="205"/>
  <c r="N465" i="205"/>
  <c r="A465" i="205"/>
  <c r="P464" i="205"/>
  <c r="A464" i="205"/>
  <c r="N463" i="205"/>
  <c r="A463" i="205"/>
  <c r="N462" i="205"/>
  <c r="A462" i="205"/>
  <c r="N461" i="205"/>
  <c r="A461" i="205"/>
  <c r="N460" i="205"/>
  <c r="A460" i="205"/>
  <c r="N459" i="205"/>
  <c r="A459" i="205"/>
  <c r="N458" i="205"/>
  <c r="A458" i="205"/>
  <c r="N457" i="205"/>
  <c r="A457" i="205"/>
  <c r="N456" i="205"/>
  <c r="A456" i="205"/>
  <c r="P455" i="205"/>
  <c r="O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P445" i="205"/>
  <c r="O445" i="205"/>
  <c r="A445" i="205"/>
  <c r="A444" i="205"/>
  <c r="A443" i="205"/>
  <c r="A442" i="205"/>
  <c r="A441" i="205"/>
  <c r="N94" i="205"/>
  <c r="A94" i="205"/>
  <c r="P93" i="205"/>
  <c r="O93" i="205"/>
  <c r="A93" i="205"/>
  <c r="N429" i="205"/>
  <c r="A429" i="205"/>
  <c r="P428" i="205"/>
  <c r="O428" i="205"/>
  <c r="A428" i="205"/>
  <c r="N440" i="205"/>
  <c r="A440" i="205"/>
  <c r="P439" i="205"/>
  <c r="O439" i="205"/>
  <c r="A439" i="205"/>
  <c r="N438" i="205"/>
  <c r="A438" i="205"/>
  <c r="P437" i="205"/>
  <c r="O437" i="205"/>
  <c r="A437" i="205"/>
  <c r="N436" i="205"/>
  <c r="A436" i="205"/>
  <c r="N435" i="205"/>
  <c r="A435" i="205"/>
  <c r="N434" i="205"/>
  <c r="A434" i="205"/>
  <c r="P433" i="205"/>
  <c r="O433" i="205"/>
  <c r="A433" i="205"/>
  <c r="N432" i="205"/>
  <c r="A432" i="205"/>
  <c r="N431" i="205"/>
  <c r="A431" i="205"/>
  <c r="P430" i="205"/>
  <c r="O430" i="205"/>
  <c r="A430" i="205"/>
  <c r="A427" i="205"/>
  <c r="A426" i="205"/>
  <c r="A425" i="205"/>
  <c r="A424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66" i="206"/>
  <c r="P761" i="206"/>
  <c r="P759" i="206" s="1"/>
  <c r="N758" i="206"/>
  <c r="P757" i="206"/>
  <c r="O757" i="206"/>
  <c r="N756" i="206"/>
  <c r="P755" i="206"/>
  <c r="O755" i="206"/>
  <c r="N750" i="206"/>
  <c r="N749" i="206" s="1"/>
  <c r="P749" i="206"/>
  <c r="O749" i="206"/>
  <c r="N744" i="206"/>
  <c r="N743" i="206" s="1"/>
  <c r="N742" i="206"/>
  <c r="N741" i="206"/>
  <c r="N740" i="206"/>
  <c r="N738" i="206"/>
  <c r="N737" i="206"/>
  <c r="N736" i="206"/>
  <c r="P735" i="206"/>
  <c r="O735" i="206"/>
  <c r="N734" i="206"/>
  <c r="N733" i="206"/>
  <c r="N732" i="206"/>
  <c r="P731" i="206"/>
  <c r="O731" i="206"/>
  <c r="N729" i="206"/>
  <c r="N726" i="206"/>
  <c r="N725" i="206"/>
  <c r="P724" i="206"/>
  <c r="O724" i="206"/>
  <c r="N723" i="206"/>
  <c r="N721" i="206"/>
  <c r="N720" i="206"/>
  <c r="N719" i="206"/>
  <c r="P718" i="206"/>
  <c r="N717" i="206"/>
  <c r="P716" i="206"/>
  <c r="O716" i="206"/>
  <c r="N715" i="206"/>
  <c r="N713" i="206"/>
  <c r="N712" i="206"/>
  <c r="N711" i="206"/>
  <c r="P710" i="206"/>
  <c r="N709" i="206"/>
  <c r="N708" i="206"/>
  <c r="N707" i="206"/>
  <c r="N706" i="206"/>
  <c r="N705" i="206"/>
  <c r="N704" i="206"/>
  <c r="N703" i="206"/>
  <c r="P702" i="206"/>
  <c r="O702" i="206"/>
  <c r="N697" i="206"/>
  <c r="N696" i="206"/>
  <c r="P695" i="206"/>
  <c r="O695" i="206"/>
  <c r="N694" i="206"/>
  <c r="N693" i="206"/>
  <c r="P692" i="206"/>
  <c r="O692" i="206"/>
  <c r="N691" i="206"/>
  <c r="N690" i="206"/>
  <c r="P689" i="206"/>
  <c r="O689" i="206"/>
  <c r="N688" i="206"/>
  <c r="N683" i="206"/>
  <c r="N682" i="206"/>
  <c r="P681" i="206"/>
  <c r="O681" i="206"/>
  <c r="N676" i="206"/>
  <c r="P675" i="206"/>
  <c r="O675" i="206"/>
  <c r="O673" i="206" s="1"/>
  <c r="O671" i="206" s="1"/>
  <c r="N666" i="206"/>
  <c r="P665" i="206"/>
  <c r="O665" i="206"/>
  <c r="N664" i="206"/>
  <c r="N663" i="206"/>
  <c r="P662" i="206"/>
  <c r="O662" i="206"/>
  <c r="N661" i="206"/>
  <c r="P660" i="206"/>
  <c r="O660" i="206"/>
  <c r="N659" i="206"/>
  <c r="P658" i="206"/>
  <c r="O658" i="206"/>
  <c r="N657" i="206"/>
  <c r="P656" i="206"/>
  <c r="O656" i="206"/>
  <c r="N655" i="206"/>
  <c r="N654" i="206"/>
  <c r="N653" i="206"/>
  <c r="N652" i="206"/>
  <c r="P651" i="206"/>
  <c r="O651" i="206"/>
  <c r="N645" i="206"/>
  <c r="N644" i="206" s="1"/>
  <c r="N643" i="206"/>
  <c r="N642" i="206"/>
  <c r="N641" i="206"/>
  <c r="N640" i="206"/>
  <c r="P639" i="206"/>
  <c r="O639" i="206"/>
  <c r="N638" i="206"/>
  <c r="P637" i="206"/>
  <c r="O637" i="206"/>
  <c r="N636" i="206"/>
  <c r="N635" i="206"/>
  <c r="P634" i="206"/>
  <c r="O634" i="206"/>
  <c r="N633" i="206"/>
  <c r="N632" i="206"/>
  <c r="P631" i="206"/>
  <c r="O631" i="206"/>
  <c r="N630" i="206"/>
  <c r="N629" i="206"/>
  <c r="N628" i="206"/>
  <c r="N627" i="206"/>
  <c r="P626" i="206"/>
  <c r="O626" i="206"/>
  <c r="N621" i="206"/>
  <c r="N620" i="206"/>
  <c r="P619" i="206"/>
  <c r="P617" i="206" s="1"/>
  <c r="O619" i="206"/>
  <c r="N614" i="206"/>
  <c r="P613" i="206"/>
  <c r="O613" i="206"/>
  <c r="A613" i="206"/>
  <c r="N612" i="206"/>
  <c r="N611" i="206"/>
  <c r="P610" i="206"/>
  <c r="P608" i="206" s="1"/>
  <c r="O610" i="206"/>
  <c r="A610" i="206"/>
  <c r="A609" i="206"/>
  <c r="A608" i="206"/>
  <c r="A607" i="206"/>
  <c r="A606" i="206"/>
  <c r="N605" i="206"/>
  <c r="A605" i="206"/>
  <c r="N604" i="206"/>
  <c r="A604" i="206"/>
  <c r="P603" i="206"/>
  <c r="P601" i="206" s="1"/>
  <c r="O603" i="206"/>
  <c r="O601" i="206" s="1"/>
  <c r="A603" i="206"/>
  <c r="A602" i="206"/>
  <c r="A601" i="206"/>
  <c r="N600" i="206"/>
  <c r="N599" i="206" s="1"/>
  <c r="P599" i="206"/>
  <c r="O599" i="206"/>
  <c r="N598" i="206"/>
  <c r="P597" i="206"/>
  <c r="O597" i="206"/>
  <c r="N596" i="206"/>
  <c r="P595" i="206"/>
  <c r="O595" i="206"/>
  <c r="N594" i="206"/>
  <c r="P593" i="206"/>
  <c r="O593" i="206"/>
  <c r="N592" i="206"/>
  <c r="A592" i="206"/>
  <c r="N590" i="206"/>
  <c r="A590" i="206"/>
  <c r="P589" i="206"/>
  <c r="O589" i="206"/>
  <c r="A589" i="206"/>
  <c r="N588" i="206"/>
  <c r="A588" i="206"/>
  <c r="N586" i="206"/>
  <c r="A586" i="206"/>
  <c r="P585" i="206"/>
  <c r="O585" i="206"/>
  <c r="A585" i="206"/>
  <c r="N584" i="206"/>
  <c r="A584" i="206"/>
  <c r="N583" i="206"/>
  <c r="A583" i="206"/>
  <c r="N582" i="206"/>
  <c r="A582" i="206"/>
  <c r="N581" i="206"/>
  <c r="A581" i="206"/>
  <c r="P580" i="206"/>
  <c r="O580" i="206"/>
  <c r="A580" i="206"/>
  <c r="A579" i="206"/>
  <c r="A578" i="206"/>
  <c r="A577" i="206"/>
  <c r="A576" i="206"/>
  <c r="A575" i="206"/>
  <c r="A574" i="206"/>
  <c r="N65" i="206"/>
  <c r="N64" i="206" s="1"/>
  <c r="A65" i="206"/>
  <c r="P64" i="206"/>
  <c r="P572" i="206" s="1"/>
  <c r="A64" i="206"/>
  <c r="A573" i="206"/>
  <c r="A572" i="206"/>
  <c r="N570" i="206"/>
  <c r="N569" i="206" s="1"/>
  <c r="A570" i="206"/>
  <c r="A569" i="206"/>
  <c r="A568" i="206"/>
  <c r="P567" i="206"/>
  <c r="A567" i="206"/>
  <c r="A566" i="206"/>
  <c r="A565" i="206"/>
  <c r="N563" i="206"/>
  <c r="A563" i="206"/>
  <c r="N562" i="206"/>
  <c r="A562" i="206"/>
  <c r="N561" i="206"/>
  <c r="A561" i="206"/>
  <c r="P558" i="206"/>
  <c r="O558" i="206"/>
  <c r="A560" i="206"/>
  <c r="A559" i="206"/>
  <c r="A558" i="206"/>
  <c r="N557" i="206"/>
  <c r="A557" i="206"/>
  <c r="N556" i="206"/>
  <c r="A556" i="206"/>
  <c r="P555" i="206"/>
  <c r="O555" i="206"/>
  <c r="A555" i="206"/>
  <c r="N554" i="206"/>
  <c r="A554" i="206"/>
  <c r="P553" i="206"/>
  <c r="O553" i="206"/>
  <c r="A553" i="206"/>
  <c r="N552" i="206"/>
  <c r="A552" i="206"/>
  <c r="P551" i="206"/>
  <c r="O551" i="206"/>
  <c r="A551" i="206"/>
  <c r="A550" i="206"/>
  <c r="A549" i="206"/>
  <c r="A546" i="206"/>
  <c r="N545" i="206"/>
  <c r="A545" i="206"/>
  <c r="P544" i="206"/>
  <c r="O544" i="206"/>
  <c r="A544" i="206"/>
  <c r="N543" i="206"/>
  <c r="A543" i="206"/>
  <c r="N541" i="206"/>
  <c r="A541" i="206"/>
  <c r="N540" i="206"/>
  <c r="A540" i="206"/>
  <c r="A539" i="206"/>
  <c r="A538" i="206"/>
  <c r="A537" i="206"/>
  <c r="A535" i="206"/>
  <c r="A534" i="206"/>
  <c r="A533" i="206"/>
  <c r="N532" i="206"/>
  <c r="A532" i="206"/>
  <c r="P531" i="206"/>
  <c r="P529" i="206" s="1"/>
  <c r="O531" i="206"/>
  <c r="O529" i="206" s="1"/>
  <c r="N528" i="206"/>
  <c r="A528" i="206"/>
  <c r="N527" i="206"/>
  <c r="A527" i="206"/>
  <c r="P526" i="206"/>
  <c r="P524" i="206" s="1"/>
  <c r="O526" i="206"/>
  <c r="O524" i="206" s="1"/>
  <c r="A526" i="206"/>
  <c r="A525" i="206"/>
  <c r="A524" i="206"/>
  <c r="N523" i="206"/>
  <c r="A523" i="206"/>
  <c r="P522" i="206"/>
  <c r="O522" i="206"/>
  <c r="A522" i="206"/>
  <c r="N521" i="206"/>
  <c r="A521" i="206"/>
  <c r="P520" i="206"/>
  <c r="O520" i="206"/>
  <c r="A520" i="206"/>
  <c r="A519" i="206"/>
  <c r="A518" i="206"/>
  <c r="A517" i="206"/>
  <c r="A516" i="206"/>
  <c r="P514" i="206"/>
  <c r="O514" i="206"/>
  <c r="A514" i="206"/>
  <c r="N513" i="206"/>
  <c r="A513" i="206"/>
  <c r="N512" i="206"/>
  <c r="A512" i="206"/>
  <c r="N511" i="206"/>
  <c r="A511" i="206"/>
  <c r="P510" i="206"/>
  <c r="O510" i="206"/>
  <c r="A510" i="206"/>
  <c r="N509" i="206"/>
  <c r="A509" i="206"/>
  <c r="N508" i="206"/>
  <c r="A508" i="206"/>
  <c r="N507" i="206"/>
  <c r="A507" i="206"/>
  <c r="N506" i="206"/>
  <c r="A506" i="206"/>
  <c r="N505" i="206"/>
  <c r="A505" i="206"/>
  <c r="N504" i="206"/>
  <c r="A504" i="206"/>
  <c r="N503" i="206"/>
  <c r="A503" i="206"/>
  <c r="N502" i="206"/>
  <c r="A502" i="206"/>
  <c r="N501" i="206"/>
  <c r="A501" i="206"/>
  <c r="P500" i="206"/>
  <c r="O500" i="206"/>
  <c r="A500" i="206"/>
  <c r="N497" i="206"/>
  <c r="A497" i="206"/>
  <c r="N496" i="206"/>
  <c r="A496" i="206"/>
  <c r="A495" i="206"/>
  <c r="A494" i="206"/>
  <c r="A493" i="206"/>
  <c r="A492" i="206"/>
  <c r="A491" i="206"/>
  <c r="A490" i="206"/>
  <c r="A489" i="206"/>
  <c r="N486" i="206"/>
  <c r="A486" i="206"/>
  <c r="P485" i="206"/>
  <c r="O485" i="206"/>
  <c r="O480" i="206" s="1"/>
  <c r="A485" i="206"/>
  <c r="N484" i="206"/>
  <c r="A484" i="206"/>
  <c r="N483" i="206"/>
  <c r="A483" i="206"/>
  <c r="A482" i="206"/>
  <c r="A481" i="206"/>
  <c r="A480" i="206"/>
  <c r="A479" i="206"/>
  <c r="A478" i="206"/>
  <c r="A477" i="206"/>
  <c r="A476" i="206"/>
  <c r="N475" i="206"/>
  <c r="A475" i="206"/>
  <c r="N474" i="206"/>
  <c r="A474" i="206"/>
  <c r="P473" i="206"/>
  <c r="O473" i="206"/>
  <c r="A473" i="206"/>
  <c r="N472" i="206"/>
  <c r="N471" i="206"/>
  <c r="N469" i="206"/>
  <c r="A469" i="206"/>
  <c r="N468" i="206"/>
  <c r="A468" i="206"/>
  <c r="N467" i="206"/>
  <c r="A467" i="206"/>
  <c r="N466" i="206"/>
  <c r="A466" i="206"/>
  <c r="N465" i="206"/>
  <c r="A465" i="206"/>
  <c r="P464" i="206"/>
  <c r="A464" i="206"/>
  <c r="N463" i="206"/>
  <c r="A463" i="206"/>
  <c r="N462" i="206"/>
  <c r="A462" i="206"/>
  <c r="N461" i="206"/>
  <c r="A461" i="206"/>
  <c r="N460" i="206"/>
  <c r="A460" i="206"/>
  <c r="N459" i="206"/>
  <c r="A459" i="206"/>
  <c r="N458" i="206"/>
  <c r="A458" i="206"/>
  <c r="N457" i="206"/>
  <c r="A457" i="206"/>
  <c r="N456" i="206"/>
  <c r="A456" i="206"/>
  <c r="P455" i="206"/>
  <c r="O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P445" i="206"/>
  <c r="O445" i="206"/>
  <c r="A445" i="206"/>
  <c r="A444" i="206"/>
  <c r="A443" i="206"/>
  <c r="A442" i="206"/>
  <c r="A441" i="206"/>
  <c r="N94" i="206"/>
  <c r="A94" i="206"/>
  <c r="P93" i="206"/>
  <c r="O93" i="206"/>
  <c r="A93" i="206"/>
  <c r="N429" i="206"/>
  <c r="A429" i="206"/>
  <c r="P428" i="206"/>
  <c r="O428" i="206"/>
  <c r="A428" i="206"/>
  <c r="N440" i="206"/>
  <c r="A440" i="206"/>
  <c r="P439" i="206"/>
  <c r="O439" i="206"/>
  <c r="A439" i="206"/>
  <c r="N438" i="206"/>
  <c r="A438" i="206"/>
  <c r="P437" i="206"/>
  <c r="O437" i="206"/>
  <c r="A437" i="206"/>
  <c r="N436" i="206"/>
  <c r="A436" i="206"/>
  <c r="N435" i="206"/>
  <c r="A435" i="206"/>
  <c r="N434" i="206"/>
  <c r="A434" i="206"/>
  <c r="P433" i="206"/>
  <c r="O433" i="206"/>
  <c r="A433" i="206"/>
  <c r="N432" i="206"/>
  <c r="A432" i="206"/>
  <c r="N431" i="206"/>
  <c r="A431" i="206"/>
  <c r="P430" i="206"/>
  <c r="O430" i="206"/>
  <c r="A430" i="206"/>
  <c r="A427" i="206"/>
  <c r="A426" i="206"/>
  <c r="A425" i="206"/>
  <c r="A424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66" i="207"/>
  <c r="P761" i="207"/>
  <c r="P759" i="207" s="1"/>
  <c r="N758" i="207"/>
  <c r="P757" i="207"/>
  <c r="O757" i="207"/>
  <c r="N756" i="207"/>
  <c r="P755" i="207"/>
  <c r="O755" i="207"/>
  <c r="N750" i="207"/>
  <c r="N749" i="207" s="1"/>
  <c r="P749" i="207"/>
  <c r="O749" i="207"/>
  <c r="N744" i="207"/>
  <c r="N743" i="207" s="1"/>
  <c r="N742" i="207"/>
  <c r="N741" i="207"/>
  <c r="N740" i="207"/>
  <c r="N738" i="207"/>
  <c r="N737" i="207"/>
  <c r="N736" i="207"/>
  <c r="P735" i="207"/>
  <c r="O735" i="207"/>
  <c r="N734" i="207"/>
  <c r="N733" i="207"/>
  <c r="N732" i="207"/>
  <c r="P731" i="207"/>
  <c r="O731" i="207"/>
  <c r="N729" i="207"/>
  <c r="N726" i="207"/>
  <c r="N725" i="207"/>
  <c r="P724" i="207"/>
  <c r="O724" i="207"/>
  <c r="N723" i="207"/>
  <c r="N721" i="207"/>
  <c r="N720" i="207"/>
  <c r="N719" i="207"/>
  <c r="P718" i="207"/>
  <c r="N717" i="207"/>
  <c r="P716" i="207"/>
  <c r="O716" i="207"/>
  <c r="N715" i="207"/>
  <c r="N713" i="207"/>
  <c r="N712" i="207"/>
  <c r="N711" i="207"/>
  <c r="P710" i="207"/>
  <c r="N709" i="207"/>
  <c r="N708" i="207"/>
  <c r="N707" i="207"/>
  <c r="N706" i="207"/>
  <c r="N705" i="207"/>
  <c r="N704" i="207"/>
  <c r="N703" i="207"/>
  <c r="P702" i="207"/>
  <c r="O702" i="207"/>
  <c r="N697" i="207"/>
  <c r="N696" i="207"/>
  <c r="P695" i="207"/>
  <c r="O695" i="207"/>
  <c r="N694" i="207"/>
  <c r="N693" i="207"/>
  <c r="P692" i="207"/>
  <c r="O692" i="207"/>
  <c r="N691" i="207"/>
  <c r="N690" i="207"/>
  <c r="P689" i="207"/>
  <c r="O689" i="207"/>
  <c r="N688" i="207"/>
  <c r="N683" i="207"/>
  <c r="N682" i="207"/>
  <c r="P681" i="207"/>
  <c r="O681" i="207"/>
  <c r="N676" i="207"/>
  <c r="P675" i="207"/>
  <c r="P673" i="207" s="1"/>
  <c r="P671" i="207" s="1"/>
  <c r="O675" i="207"/>
  <c r="N666" i="207"/>
  <c r="P665" i="207"/>
  <c r="O665" i="207"/>
  <c r="N664" i="207"/>
  <c r="N663" i="207"/>
  <c r="P662" i="207"/>
  <c r="O662" i="207"/>
  <c r="N661" i="207"/>
  <c r="P660" i="207"/>
  <c r="O660" i="207"/>
  <c r="N659" i="207"/>
  <c r="P658" i="207"/>
  <c r="O658" i="207"/>
  <c r="N657" i="207"/>
  <c r="P656" i="207"/>
  <c r="O656" i="207"/>
  <c r="N655" i="207"/>
  <c r="N654" i="207"/>
  <c r="N653" i="207"/>
  <c r="N652" i="207"/>
  <c r="P651" i="207"/>
  <c r="O651" i="207"/>
  <c r="N645" i="207"/>
  <c r="N644" i="207" s="1"/>
  <c r="N643" i="207"/>
  <c r="N642" i="207"/>
  <c r="N641" i="207"/>
  <c r="N640" i="207"/>
  <c r="P639" i="207"/>
  <c r="O639" i="207"/>
  <c r="N638" i="207"/>
  <c r="P637" i="207"/>
  <c r="O637" i="207"/>
  <c r="N636" i="207"/>
  <c r="N635" i="207"/>
  <c r="P634" i="207"/>
  <c r="O634" i="207"/>
  <c r="N633" i="207"/>
  <c r="N632" i="207"/>
  <c r="P631" i="207"/>
  <c r="O631" i="207"/>
  <c r="N630" i="207"/>
  <c r="N629" i="207"/>
  <c r="N628" i="207"/>
  <c r="N627" i="207"/>
  <c r="P626" i="207"/>
  <c r="O626" i="207"/>
  <c r="N621" i="207"/>
  <c r="N620" i="207"/>
  <c r="P619" i="207"/>
  <c r="P617" i="207" s="1"/>
  <c r="O619" i="207"/>
  <c r="O617" i="207" s="1"/>
  <c r="N614" i="207"/>
  <c r="P613" i="207"/>
  <c r="O613" i="207"/>
  <c r="A613" i="207"/>
  <c r="N612" i="207"/>
  <c r="N611" i="207"/>
  <c r="P610" i="207"/>
  <c r="P608" i="207" s="1"/>
  <c r="O610" i="207"/>
  <c r="A610" i="207"/>
  <c r="A609" i="207"/>
  <c r="A608" i="207"/>
  <c r="A607" i="207"/>
  <c r="A606" i="207"/>
  <c r="N605" i="207"/>
  <c r="A605" i="207"/>
  <c r="N604" i="207"/>
  <c r="A604" i="207"/>
  <c r="P603" i="207"/>
  <c r="P601" i="207" s="1"/>
  <c r="O603" i="207"/>
  <c r="O601" i="207" s="1"/>
  <c r="A603" i="207"/>
  <c r="A602" i="207"/>
  <c r="A601" i="207"/>
  <c r="N600" i="207"/>
  <c r="N599" i="207" s="1"/>
  <c r="P599" i="207"/>
  <c r="O599" i="207"/>
  <c r="N598" i="207"/>
  <c r="P597" i="207"/>
  <c r="O597" i="207"/>
  <c r="N596" i="207"/>
  <c r="P595" i="207"/>
  <c r="O595" i="207"/>
  <c r="N594" i="207"/>
  <c r="P593" i="207"/>
  <c r="O593" i="207"/>
  <c r="N592" i="207"/>
  <c r="A592" i="207"/>
  <c r="N590" i="207"/>
  <c r="A590" i="207"/>
  <c r="P589" i="207"/>
  <c r="O589" i="207"/>
  <c r="A589" i="207"/>
  <c r="N588" i="207"/>
  <c r="A588" i="207"/>
  <c r="N586" i="207"/>
  <c r="A586" i="207"/>
  <c r="P585" i="207"/>
  <c r="O585" i="207"/>
  <c r="A585" i="207"/>
  <c r="N584" i="207"/>
  <c r="A584" i="207"/>
  <c r="N583" i="207"/>
  <c r="A583" i="207"/>
  <c r="N582" i="207"/>
  <c r="A582" i="207"/>
  <c r="N581" i="207"/>
  <c r="A581" i="207"/>
  <c r="P580" i="207"/>
  <c r="O580" i="207"/>
  <c r="A580" i="207"/>
  <c r="A579" i="207"/>
  <c r="A578" i="207"/>
  <c r="A577" i="207"/>
  <c r="A576" i="207"/>
  <c r="A575" i="207"/>
  <c r="A574" i="207"/>
  <c r="N65" i="207"/>
  <c r="N64" i="207" s="1"/>
  <c r="A65" i="207"/>
  <c r="P64" i="207"/>
  <c r="P572" i="207" s="1"/>
  <c r="O572" i="207"/>
  <c r="A64" i="207"/>
  <c r="A573" i="207"/>
  <c r="A572" i="207"/>
  <c r="N570" i="207"/>
  <c r="N569" i="207" s="1"/>
  <c r="A570" i="207"/>
  <c r="P567" i="207"/>
  <c r="A569" i="207"/>
  <c r="A568" i="207"/>
  <c r="A567" i="207"/>
  <c r="A566" i="207"/>
  <c r="A565" i="207"/>
  <c r="N563" i="207"/>
  <c r="A563" i="207"/>
  <c r="N562" i="207"/>
  <c r="A562" i="207"/>
  <c r="N561" i="207"/>
  <c r="A561" i="207"/>
  <c r="P558" i="207"/>
  <c r="O558" i="207"/>
  <c r="A560" i="207"/>
  <c r="A559" i="207"/>
  <c r="A558" i="207"/>
  <c r="N557" i="207"/>
  <c r="A557" i="207"/>
  <c r="N556" i="207"/>
  <c r="A556" i="207"/>
  <c r="P555" i="207"/>
  <c r="O555" i="207"/>
  <c r="A555" i="207"/>
  <c r="N554" i="207"/>
  <c r="A554" i="207"/>
  <c r="P553" i="207"/>
  <c r="O553" i="207"/>
  <c r="A553" i="207"/>
  <c r="N552" i="207"/>
  <c r="A552" i="207"/>
  <c r="P551" i="207"/>
  <c r="O551" i="207"/>
  <c r="A551" i="207"/>
  <c r="A550" i="207"/>
  <c r="A549" i="207"/>
  <c r="A546" i="207"/>
  <c r="N545" i="207"/>
  <c r="A545" i="207"/>
  <c r="P544" i="207"/>
  <c r="O544" i="207"/>
  <c r="A544" i="207"/>
  <c r="N543" i="207"/>
  <c r="A543" i="207"/>
  <c r="N541" i="207"/>
  <c r="A541" i="207"/>
  <c r="N540" i="207"/>
  <c r="A540" i="207"/>
  <c r="A539" i="207"/>
  <c r="A538" i="207"/>
  <c r="A537" i="207"/>
  <c r="A535" i="207"/>
  <c r="A534" i="207"/>
  <c r="A533" i="207"/>
  <c r="N532" i="207"/>
  <c r="A532" i="207"/>
  <c r="P531" i="207"/>
  <c r="P529" i="207" s="1"/>
  <c r="O531" i="207"/>
  <c r="O529" i="207" s="1"/>
  <c r="N528" i="207"/>
  <c r="A528" i="207"/>
  <c r="N527" i="207"/>
  <c r="A527" i="207"/>
  <c r="P526" i="207"/>
  <c r="P524" i="207" s="1"/>
  <c r="O526" i="207"/>
  <c r="O524" i="207" s="1"/>
  <c r="A526" i="207"/>
  <c r="A525" i="207"/>
  <c r="A524" i="207"/>
  <c r="N523" i="207"/>
  <c r="A523" i="207"/>
  <c r="P522" i="207"/>
  <c r="O522" i="207"/>
  <c r="A522" i="207"/>
  <c r="N521" i="207"/>
  <c r="A521" i="207"/>
  <c r="P520" i="207"/>
  <c r="O520" i="207"/>
  <c r="A520" i="207"/>
  <c r="A519" i="207"/>
  <c r="A518" i="207"/>
  <c r="A517" i="207"/>
  <c r="A516" i="207"/>
  <c r="P514" i="207"/>
  <c r="O514" i="207"/>
  <c r="A514" i="207"/>
  <c r="N513" i="207"/>
  <c r="A513" i="207"/>
  <c r="N512" i="207"/>
  <c r="A512" i="207"/>
  <c r="N511" i="207"/>
  <c r="A511" i="207"/>
  <c r="P510" i="207"/>
  <c r="O510" i="207"/>
  <c r="A510" i="207"/>
  <c r="N509" i="207"/>
  <c r="A509" i="207"/>
  <c r="N508" i="207"/>
  <c r="A508" i="207"/>
  <c r="N507" i="207"/>
  <c r="A507" i="207"/>
  <c r="N506" i="207"/>
  <c r="A506" i="207"/>
  <c r="N505" i="207"/>
  <c r="A505" i="207"/>
  <c r="N504" i="207"/>
  <c r="A504" i="207"/>
  <c r="N503" i="207"/>
  <c r="A503" i="207"/>
  <c r="N502" i="207"/>
  <c r="A502" i="207"/>
  <c r="N501" i="207"/>
  <c r="A501" i="207"/>
  <c r="P500" i="207"/>
  <c r="O500" i="207"/>
  <c r="A500" i="207"/>
  <c r="N497" i="207"/>
  <c r="A497" i="207"/>
  <c r="N496" i="207"/>
  <c r="A496" i="207"/>
  <c r="A495" i="207"/>
  <c r="A494" i="207"/>
  <c r="A493" i="207"/>
  <c r="A492" i="207"/>
  <c r="A491" i="207"/>
  <c r="A490" i="207"/>
  <c r="A489" i="207"/>
  <c r="N486" i="207"/>
  <c r="A486" i="207"/>
  <c r="P485" i="207"/>
  <c r="O485" i="207"/>
  <c r="O480" i="207" s="1"/>
  <c r="A485" i="207"/>
  <c r="N484" i="207"/>
  <c r="A484" i="207"/>
  <c r="N483" i="207"/>
  <c r="A483" i="207"/>
  <c r="A482" i="207"/>
  <c r="A481" i="207"/>
  <c r="A480" i="207"/>
  <c r="A479" i="207"/>
  <c r="A478" i="207"/>
  <c r="A477" i="207"/>
  <c r="A476" i="207"/>
  <c r="N475" i="207"/>
  <c r="A475" i="207"/>
  <c r="N474" i="207"/>
  <c r="A474" i="207"/>
  <c r="P473" i="207"/>
  <c r="O473" i="207"/>
  <c r="A473" i="207"/>
  <c r="N472" i="207"/>
  <c r="N471" i="207"/>
  <c r="N469" i="207"/>
  <c r="A469" i="207"/>
  <c r="N468" i="207"/>
  <c r="A468" i="207"/>
  <c r="N467" i="207"/>
  <c r="A467" i="207"/>
  <c r="N466" i="207"/>
  <c r="A466" i="207"/>
  <c r="N465" i="207"/>
  <c r="A465" i="207"/>
  <c r="P464" i="207"/>
  <c r="A464" i="207"/>
  <c r="N463" i="207"/>
  <c r="A463" i="207"/>
  <c r="N462" i="207"/>
  <c r="A462" i="207"/>
  <c r="N461" i="207"/>
  <c r="A461" i="207"/>
  <c r="N460" i="207"/>
  <c r="A460" i="207"/>
  <c r="N459" i="207"/>
  <c r="A459" i="207"/>
  <c r="N458" i="207"/>
  <c r="A458" i="207"/>
  <c r="N457" i="207"/>
  <c r="A457" i="207"/>
  <c r="N456" i="207"/>
  <c r="A456" i="207"/>
  <c r="P455" i="207"/>
  <c r="O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P445" i="207"/>
  <c r="O445" i="207"/>
  <c r="A445" i="207"/>
  <c r="A444" i="207"/>
  <c r="A443" i="207"/>
  <c r="A442" i="207"/>
  <c r="A441" i="207"/>
  <c r="N94" i="207"/>
  <c r="A94" i="207"/>
  <c r="P93" i="207"/>
  <c r="O93" i="207"/>
  <c r="A93" i="207"/>
  <c r="N429" i="207"/>
  <c r="A429" i="207"/>
  <c r="P428" i="207"/>
  <c r="O428" i="207"/>
  <c r="A428" i="207"/>
  <c r="N440" i="207"/>
  <c r="A440" i="207"/>
  <c r="P439" i="207"/>
  <c r="O439" i="207"/>
  <c r="A439" i="207"/>
  <c r="N438" i="207"/>
  <c r="A438" i="207"/>
  <c r="P437" i="207"/>
  <c r="O437" i="207"/>
  <c r="A437" i="207"/>
  <c r="N436" i="207"/>
  <c r="A436" i="207"/>
  <c r="N435" i="207"/>
  <c r="A435" i="207"/>
  <c r="N434" i="207"/>
  <c r="A434" i="207"/>
  <c r="P433" i="207"/>
  <c r="O433" i="207"/>
  <c r="A433" i="207"/>
  <c r="N432" i="207"/>
  <c r="A432" i="207"/>
  <c r="N431" i="207"/>
  <c r="A431" i="207"/>
  <c r="P430" i="207"/>
  <c r="O430" i="207"/>
  <c r="A430" i="207"/>
  <c r="A427" i="207"/>
  <c r="A426" i="207"/>
  <c r="A425" i="207"/>
  <c r="A424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66" i="208"/>
  <c r="P761" i="208"/>
  <c r="P759" i="208" s="1"/>
  <c r="O761" i="208"/>
  <c r="O759" i="208" s="1"/>
  <c r="N758" i="208"/>
  <c r="P757" i="208"/>
  <c r="O757" i="208"/>
  <c r="N756" i="208"/>
  <c r="P755" i="208"/>
  <c r="O755" i="208"/>
  <c r="N750" i="208"/>
  <c r="N749" i="208" s="1"/>
  <c r="P749" i="208"/>
  <c r="O749" i="208"/>
  <c r="N744" i="208"/>
  <c r="N743" i="208" s="1"/>
  <c r="N742" i="208"/>
  <c r="N741" i="208"/>
  <c r="N740" i="208"/>
  <c r="N738" i="208"/>
  <c r="N737" i="208"/>
  <c r="N736" i="208"/>
  <c r="P735" i="208"/>
  <c r="O735" i="208"/>
  <c r="N734" i="208"/>
  <c r="N733" i="208"/>
  <c r="N732" i="208"/>
  <c r="P731" i="208"/>
  <c r="O731" i="208"/>
  <c r="N729" i="208"/>
  <c r="N726" i="208"/>
  <c r="N725" i="208"/>
  <c r="P724" i="208"/>
  <c r="O724" i="208"/>
  <c r="N723" i="208"/>
  <c r="N721" i="208"/>
  <c r="N720" i="208"/>
  <c r="N719" i="208"/>
  <c r="P718" i="208"/>
  <c r="N717" i="208"/>
  <c r="P716" i="208"/>
  <c r="O716" i="208"/>
  <c r="N715" i="208"/>
  <c r="N713" i="208"/>
  <c r="N712" i="208"/>
  <c r="N711" i="208"/>
  <c r="P710" i="208"/>
  <c r="N709" i="208"/>
  <c r="N708" i="208"/>
  <c r="N707" i="208"/>
  <c r="N706" i="208"/>
  <c r="N705" i="208"/>
  <c r="N704" i="208"/>
  <c r="N703" i="208"/>
  <c r="P702" i="208"/>
  <c r="O702" i="208"/>
  <c r="N697" i="208"/>
  <c r="N696" i="208"/>
  <c r="P695" i="208"/>
  <c r="O695" i="208"/>
  <c r="N694" i="208"/>
  <c r="N693" i="208"/>
  <c r="P692" i="208"/>
  <c r="O692" i="208"/>
  <c r="N691" i="208"/>
  <c r="N690" i="208"/>
  <c r="P689" i="208"/>
  <c r="O689" i="208"/>
  <c r="N688" i="208"/>
  <c r="N683" i="208"/>
  <c r="N682" i="208"/>
  <c r="P681" i="208"/>
  <c r="O681" i="208"/>
  <c r="N676" i="208"/>
  <c r="P675" i="208"/>
  <c r="O675" i="208"/>
  <c r="O673" i="208" s="1"/>
  <c r="O671" i="208" s="1"/>
  <c r="N666" i="208"/>
  <c r="P665" i="208"/>
  <c r="O665" i="208"/>
  <c r="N664" i="208"/>
  <c r="N663" i="208"/>
  <c r="P662" i="208"/>
  <c r="O662" i="208"/>
  <c r="N661" i="208"/>
  <c r="P660" i="208"/>
  <c r="O660" i="208"/>
  <c r="N659" i="208"/>
  <c r="P658" i="208"/>
  <c r="O658" i="208"/>
  <c r="N657" i="208"/>
  <c r="P656" i="208"/>
  <c r="O656" i="208"/>
  <c r="N655" i="208"/>
  <c r="N654" i="208"/>
  <c r="N653" i="208"/>
  <c r="N652" i="208"/>
  <c r="P651" i="208"/>
  <c r="O651" i="208"/>
  <c r="N645" i="208"/>
  <c r="N644" i="208" s="1"/>
  <c r="N643" i="208"/>
  <c r="N642" i="208"/>
  <c r="N641" i="208"/>
  <c r="N640" i="208"/>
  <c r="P639" i="208"/>
  <c r="O639" i="208"/>
  <c r="N638" i="208"/>
  <c r="P637" i="208"/>
  <c r="O637" i="208"/>
  <c r="N636" i="208"/>
  <c r="N635" i="208"/>
  <c r="P634" i="208"/>
  <c r="O634" i="208"/>
  <c r="N633" i="208"/>
  <c r="N632" i="208"/>
  <c r="P631" i="208"/>
  <c r="O631" i="208"/>
  <c r="N630" i="208"/>
  <c r="N629" i="208"/>
  <c r="N628" i="208"/>
  <c r="N627" i="208"/>
  <c r="P626" i="208"/>
  <c r="O626" i="208"/>
  <c r="N621" i="208"/>
  <c r="N620" i="208"/>
  <c r="P619" i="208"/>
  <c r="P617" i="208" s="1"/>
  <c r="O619" i="208"/>
  <c r="N614" i="208"/>
  <c r="P613" i="208"/>
  <c r="O613" i="208"/>
  <c r="A613" i="208"/>
  <c r="N612" i="208"/>
  <c r="N611" i="208"/>
  <c r="P610" i="208"/>
  <c r="P608" i="208" s="1"/>
  <c r="O610" i="208"/>
  <c r="A610" i="208"/>
  <c r="A609" i="208"/>
  <c r="A608" i="208"/>
  <c r="A607" i="208"/>
  <c r="A606" i="208"/>
  <c r="N605" i="208"/>
  <c r="A605" i="208"/>
  <c r="N604" i="208"/>
  <c r="A604" i="208"/>
  <c r="P603" i="208"/>
  <c r="P601" i="208" s="1"/>
  <c r="O603" i="208"/>
  <c r="O601" i="208" s="1"/>
  <c r="A603" i="208"/>
  <c r="A602" i="208"/>
  <c r="A601" i="208"/>
  <c r="N600" i="208"/>
  <c r="N599" i="208" s="1"/>
  <c r="P599" i="208"/>
  <c r="O599" i="208"/>
  <c r="N598" i="208"/>
  <c r="P597" i="208"/>
  <c r="O597" i="208"/>
  <c r="N596" i="208"/>
  <c r="P595" i="208"/>
  <c r="O595" i="208"/>
  <c r="N594" i="208"/>
  <c r="P593" i="208"/>
  <c r="O593" i="208"/>
  <c r="N592" i="208"/>
  <c r="A592" i="208"/>
  <c r="N590" i="208"/>
  <c r="A590" i="208"/>
  <c r="P589" i="208"/>
  <c r="O589" i="208"/>
  <c r="A589" i="208"/>
  <c r="N588" i="208"/>
  <c r="A588" i="208"/>
  <c r="N586" i="208"/>
  <c r="A586" i="208"/>
  <c r="P585" i="208"/>
  <c r="O585" i="208"/>
  <c r="A585" i="208"/>
  <c r="N584" i="208"/>
  <c r="A584" i="208"/>
  <c r="N583" i="208"/>
  <c r="A583" i="208"/>
  <c r="N582" i="208"/>
  <c r="A582" i="208"/>
  <c r="N581" i="208"/>
  <c r="A581" i="208"/>
  <c r="P580" i="208"/>
  <c r="O580" i="208"/>
  <c r="A580" i="208"/>
  <c r="A579" i="208"/>
  <c r="A578" i="208"/>
  <c r="A577" i="208"/>
  <c r="A576" i="208"/>
  <c r="A575" i="208"/>
  <c r="A574" i="208"/>
  <c r="N65" i="208"/>
  <c r="N64" i="208" s="1"/>
  <c r="A65" i="208"/>
  <c r="P64" i="208"/>
  <c r="P572" i="208" s="1"/>
  <c r="A64" i="208"/>
  <c r="A573" i="208"/>
  <c r="A572" i="208"/>
  <c r="N570" i="208"/>
  <c r="N569" i="208" s="1"/>
  <c r="A570" i="208"/>
  <c r="O567" i="208"/>
  <c r="A569" i="208"/>
  <c r="A568" i="208"/>
  <c r="A567" i="208"/>
  <c r="A566" i="208"/>
  <c r="A565" i="208"/>
  <c r="N563" i="208"/>
  <c r="A563" i="208"/>
  <c r="N562" i="208"/>
  <c r="A562" i="208"/>
  <c r="N561" i="208"/>
  <c r="A561" i="208"/>
  <c r="P558" i="208"/>
  <c r="O558" i="208"/>
  <c r="A560" i="208"/>
  <c r="A559" i="208"/>
  <c r="A558" i="208"/>
  <c r="N557" i="208"/>
  <c r="A557" i="208"/>
  <c r="N556" i="208"/>
  <c r="A556" i="208"/>
  <c r="P555" i="208"/>
  <c r="O555" i="208"/>
  <c r="A555" i="208"/>
  <c r="N554" i="208"/>
  <c r="A554" i="208"/>
  <c r="P553" i="208"/>
  <c r="O553" i="208"/>
  <c r="A553" i="208"/>
  <c r="N552" i="208"/>
  <c r="A552" i="208"/>
  <c r="P551" i="208"/>
  <c r="O551" i="208"/>
  <c r="A551" i="208"/>
  <c r="A550" i="208"/>
  <c r="A549" i="208"/>
  <c r="A546" i="208"/>
  <c r="N545" i="208"/>
  <c r="A545" i="208"/>
  <c r="P544" i="208"/>
  <c r="O544" i="208"/>
  <c r="A544" i="208"/>
  <c r="N543" i="208"/>
  <c r="A543" i="208"/>
  <c r="N541" i="208"/>
  <c r="A541" i="208"/>
  <c r="N540" i="208"/>
  <c r="A540" i="208"/>
  <c r="A539" i="208"/>
  <c r="A538" i="208"/>
  <c r="A537" i="208"/>
  <c r="A535" i="208"/>
  <c r="A534" i="208"/>
  <c r="A533" i="208"/>
  <c r="N532" i="208"/>
  <c r="A532" i="208"/>
  <c r="P531" i="208"/>
  <c r="O531" i="208"/>
  <c r="O529" i="208" s="1"/>
  <c r="N528" i="208"/>
  <c r="A528" i="208"/>
  <c r="N527" i="208"/>
  <c r="A527" i="208"/>
  <c r="P526" i="208"/>
  <c r="P524" i="208" s="1"/>
  <c r="O526" i="208"/>
  <c r="O524" i="208" s="1"/>
  <c r="A526" i="208"/>
  <c r="A525" i="208"/>
  <c r="A524" i="208"/>
  <c r="N523" i="208"/>
  <c r="A523" i="208"/>
  <c r="P522" i="208"/>
  <c r="O522" i="208"/>
  <c r="A522" i="208"/>
  <c r="N521" i="208"/>
  <c r="A521" i="208"/>
  <c r="P520" i="208"/>
  <c r="O520" i="208"/>
  <c r="A520" i="208"/>
  <c r="A519" i="208"/>
  <c r="A518" i="208"/>
  <c r="A517" i="208"/>
  <c r="A516" i="208"/>
  <c r="P514" i="208"/>
  <c r="O514" i="208"/>
  <c r="A514" i="208"/>
  <c r="N513" i="208"/>
  <c r="A513" i="208"/>
  <c r="N512" i="208"/>
  <c r="A512" i="208"/>
  <c r="N511" i="208"/>
  <c r="A511" i="208"/>
  <c r="P510" i="208"/>
  <c r="O510" i="208"/>
  <c r="A510" i="208"/>
  <c r="N509" i="208"/>
  <c r="A509" i="208"/>
  <c r="N508" i="208"/>
  <c r="A508" i="208"/>
  <c r="N507" i="208"/>
  <c r="A507" i="208"/>
  <c r="N506" i="208"/>
  <c r="A506" i="208"/>
  <c r="N505" i="208"/>
  <c r="A505" i="208"/>
  <c r="N504" i="208"/>
  <c r="A504" i="208"/>
  <c r="N503" i="208"/>
  <c r="A503" i="208"/>
  <c r="N502" i="208"/>
  <c r="A502" i="208"/>
  <c r="N501" i="208"/>
  <c r="A501" i="208"/>
  <c r="P500" i="208"/>
  <c r="O500" i="208"/>
  <c r="A500" i="208"/>
  <c r="N497" i="208"/>
  <c r="A497" i="208"/>
  <c r="N496" i="208"/>
  <c r="A496" i="208"/>
  <c r="A495" i="208"/>
  <c r="A494" i="208"/>
  <c r="A493" i="208"/>
  <c r="A492" i="208"/>
  <c r="A491" i="208"/>
  <c r="A490" i="208"/>
  <c r="A489" i="208"/>
  <c r="N486" i="208"/>
  <c r="A486" i="208"/>
  <c r="P485" i="208"/>
  <c r="O485" i="208"/>
  <c r="O480" i="208" s="1"/>
  <c r="A485" i="208"/>
  <c r="N484" i="208"/>
  <c r="A484" i="208"/>
  <c r="N483" i="208"/>
  <c r="A483" i="208"/>
  <c r="A482" i="208"/>
  <c r="A481" i="208"/>
  <c r="A480" i="208"/>
  <c r="A479" i="208"/>
  <c r="A478" i="208"/>
  <c r="A477" i="208"/>
  <c r="A476" i="208"/>
  <c r="N475" i="208"/>
  <c r="A475" i="208"/>
  <c r="N474" i="208"/>
  <c r="A474" i="208"/>
  <c r="P473" i="208"/>
  <c r="O473" i="208"/>
  <c r="A473" i="208"/>
  <c r="N472" i="208"/>
  <c r="N471" i="208"/>
  <c r="N469" i="208"/>
  <c r="A469" i="208"/>
  <c r="N468" i="208"/>
  <c r="A468" i="208"/>
  <c r="N467" i="208"/>
  <c r="A467" i="208"/>
  <c r="N466" i="208"/>
  <c r="A466" i="208"/>
  <c r="N465" i="208"/>
  <c r="A465" i="208"/>
  <c r="P464" i="208"/>
  <c r="A464" i="208"/>
  <c r="N463" i="208"/>
  <c r="A463" i="208"/>
  <c r="N462" i="208"/>
  <c r="A462" i="208"/>
  <c r="N461" i="208"/>
  <c r="A461" i="208"/>
  <c r="N460" i="208"/>
  <c r="A460" i="208"/>
  <c r="N459" i="208"/>
  <c r="A459" i="208"/>
  <c r="N458" i="208"/>
  <c r="A458" i="208"/>
  <c r="N457" i="208"/>
  <c r="A457" i="208"/>
  <c r="N456" i="208"/>
  <c r="A456" i="208"/>
  <c r="P455" i="208"/>
  <c r="O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P445" i="208"/>
  <c r="O445" i="208"/>
  <c r="A445" i="208"/>
  <c r="A444" i="208"/>
  <c r="A443" i="208"/>
  <c r="A442" i="208"/>
  <c r="A441" i="208"/>
  <c r="N94" i="208"/>
  <c r="A94" i="208"/>
  <c r="P93" i="208"/>
  <c r="O93" i="208"/>
  <c r="A93" i="208"/>
  <c r="N429" i="208"/>
  <c r="A429" i="208"/>
  <c r="P428" i="208"/>
  <c r="O428" i="208"/>
  <c r="A428" i="208"/>
  <c r="N440" i="208"/>
  <c r="A440" i="208"/>
  <c r="P439" i="208"/>
  <c r="O439" i="208"/>
  <c r="A439" i="208"/>
  <c r="N438" i="208"/>
  <c r="A438" i="208"/>
  <c r="P437" i="208"/>
  <c r="O437" i="208"/>
  <c r="A437" i="208"/>
  <c r="N436" i="208"/>
  <c r="A436" i="208"/>
  <c r="N435" i="208"/>
  <c r="A435" i="208"/>
  <c r="N434" i="208"/>
  <c r="A434" i="208"/>
  <c r="P433" i="208"/>
  <c r="O433" i="208"/>
  <c r="A433" i="208"/>
  <c r="N432" i="208"/>
  <c r="A432" i="208"/>
  <c r="N431" i="208"/>
  <c r="A431" i="208"/>
  <c r="P430" i="208"/>
  <c r="O430" i="208"/>
  <c r="A430" i="208"/>
  <c r="A427" i="208"/>
  <c r="A426" i="208"/>
  <c r="A425" i="208"/>
  <c r="A424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66" i="210"/>
  <c r="P761" i="210"/>
  <c r="P759" i="210" s="1"/>
  <c r="N758" i="210"/>
  <c r="P757" i="210"/>
  <c r="O757" i="210"/>
  <c r="N756" i="210"/>
  <c r="P755" i="210"/>
  <c r="O755" i="210"/>
  <c r="N750" i="210"/>
  <c r="N749" i="210" s="1"/>
  <c r="P749" i="210"/>
  <c r="O749" i="210"/>
  <c r="N744" i="210"/>
  <c r="N743" i="210" s="1"/>
  <c r="N742" i="210"/>
  <c r="N741" i="210"/>
  <c r="N740" i="210"/>
  <c r="N738" i="210"/>
  <c r="N737" i="210"/>
  <c r="N736" i="210"/>
  <c r="P735" i="210"/>
  <c r="O735" i="210"/>
  <c r="N734" i="210"/>
  <c r="N733" i="210"/>
  <c r="N732" i="210"/>
  <c r="P731" i="210"/>
  <c r="O731" i="210"/>
  <c r="N729" i="210"/>
  <c r="N726" i="210"/>
  <c r="N725" i="210"/>
  <c r="P724" i="210"/>
  <c r="O724" i="210"/>
  <c r="N723" i="210"/>
  <c r="N721" i="210"/>
  <c r="N720" i="210"/>
  <c r="N719" i="210"/>
  <c r="P718" i="210"/>
  <c r="N717" i="210"/>
  <c r="P716" i="210"/>
  <c r="O716" i="210"/>
  <c r="N715" i="210"/>
  <c r="N713" i="210"/>
  <c r="N712" i="210"/>
  <c r="N711" i="210"/>
  <c r="P710" i="210"/>
  <c r="N709" i="210"/>
  <c r="N708" i="210"/>
  <c r="N707" i="210"/>
  <c r="N706" i="210"/>
  <c r="N705" i="210"/>
  <c r="N704" i="210"/>
  <c r="N703" i="210"/>
  <c r="P702" i="210"/>
  <c r="O702" i="210"/>
  <c r="N697" i="210"/>
  <c r="N696" i="210"/>
  <c r="P695" i="210"/>
  <c r="O695" i="210"/>
  <c r="N694" i="210"/>
  <c r="N693" i="210"/>
  <c r="P692" i="210"/>
  <c r="O692" i="210"/>
  <c r="N691" i="210"/>
  <c r="N690" i="210"/>
  <c r="P689" i="210"/>
  <c r="O689" i="210"/>
  <c r="N688" i="210"/>
  <c r="N683" i="210"/>
  <c r="N682" i="210"/>
  <c r="P681" i="210"/>
  <c r="O681" i="210"/>
  <c r="N676" i="210"/>
  <c r="P675" i="210"/>
  <c r="P673" i="210" s="1"/>
  <c r="P671" i="210" s="1"/>
  <c r="O675" i="210"/>
  <c r="O673" i="210" s="1"/>
  <c r="O671" i="210" s="1"/>
  <c r="N666" i="210"/>
  <c r="P665" i="210"/>
  <c r="O665" i="210"/>
  <c r="N664" i="210"/>
  <c r="N663" i="210"/>
  <c r="P662" i="210"/>
  <c r="O662" i="210"/>
  <c r="N661" i="210"/>
  <c r="P660" i="210"/>
  <c r="O660" i="210"/>
  <c r="N659" i="210"/>
  <c r="P658" i="210"/>
  <c r="O658" i="210"/>
  <c r="N657" i="210"/>
  <c r="P656" i="210"/>
  <c r="O656" i="210"/>
  <c r="N655" i="210"/>
  <c r="N654" i="210"/>
  <c r="N653" i="210"/>
  <c r="N652" i="210"/>
  <c r="P651" i="210"/>
  <c r="O651" i="210"/>
  <c r="N645" i="210"/>
  <c r="N644" i="210" s="1"/>
  <c r="N643" i="210"/>
  <c r="N642" i="210"/>
  <c r="N641" i="210"/>
  <c r="N640" i="210"/>
  <c r="P639" i="210"/>
  <c r="O639" i="210"/>
  <c r="N638" i="210"/>
  <c r="P637" i="210"/>
  <c r="O637" i="210"/>
  <c r="N636" i="210"/>
  <c r="N635" i="210"/>
  <c r="P634" i="210"/>
  <c r="O634" i="210"/>
  <c r="N633" i="210"/>
  <c r="N632" i="210"/>
  <c r="P631" i="210"/>
  <c r="O631" i="210"/>
  <c r="N630" i="210"/>
  <c r="N629" i="210"/>
  <c r="N628" i="210"/>
  <c r="N627" i="210"/>
  <c r="P626" i="210"/>
  <c r="O626" i="210"/>
  <c r="N621" i="210"/>
  <c r="N620" i="210"/>
  <c r="P619" i="210"/>
  <c r="P617" i="210" s="1"/>
  <c r="O619" i="210"/>
  <c r="N614" i="210"/>
  <c r="P613" i="210"/>
  <c r="O613" i="210"/>
  <c r="A613" i="210"/>
  <c r="N612" i="210"/>
  <c r="N611" i="210"/>
  <c r="P610" i="210"/>
  <c r="O610" i="210"/>
  <c r="O608" i="210" s="1"/>
  <c r="A610" i="210"/>
  <c r="A609" i="210"/>
  <c r="A608" i="210"/>
  <c r="A607" i="210"/>
  <c r="A606" i="210"/>
  <c r="N605" i="210"/>
  <c r="A605" i="210"/>
  <c r="N604" i="210"/>
  <c r="A604" i="210"/>
  <c r="P603" i="210"/>
  <c r="P601" i="210" s="1"/>
  <c r="O603" i="210"/>
  <c r="O601" i="210" s="1"/>
  <c r="A603" i="210"/>
  <c r="A602" i="210"/>
  <c r="A601" i="210"/>
  <c r="N600" i="210"/>
  <c r="N599" i="210" s="1"/>
  <c r="P599" i="210"/>
  <c r="O599" i="210"/>
  <c r="N598" i="210"/>
  <c r="P597" i="210"/>
  <c r="O597" i="210"/>
  <c r="N596" i="210"/>
  <c r="P595" i="210"/>
  <c r="O595" i="210"/>
  <c r="N594" i="210"/>
  <c r="P593" i="210"/>
  <c r="O593" i="210"/>
  <c r="N592" i="210"/>
  <c r="A592" i="210"/>
  <c r="N590" i="210"/>
  <c r="A590" i="210"/>
  <c r="P589" i="210"/>
  <c r="O589" i="210"/>
  <c r="A589" i="210"/>
  <c r="N588" i="210"/>
  <c r="A588" i="210"/>
  <c r="N586" i="210"/>
  <c r="A586" i="210"/>
  <c r="P585" i="210"/>
  <c r="O585" i="210"/>
  <c r="A585" i="210"/>
  <c r="N584" i="210"/>
  <c r="A584" i="210"/>
  <c r="N583" i="210"/>
  <c r="A583" i="210"/>
  <c r="N582" i="210"/>
  <c r="A582" i="210"/>
  <c r="N581" i="210"/>
  <c r="A581" i="210"/>
  <c r="P580" i="210"/>
  <c r="O580" i="210"/>
  <c r="A580" i="210"/>
  <c r="A579" i="210"/>
  <c r="A578" i="210"/>
  <c r="A577" i="210"/>
  <c r="A576" i="210"/>
  <c r="A575" i="210"/>
  <c r="A574" i="210"/>
  <c r="N65" i="210"/>
  <c r="N64" i="210" s="1"/>
  <c r="A65" i="210"/>
  <c r="P64" i="210"/>
  <c r="P572" i="210" s="1"/>
  <c r="A64" i="210"/>
  <c r="A573" i="210"/>
  <c r="A572" i="210"/>
  <c r="N570" i="210"/>
  <c r="N569" i="210" s="1"/>
  <c r="A570" i="210"/>
  <c r="A569" i="210"/>
  <c r="A568" i="210"/>
  <c r="P567" i="210"/>
  <c r="A567" i="210"/>
  <c r="A566" i="210"/>
  <c r="A565" i="210"/>
  <c r="N563" i="210"/>
  <c r="A563" i="210"/>
  <c r="N562" i="210"/>
  <c r="A562" i="210"/>
  <c r="N561" i="210"/>
  <c r="A561" i="210"/>
  <c r="P558" i="210"/>
  <c r="O558" i="210"/>
  <c r="A560" i="210"/>
  <c r="A559" i="210"/>
  <c r="A558" i="210"/>
  <c r="N557" i="210"/>
  <c r="A557" i="210"/>
  <c r="N556" i="210"/>
  <c r="A556" i="210"/>
  <c r="P555" i="210"/>
  <c r="O555" i="210"/>
  <c r="A555" i="210"/>
  <c r="N554" i="210"/>
  <c r="A554" i="210"/>
  <c r="P553" i="210"/>
  <c r="O553" i="210"/>
  <c r="A553" i="210"/>
  <c r="N552" i="210"/>
  <c r="A552" i="210"/>
  <c r="P551" i="210"/>
  <c r="O551" i="210"/>
  <c r="A551" i="210"/>
  <c r="A550" i="210"/>
  <c r="A549" i="210"/>
  <c r="A546" i="210"/>
  <c r="N545" i="210"/>
  <c r="A545" i="210"/>
  <c r="P544" i="210"/>
  <c r="O544" i="210"/>
  <c r="A544" i="210"/>
  <c r="N543" i="210"/>
  <c r="A543" i="210"/>
  <c r="N541" i="210"/>
  <c r="A541" i="210"/>
  <c r="N540" i="210"/>
  <c r="A540" i="210"/>
  <c r="A539" i="210"/>
  <c r="A538" i="210"/>
  <c r="A537" i="210"/>
  <c r="A535" i="210"/>
  <c r="A534" i="210"/>
  <c r="A533" i="210"/>
  <c r="N532" i="210"/>
  <c r="A532" i="210"/>
  <c r="P531" i="210"/>
  <c r="P529" i="210" s="1"/>
  <c r="O531" i="210"/>
  <c r="O529" i="210" s="1"/>
  <c r="N528" i="210"/>
  <c r="A528" i="210"/>
  <c r="N527" i="210"/>
  <c r="A527" i="210"/>
  <c r="P526" i="210"/>
  <c r="P524" i="210" s="1"/>
  <c r="O526" i="210"/>
  <c r="O524" i="210" s="1"/>
  <c r="A526" i="210"/>
  <c r="A525" i="210"/>
  <c r="A524" i="210"/>
  <c r="N523" i="210"/>
  <c r="A523" i="210"/>
  <c r="P522" i="210"/>
  <c r="O522" i="210"/>
  <c r="A522" i="210"/>
  <c r="N521" i="210"/>
  <c r="A521" i="210"/>
  <c r="P520" i="210"/>
  <c r="O520" i="210"/>
  <c r="A520" i="210"/>
  <c r="A519" i="210"/>
  <c r="A518" i="210"/>
  <c r="A517" i="210"/>
  <c r="A516" i="210"/>
  <c r="P514" i="210"/>
  <c r="O514" i="210"/>
  <c r="A514" i="210"/>
  <c r="N513" i="210"/>
  <c r="A513" i="210"/>
  <c r="N512" i="210"/>
  <c r="A512" i="210"/>
  <c r="N511" i="210"/>
  <c r="A511" i="210"/>
  <c r="P510" i="210"/>
  <c r="O510" i="210"/>
  <c r="A510" i="210"/>
  <c r="N509" i="210"/>
  <c r="A509" i="210"/>
  <c r="N508" i="210"/>
  <c r="A508" i="210"/>
  <c r="N507" i="210"/>
  <c r="A507" i="210"/>
  <c r="N506" i="210"/>
  <c r="A506" i="210"/>
  <c r="N505" i="210"/>
  <c r="A505" i="210"/>
  <c r="N504" i="210"/>
  <c r="A504" i="210"/>
  <c r="N503" i="210"/>
  <c r="A503" i="210"/>
  <c r="N502" i="210"/>
  <c r="A502" i="210"/>
  <c r="N501" i="210"/>
  <c r="A501" i="210"/>
  <c r="P500" i="210"/>
  <c r="O500" i="210"/>
  <c r="A500" i="210"/>
  <c r="N497" i="210"/>
  <c r="A497" i="210"/>
  <c r="N496" i="210"/>
  <c r="A496" i="210"/>
  <c r="A495" i="210"/>
  <c r="A494" i="210"/>
  <c r="A493" i="210"/>
  <c r="A492" i="210"/>
  <c r="A491" i="210"/>
  <c r="A490" i="210"/>
  <c r="A489" i="210"/>
  <c r="N486" i="210"/>
  <c r="A486" i="210"/>
  <c r="P485" i="210"/>
  <c r="O485" i="210"/>
  <c r="O480" i="210" s="1"/>
  <c r="A485" i="210"/>
  <c r="N484" i="210"/>
  <c r="A484" i="210"/>
  <c r="N483" i="210"/>
  <c r="A483" i="210"/>
  <c r="A482" i="210"/>
  <c r="A481" i="210"/>
  <c r="A480" i="210"/>
  <c r="A479" i="210"/>
  <c r="A478" i="210"/>
  <c r="A477" i="210"/>
  <c r="A476" i="210"/>
  <c r="N475" i="210"/>
  <c r="A475" i="210"/>
  <c r="N474" i="210"/>
  <c r="A474" i="210"/>
  <c r="P473" i="210"/>
  <c r="O473" i="210"/>
  <c r="A473" i="210"/>
  <c r="N472" i="210"/>
  <c r="N471" i="210"/>
  <c r="N469" i="210"/>
  <c r="A469" i="210"/>
  <c r="N468" i="210"/>
  <c r="A468" i="210"/>
  <c r="N467" i="210"/>
  <c r="A467" i="210"/>
  <c r="N466" i="210"/>
  <c r="A466" i="210"/>
  <c r="N465" i="210"/>
  <c r="A465" i="210"/>
  <c r="P464" i="210"/>
  <c r="A464" i="210"/>
  <c r="N463" i="210"/>
  <c r="A463" i="210"/>
  <c r="N462" i="210"/>
  <c r="A462" i="210"/>
  <c r="N461" i="210"/>
  <c r="A461" i="210"/>
  <c r="N460" i="210"/>
  <c r="A460" i="210"/>
  <c r="N459" i="210"/>
  <c r="A459" i="210"/>
  <c r="N458" i="210"/>
  <c r="A458" i="210"/>
  <c r="N457" i="210"/>
  <c r="A457" i="210"/>
  <c r="N456" i="210"/>
  <c r="A456" i="210"/>
  <c r="P455" i="210"/>
  <c r="O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P445" i="210"/>
  <c r="O445" i="210"/>
  <c r="A445" i="210"/>
  <c r="A444" i="210"/>
  <c r="A443" i="210"/>
  <c r="A442" i="210"/>
  <c r="A441" i="210"/>
  <c r="N94" i="210"/>
  <c r="A94" i="210"/>
  <c r="P93" i="210"/>
  <c r="O93" i="210"/>
  <c r="A93" i="210"/>
  <c r="N429" i="210"/>
  <c r="A429" i="210"/>
  <c r="P428" i="210"/>
  <c r="O428" i="210"/>
  <c r="A428" i="210"/>
  <c r="N440" i="210"/>
  <c r="A440" i="210"/>
  <c r="P439" i="210"/>
  <c r="O439" i="210"/>
  <c r="A439" i="210"/>
  <c r="N438" i="210"/>
  <c r="A438" i="210"/>
  <c r="P437" i="210"/>
  <c r="O437" i="210"/>
  <c r="A437" i="210"/>
  <c r="N436" i="210"/>
  <c r="A436" i="210"/>
  <c r="N435" i="210"/>
  <c r="A435" i="210"/>
  <c r="N434" i="210"/>
  <c r="A434" i="210"/>
  <c r="P433" i="210"/>
  <c r="O433" i="210"/>
  <c r="A433" i="210"/>
  <c r="N432" i="210"/>
  <c r="A432" i="210"/>
  <c r="N431" i="210"/>
  <c r="A431" i="210"/>
  <c r="P430" i="210"/>
  <c r="O430" i="210"/>
  <c r="A430" i="210"/>
  <c r="A427" i="210"/>
  <c r="A426" i="210"/>
  <c r="A425" i="210"/>
  <c r="A424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66" i="211"/>
  <c r="P761" i="211"/>
  <c r="P759" i="211" s="1"/>
  <c r="O761" i="211"/>
  <c r="O759" i="211" s="1"/>
  <c r="N758" i="211"/>
  <c r="P757" i="211"/>
  <c r="O757" i="211"/>
  <c r="N756" i="211"/>
  <c r="P755" i="211"/>
  <c r="O755" i="211"/>
  <c r="N750" i="211"/>
  <c r="N749" i="211" s="1"/>
  <c r="P749" i="211"/>
  <c r="O749" i="211"/>
  <c r="N744" i="211"/>
  <c r="N743" i="211" s="1"/>
  <c r="N742" i="211"/>
  <c r="N741" i="211"/>
  <c r="N740" i="211"/>
  <c r="N738" i="211"/>
  <c r="N737" i="211"/>
  <c r="N736" i="211"/>
  <c r="P735" i="211"/>
  <c r="O735" i="211"/>
  <c r="N734" i="211"/>
  <c r="N733" i="211"/>
  <c r="N732" i="211"/>
  <c r="P731" i="211"/>
  <c r="O731" i="211"/>
  <c r="N729" i="211"/>
  <c r="N726" i="211"/>
  <c r="N725" i="211"/>
  <c r="P724" i="211"/>
  <c r="O724" i="211"/>
  <c r="N723" i="211"/>
  <c r="N721" i="211"/>
  <c r="N720" i="211"/>
  <c r="N719" i="211"/>
  <c r="P718" i="211"/>
  <c r="N717" i="211"/>
  <c r="P716" i="211"/>
  <c r="O716" i="211"/>
  <c r="N715" i="211"/>
  <c r="N713" i="211"/>
  <c r="N712" i="211"/>
  <c r="N711" i="211"/>
  <c r="P710" i="211"/>
  <c r="N709" i="211"/>
  <c r="N708" i="211"/>
  <c r="N707" i="211"/>
  <c r="N706" i="211"/>
  <c r="N705" i="211"/>
  <c r="N704" i="211"/>
  <c r="N703" i="211"/>
  <c r="P702" i="211"/>
  <c r="O702" i="211"/>
  <c r="N697" i="211"/>
  <c r="N696" i="211"/>
  <c r="P695" i="211"/>
  <c r="O695" i="211"/>
  <c r="N694" i="211"/>
  <c r="N693" i="211"/>
  <c r="P692" i="211"/>
  <c r="O692" i="211"/>
  <c r="N691" i="211"/>
  <c r="N690" i="211"/>
  <c r="P689" i="211"/>
  <c r="O689" i="211"/>
  <c r="N688" i="211"/>
  <c r="N683" i="211"/>
  <c r="N682" i="211"/>
  <c r="P681" i="211"/>
  <c r="O681" i="211"/>
  <c r="N676" i="211"/>
  <c r="P675" i="211"/>
  <c r="P673" i="211" s="1"/>
  <c r="P671" i="211" s="1"/>
  <c r="O675" i="211"/>
  <c r="N666" i="211"/>
  <c r="P665" i="211"/>
  <c r="O665" i="211"/>
  <c r="N664" i="211"/>
  <c r="N663" i="211"/>
  <c r="P662" i="211"/>
  <c r="O662" i="211"/>
  <c r="N661" i="211"/>
  <c r="P660" i="211"/>
  <c r="O660" i="211"/>
  <c r="N659" i="211"/>
  <c r="P658" i="211"/>
  <c r="O658" i="211"/>
  <c r="N657" i="211"/>
  <c r="P656" i="211"/>
  <c r="O656" i="211"/>
  <c r="N655" i="211"/>
  <c r="N654" i="211"/>
  <c r="N653" i="211"/>
  <c r="N652" i="211"/>
  <c r="P651" i="211"/>
  <c r="O651" i="211"/>
  <c r="N645" i="211"/>
  <c r="N644" i="211" s="1"/>
  <c r="N643" i="211"/>
  <c r="N642" i="211"/>
  <c r="N641" i="211"/>
  <c r="N640" i="211"/>
  <c r="P639" i="211"/>
  <c r="O639" i="211"/>
  <c r="N638" i="211"/>
  <c r="P637" i="211"/>
  <c r="O637" i="211"/>
  <c r="N636" i="211"/>
  <c r="N635" i="211"/>
  <c r="P634" i="211"/>
  <c r="O634" i="211"/>
  <c r="N633" i="211"/>
  <c r="N632" i="211"/>
  <c r="P631" i="211"/>
  <c r="O631" i="211"/>
  <c r="N630" i="211"/>
  <c r="N629" i="211"/>
  <c r="N628" i="211"/>
  <c r="N627" i="211"/>
  <c r="P626" i="211"/>
  <c r="O626" i="211"/>
  <c r="N621" i="211"/>
  <c r="N620" i="211"/>
  <c r="P619" i="211"/>
  <c r="O619" i="211"/>
  <c r="O617" i="211" s="1"/>
  <c r="N614" i="211"/>
  <c r="P613" i="211"/>
  <c r="O613" i="211"/>
  <c r="A613" i="211"/>
  <c r="N612" i="211"/>
  <c r="N611" i="211"/>
  <c r="P610" i="211"/>
  <c r="O610" i="211"/>
  <c r="O608" i="211" s="1"/>
  <c r="A610" i="211"/>
  <c r="A609" i="211"/>
  <c r="A608" i="211"/>
  <c r="A607" i="211"/>
  <c r="A606" i="211"/>
  <c r="N605" i="211"/>
  <c r="A605" i="211"/>
  <c r="N604" i="211"/>
  <c r="A604" i="211"/>
  <c r="P603" i="211"/>
  <c r="P601" i="211" s="1"/>
  <c r="O603" i="211"/>
  <c r="O601" i="211" s="1"/>
  <c r="A603" i="211"/>
  <c r="A602" i="211"/>
  <c r="A601" i="211"/>
  <c r="N600" i="211"/>
  <c r="N599" i="211" s="1"/>
  <c r="P599" i="211"/>
  <c r="O599" i="211"/>
  <c r="N598" i="211"/>
  <c r="P597" i="211"/>
  <c r="O597" i="211"/>
  <c r="N596" i="211"/>
  <c r="P595" i="211"/>
  <c r="O595" i="211"/>
  <c r="N594" i="211"/>
  <c r="P593" i="211"/>
  <c r="O593" i="211"/>
  <c r="N592" i="211"/>
  <c r="A592" i="211"/>
  <c r="N590" i="211"/>
  <c r="A590" i="211"/>
  <c r="P589" i="211"/>
  <c r="O589" i="211"/>
  <c r="A589" i="211"/>
  <c r="N588" i="211"/>
  <c r="A588" i="211"/>
  <c r="N586" i="211"/>
  <c r="A586" i="211"/>
  <c r="P585" i="211"/>
  <c r="O585" i="211"/>
  <c r="A585" i="211"/>
  <c r="N584" i="211"/>
  <c r="A584" i="211"/>
  <c r="N583" i="211"/>
  <c r="A583" i="211"/>
  <c r="N582" i="211"/>
  <c r="A582" i="211"/>
  <c r="N581" i="211"/>
  <c r="A581" i="211"/>
  <c r="P580" i="211"/>
  <c r="O580" i="211"/>
  <c r="A580" i="211"/>
  <c r="A579" i="211"/>
  <c r="A578" i="211"/>
  <c r="A577" i="211"/>
  <c r="A576" i="211"/>
  <c r="A575" i="211"/>
  <c r="A574" i="211"/>
  <c r="N65" i="211"/>
  <c r="N64" i="211" s="1"/>
  <c r="A65" i="211"/>
  <c r="P64" i="211"/>
  <c r="P572" i="211" s="1"/>
  <c r="A64" i="211"/>
  <c r="A573" i="211"/>
  <c r="A572" i="211"/>
  <c r="N570" i="211"/>
  <c r="N569" i="211" s="1"/>
  <c r="A570" i="211"/>
  <c r="P567" i="211"/>
  <c r="O567" i="211"/>
  <c r="A569" i="211"/>
  <c r="A568" i="211"/>
  <c r="A567" i="211"/>
  <c r="A566" i="211"/>
  <c r="A565" i="211"/>
  <c r="N563" i="211"/>
  <c r="A563" i="211"/>
  <c r="N562" i="211"/>
  <c r="A562" i="211"/>
  <c r="N561" i="211"/>
  <c r="A561" i="211"/>
  <c r="P558" i="211"/>
  <c r="O558" i="211"/>
  <c r="A560" i="211"/>
  <c r="A559" i="211"/>
  <c r="A558" i="211"/>
  <c r="N557" i="211"/>
  <c r="A557" i="211"/>
  <c r="N556" i="211"/>
  <c r="A556" i="211"/>
  <c r="P555" i="211"/>
  <c r="O555" i="211"/>
  <c r="A555" i="211"/>
  <c r="N554" i="211"/>
  <c r="A554" i="211"/>
  <c r="P553" i="211"/>
  <c r="O553" i="211"/>
  <c r="A553" i="211"/>
  <c r="N552" i="211"/>
  <c r="A552" i="211"/>
  <c r="P551" i="211"/>
  <c r="O551" i="211"/>
  <c r="A551" i="211"/>
  <c r="A550" i="211"/>
  <c r="A549" i="211"/>
  <c r="A546" i="211"/>
  <c r="N545" i="211"/>
  <c r="A545" i="211"/>
  <c r="P544" i="211"/>
  <c r="O544" i="211"/>
  <c r="A544" i="211"/>
  <c r="N543" i="211"/>
  <c r="A543" i="211"/>
  <c r="N541" i="211"/>
  <c r="A541" i="211"/>
  <c r="N540" i="211"/>
  <c r="A540" i="211"/>
  <c r="A539" i="211"/>
  <c r="A538" i="211"/>
  <c r="A537" i="211"/>
  <c r="A535" i="211"/>
  <c r="A534" i="211"/>
  <c r="A533" i="211"/>
  <c r="N532" i="211"/>
  <c r="A532" i="211"/>
  <c r="P531" i="211"/>
  <c r="P529" i="211" s="1"/>
  <c r="O531" i="211"/>
  <c r="N528" i="211"/>
  <c r="A528" i="211"/>
  <c r="N527" i="211"/>
  <c r="A527" i="211"/>
  <c r="P526" i="211"/>
  <c r="P524" i="211" s="1"/>
  <c r="O526" i="211"/>
  <c r="O524" i="211" s="1"/>
  <c r="A526" i="211"/>
  <c r="A525" i="211"/>
  <c r="A524" i="211"/>
  <c r="N523" i="211"/>
  <c r="A523" i="211"/>
  <c r="P522" i="211"/>
  <c r="O522" i="211"/>
  <c r="A522" i="211"/>
  <c r="N521" i="211"/>
  <c r="A521" i="211"/>
  <c r="P520" i="211"/>
  <c r="O520" i="211"/>
  <c r="A520" i="211"/>
  <c r="A519" i="211"/>
  <c r="A518" i="211"/>
  <c r="A517" i="211"/>
  <c r="A516" i="211"/>
  <c r="P514" i="211"/>
  <c r="O514" i="211"/>
  <c r="A514" i="211"/>
  <c r="N513" i="211"/>
  <c r="A513" i="211"/>
  <c r="N512" i="211"/>
  <c r="A512" i="211"/>
  <c r="N511" i="211"/>
  <c r="A511" i="211"/>
  <c r="P510" i="211"/>
  <c r="O510" i="211"/>
  <c r="A510" i="211"/>
  <c r="N509" i="211"/>
  <c r="A509" i="211"/>
  <c r="N508" i="211"/>
  <c r="A508" i="211"/>
  <c r="N507" i="211"/>
  <c r="A507" i="211"/>
  <c r="N506" i="211"/>
  <c r="A506" i="211"/>
  <c r="N505" i="211"/>
  <c r="A505" i="211"/>
  <c r="N504" i="211"/>
  <c r="A504" i="211"/>
  <c r="N503" i="211"/>
  <c r="A503" i="211"/>
  <c r="N502" i="211"/>
  <c r="A502" i="211"/>
  <c r="N501" i="211"/>
  <c r="A501" i="211"/>
  <c r="P500" i="211"/>
  <c r="O500" i="211"/>
  <c r="A500" i="211"/>
  <c r="N497" i="211"/>
  <c r="A497" i="211"/>
  <c r="N496" i="211"/>
  <c r="A496" i="211"/>
  <c r="A495" i="211"/>
  <c r="A494" i="211"/>
  <c r="A493" i="211"/>
  <c r="A492" i="211"/>
  <c r="A491" i="211"/>
  <c r="A490" i="211"/>
  <c r="A489" i="211"/>
  <c r="N486" i="211"/>
  <c r="A486" i="211"/>
  <c r="P485" i="211"/>
  <c r="O485" i="211"/>
  <c r="O480" i="211" s="1"/>
  <c r="A485" i="211"/>
  <c r="N484" i="211"/>
  <c r="A484" i="211"/>
  <c r="N483" i="211"/>
  <c r="A483" i="211"/>
  <c r="A482" i="211"/>
  <c r="A481" i="211"/>
  <c r="A480" i="211"/>
  <c r="A479" i="211"/>
  <c r="A478" i="211"/>
  <c r="A477" i="211"/>
  <c r="A476" i="211"/>
  <c r="N475" i="211"/>
  <c r="A475" i="211"/>
  <c r="N474" i="211"/>
  <c r="A474" i="211"/>
  <c r="P473" i="211"/>
  <c r="O473" i="211"/>
  <c r="A473" i="211"/>
  <c r="N472" i="211"/>
  <c r="N471" i="211"/>
  <c r="N469" i="211"/>
  <c r="A469" i="211"/>
  <c r="N468" i="211"/>
  <c r="A468" i="211"/>
  <c r="N467" i="211"/>
  <c r="A467" i="211"/>
  <c r="N466" i="211"/>
  <c r="A466" i="211"/>
  <c r="N465" i="211"/>
  <c r="A465" i="211"/>
  <c r="P464" i="211"/>
  <c r="A464" i="211"/>
  <c r="N463" i="211"/>
  <c r="A463" i="211"/>
  <c r="N462" i="211"/>
  <c r="A462" i="211"/>
  <c r="N461" i="211"/>
  <c r="A461" i="211"/>
  <c r="N460" i="211"/>
  <c r="A460" i="211"/>
  <c r="N459" i="211"/>
  <c r="A459" i="211"/>
  <c r="N458" i="211"/>
  <c r="A458" i="211"/>
  <c r="N457" i="211"/>
  <c r="A457" i="211"/>
  <c r="N456" i="211"/>
  <c r="A456" i="211"/>
  <c r="P455" i="211"/>
  <c r="O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P445" i="211"/>
  <c r="O445" i="211"/>
  <c r="A445" i="211"/>
  <c r="A444" i="211"/>
  <c r="A443" i="211"/>
  <c r="A442" i="211"/>
  <c r="A441" i="211"/>
  <c r="N94" i="211"/>
  <c r="A94" i="211"/>
  <c r="P93" i="211"/>
  <c r="O93" i="211"/>
  <c r="A93" i="211"/>
  <c r="N429" i="211"/>
  <c r="A429" i="211"/>
  <c r="P428" i="211"/>
  <c r="O428" i="211"/>
  <c r="A428" i="211"/>
  <c r="N440" i="211"/>
  <c r="A440" i="211"/>
  <c r="P439" i="211"/>
  <c r="O439" i="211"/>
  <c r="A439" i="211"/>
  <c r="N438" i="211"/>
  <c r="A438" i="211"/>
  <c r="P437" i="211"/>
  <c r="O437" i="211"/>
  <c r="A437" i="211"/>
  <c r="N436" i="211"/>
  <c r="A436" i="211"/>
  <c r="N435" i="211"/>
  <c r="A435" i="211"/>
  <c r="N434" i="211"/>
  <c r="A434" i="211"/>
  <c r="P433" i="211"/>
  <c r="O433" i="211"/>
  <c r="A433" i="211"/>
  <c r="N432" i="211"/>
  <c r="A432" i="211"/>
  <c r="N431" i="211"/>
  <c r="A431" i="211"/>
  <c r="P430" i="211"/>
  <c r="O430" i="211"/>
  <c r="A430" i="211"/>
  <c r="A427" i="211"/>
  <c r="A426" i="211"/>
  <c r="A425" i="211"/>
  <c r="A424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66" i="212"/>
  <c r="P761" i="212"/>
  <c r="P759" i="212" s="1"/>
  <c r="O761" i="212"/>
  <c r="O759" i="212" s="1"/>
  <c r="N758" i="212"/>
  <c r="P757" i="212"/>
  <c r="O757" i="212"/>
  <c r="N756" i="212"/>
  <c r="P755" i="212"/>
  <c r="O755" i="212"/>
  <c r="N750" i="212"/>
  <c r="N749" i="212" s="1"/>
  <c r="P749" i="212"/>
  <c r="O749" i="212"/>
  <c r="N744" i="212"/>
  <c r="N743" i="212" s="1"/>
  <c r="N742" i="212"/>
  <c r="N741" i="212"/>
  <c r="N740" i="212"/>
  <c r="N738" i="212"/>
  <c r="N737" i="212"/>
  <c r="N736" i="212"/>
  <c r="P735" i="212"/>
  <c r="O735" i="212"/>
  <c r="N734" i="212"/>
  <c r="N733" i="212"/>
  <c r="N732" i="212"/>
  <c r="P731" i="212"/>
  <c r="O731" i="212"/>
  <c r="N729" i="212"/>
  <c r="N726" i="212"/>
  <c r="N725" i="212"/>
  <c r="P724" i="212"/>
  <c r="O724" i="212"/>
  <c r="N723" i="212"/>
  <c r="N721" i="212"/>
  <c r="N720" i="212"/>
  <c r="N719" i="212"/>
  <c r="P718" i="212"/>
  <c r="N717" i="212"/>
  <c r="P716" i="212"/>
  <c r="O716" i="212"/>
  <c r="N715" i="212"/>
  <c r="N713" i="212"/>
  <c r="N712" i="212"/>
  <c r="N711" i="212"/>
  <c r="P710" i="212"/>
  <c r="N709" i="212"/>
  <c r="N708" i="212"/>
  <c r="N707" i="212"/>
  <c r="N706" i="212"/>
  <c r="N705" i="212"/>
  <c r="N704" i="212"/>
  <c r="N703" i="212"/>
  <c r="P702" i="212"/>
  <c r="O702" i="212"/>
  <c r="N697" i="212"/>
  <c r="N696" i="212"/>
  <c r="P695" i="212"/>
  <c r="O695" i="212"/>
  <c r="N694" i="212"/>
  <c r="N693" i="212"/>
  <c r="P692" i="212"/>
  <c r="O692" i="212"/>
  <c r="N691" i="212"/>
  <c r="N690" i="212"/>
  <c r="P689" i="212"/>
  <c r="O689" i="212"/>
  <c r="N688" i="212"/>
  <c r="N683" i="212"/>
  <c r="N682" i="212"/>
  <c r="P681" i="212"/>
  <c r="O681" i="212"/>
  <c r="N676" i="212"/>
  <c r="P675" i="212"/>
  <c r="O675" i="212"/>
  <c r="O673" i="212" s="1"/>
  <c r="O671" i="212" s="1"/>
  <c r="N666" i="212"/>
  <c r="P665" i="212"/>
  <c r="O665" i="212"/>
  <c r="N664" i="212"/>
  <c r="N663" i="212"/>
  <c r="P662" i="212"/>
  <c r="O662" i="212"/>
  <c r="N661" i="212"/>
  <c r="P660" i="212"/>
  <c r="O660" i="212"/>
  <c r="N659" i="212"/>
  <c r="P658" i="212"/>
  <c r="O658" i="212"/>
  <c r="N657" i="212"/>
  <c r="P656" i="212"/>
  <c r="O656" i="212"/>
  <c r="N655" i="212"/>
  <c r="N654" i="212"/>
  <c r="N653" i="212"/>
  <c r="N652" i="212"/>
  <c r="P651" i="212"/>
  <c r="O651" i="212"/>
  <c r="N645" i="212"/>
  <c r="N644" i="212" s="1"/>
  <c r="N643" i="212"/>
  <c r="N642" i="212"/>
  <c r="N641" i="212"/>
  <c r="N640" i="212"/>
  <c r="P639" i="212"/>
  <c r="O639" i="212"/>
  <c r="N638" i="212"/>
  <c r="P637" i="212"/>
  <c r="O637" i="212"/>
  <c r="N636" i="212"/>
  <c r="N635" i="212"/>
  <c r="P634" i="212"/>
  <c r="O634" i="212"/>
  <c r="N633" i="212"/>
  <c r="N632" i="212"/>
  <c r="P631" i="212"/>
  <c r="O631" i="212"/>
  <c r="N630" i="212"/>
  <c r="N629" i="212"/>
  <c r="N628" i="212"/>
  <c r="N627" i="212"/>
  <c r="P626" i="212"/>
  <c r="O626" i="212"/>
  <c r="N621" i="212"/>
  <c r="N620" i="212"/>
  <c r="P619" i="212"/>
  <c r="P617" i="212" s="1"/>
  <c r="O619" i="212"/>
  <c r="O617" i="212" s="1"/>
  <c r="N614" i="212"/>
  <c r="P613" i="212"/>
  <c r="O613" i="212"/>
  <c r="A613" i="212"/>
  <c r="N612" i="212"/>
  <c r="N611" i="212"/>
  <c r="P610" i="212"/>
  <c r="P608" i="212" s="1"/>
  <c r="O610" i="212"/>
  <c r="A610" i="212"/>
  <c r="A609" i="212"/>
  <c r="A608" i="212"/>
  <c r="A607" i="212"/>
  <c r="A606" i="212"/>
  <c r="N605" i="212"/>
  <c r="A605" i="212"/>
  <c r="N604" i="212"/>
  <c r="A604" i="212"/>
  <c r="P603" i="212"/>
  <c r="P601" i="212" s="1"/>
  <c r="O603" i="212"/>
  <c r="O601" i="212" s="1"/>
  <c r="A603" i="212"/>
  <c r="A602" i="212"/>
  <c r="A601" i="212"/>
  <c r="N600" i="212"/>
  <c r="N599" i="212" s="1"/>
  <c r="P599" i="212"/>
  <c r="O599" i="212"/>
  <c r="N598" i="212"/>
  <c r="P597" i="212"/>
  <c r="O597" i="212"/>
  <c r="N596" i="212"/>
  <c r="P595" i="212"/>
  <c r="O595" i="212"/>
  <c r="N594" i="212"/>
  <c r="P593" i="212"/>
  <c r="O593" i="212"/>
  <c r="N592" i="212"/>
  <c r="A592" i="212"/>
  <c r="N590" i="212"/>
  <c r="A590" i="212"/>
  <c r="P589" i="212"/>
  <c r="O589" i="212"/>
  <c r="A589" i="212"/>
  <c r="N588" i="212"/>
  <c r="A588" i="212"/>
  <c r="N586" i="212"/>
  <c r="A586" i="212"/>
  <c r="P585" i="212"/>
  <c r="O585" i="212"/>
  <c r="A585" i="212"/>
  <c r="N584" i="212"/>
  <c r="A584" i="212"/>
  <c r="N583" i="212"/>
  <c r="A583" i="212"/>
  <c r="N582" i="212"/>
  <c r="A582" i="212"/>
  <c r="N581" i="212"/>
  <c r="A581" i="212"/>
  <c r="P580" i="212"/>
  <c r="O580" i="212"/>
  <c r="A580" i="212"/>
  <c r="A579" i="212"/>
  <c r="A578" i="212"/>
  <c r="A577" i="212"/>
  <c r="A576" i="212"/>
  <c r="A575" i="212"/>
  <c r="A574" i="212"/>
  <c r="N65" i="212"/>
  <c r="N64" i="212" s="1"/>
  <c r="A65" i="212"/>
  <c r="P64" i="212"/>
  <c r="P572" i="212" s="1"/>
  <c r="A64" i="212"/>
  <c r="A573" i="212"/>
  <c r="A572" i="212"/>
  <c r="N570" i="212"/>
  <c r="N569" i="212" s="1"/>
  <c r="A570" i="212"/>
  <c r="P567" i="212"/>
  <c r="A569" i="212"/>
  <c r="A568" i="212"/>
  <c r="A567" i="212"/>
  <c r="A566" i="212"/>
  <c r="A565" i="212"/>
  <c r="N563" i="212"/>
  <c r="A563" i="212"/>
  <c r="N562" i="212"/>
  <c r="A562" i="212"/>
  <c r="N561" i="212"/>
  <c r="A561" i="212"/>
  <c r="P558" i="212"/>
  <c r="O558" i="212"/>
  <c r="A560" i="212"/>
  <c r="A559" i="212"/>
  <c r="A558" i="212"/>
  <c r="N557" i="212"/>
  <c r="A557" i="212"/>
  <c r="N556" i="212"/>
  <c r="A556" i="212"/>
  <c r="P555" i="212"/>
  <c r="O555" i="212"/>
  <c r="A555" i="212"/>
  <c r="N554" i="212"/>
  <c r="A554" i="212"/>
  <c r="P553" i="212"/>
  <c r="O553" i="212"/>
  <c r="A553" i="212"/>
  <c r="N552" i="212"/>
  <c r="A552" i="212"/>
  <c r="P551" i="212"/>
  <c r="O551" i="212"/>
  <c r="A551" i="212"/>
  <c r="A550" i="212"/>
  <c r="A549" i="212"/>
  <c r="A546" i="212"/>
  <c r="N545" i="212"/>
  <c r="A545" i="212"/>
  <c r="P544" i="212"/>
  <c r="O544" i="212"/>
  <c r="A544" i="212"/>
  <c r="N543" i="212"/>
  <c r="A543" i="212"/>
  <c r="N541" i="212"/>
  <c r="A541" i="212"/>
  <c r="N540" i="212"/>
  <c r="A540" i="212"/>
  <c r="A539" i="212"/>
  <c r="A538" i="212"/>
  <c r="A537" i="212"/>
  <c r="A535" i="212"/>
  <c r="A534" i="212"/>
  <c r="A533" i="212"/>
  <c r="N532" i="212"/>
  <c r="A532" i="212"/>
  <c r="P531" i="212"/>
  <c r="O531" i="212"/>
  <c r="O529" i="212" s="1"/>
  <c r="N528" i="212"/>
  <c r="A528" i="212"/>
  <c r="N527" i="212"/>
  <c r="A527" i="212"/>
  <c r="P526" i="212"/>
  <c r="P524" i="212" s="1"/>
  <c r="O526" i="212"/>
  <c r="O524" i="212" s="1"/>
  <c r="A526" i="212"/>
  <c r="A525" i="212"/>
  <c r="A524" i="212"/>
  <c r="N523" i="212"/>
  <c r="A523" i="212"/>
  <c r="P522" i="212"/>
  <c r="O522" i="212"/>
  <c r="A522" i="212"/>
  <c r="N521" i="212"/>
  <c r="A521" i="212"/>
  <c r="P520" i="212"/>
  <c r="O520" i="212"/>
  <c r="A520" i="212"/>
  <c r="A519" i="212"/>
  <c r="A518" i="212"/>
  <c r="A517" i="212"/>
  <c r="A516" i="212"/>
  <c r="P514" i="212"/>
  <c r="O514" i="212"/>
  <c r="A514" i="212"/>
  <c r="N513" i="212"/>
  <c r="A513" i="212"/>
  <c r="N512" i="212"/>
  <c r="A512" i="212"/>
  <c r="N511" i="212"/>
  <c r="A511" i="212"/>
  <c r="P510" i="212"/>
  <c r="O510" i="212"/>
  <c r="A510" i="212"/>
  <c r="N509" i="212"/>
  <c r="A509" i="212"/>
  <c r="N508" i="212"/>
  <c r="A508" i="212"/>
  <c r="N507" i="212"/>
  <c r="A507" i="212"/>
  <c r="N506" i="212"/>
  <c r="A506" i="212"/>
  <c r="N505" i="212"/>
  <c r="A505" i="212"/>
  <c r="N504" i="212"/>
  <c r="A504" i="212"/>
  <c r="N503" i="212"/>
  <c r="A503" i="212"/>
  <c r="N502" i="212"/>
  <c r="A502" i="212"/>
  <c r="N501" i="212"/>
  <c r="A501" i="212"/>
  <c r="P500" i="212"/>
  <c r="O500" i="212"/>
  <c r="A500" i="212"/>
  <c r="N497" i="212"/>
  <c r="A497" i="212"/>
  <c r="N496" i="212"/>
  <c r="A496" i="212"/>
  <c r="A495" i="212"/>
  <c r="A494" i="212"/>
  <c r="A493" i="212"/>
  <c r="A492" i="212"/>
  <c r="A491" i="212"/>
  <c r="A490" i="212"/>
  <c r="A489" i="212"/>
  <c r="N486" i="212"/>
  <c r="A486" i="212"/>
  <c r="P485" i="212"/>
  <c r="O485" i="212"/>
  <c r="O480" i="212" s="1"/>
  <c r="A485" i="212"/>
  <c r="N484" i="212"/>
  <c r="A484" i="212"/>
  <c r="N483" i="212"/>
  <c r="A483" i="212"/>
  <c r="A482" i="212"/>
  <c r="A481" i="212"/>
  <c r="A480" i="212"/>
  <c r="A479" i="212"/>
  <c r="A478" i="212"/>
  <c r="A477" i="212"/>
  <c r="A476" i="212"/>
  <c r="N475" i="212"/>
  <c r="A475" i="212"/>
  <c r="N474" i="212"/>
  <c r="A474" i="212"/>
  <c r="P473" i="212"/>
  <c r="O473" i="212"/>
  <c r="A473" i="212"/>
  <c r="N472" i="212"/>
  <c r="N471" i="212"/>
  <c r="N469" i="212"/>
  <c r="A469" i="212"/>
  <c r="N468" i="212"/>
  <c r="A468" i="212"/>
  <c r="N467" i="212"/>
  <c r="A467" i="212"/>
  <c r="N466" i="212"/>
  <c r="A466" i="212"/>
  <c r="N465" i="212"/>
  <c r="A465" i="212"/>
  <c r="P464" i="212"/>
  <c r="A464" i="212"/>
  <c r="N463" i="212"/>
  <c r="A463" i="212"/>
  <c r="N462" i="212"/>
  <c r="A462" i="212"/>
  <c r="N461" i="212"/>
  <c r="A461" i="212"/>
  <c r="N460" i="212"/>
  <c r="A460" i="212"/>
  <c r="N459" i="212"/>
  <c r="A459" i="212"/>
  <c r="N458" i="212"/>
  <c r="A458" i="212"/>
  <c r="N457" i="212"/>
  <c r="A457" i="212"/>
  <c r="N456" i="212"/>
  <c r="A456" i="212"/>
  <c r="P455" i="212"/>
  <c r="O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P445" i="212"/>
  <c r="O445" i="212"/>
  <c r="A445" i="212"/>
  <c r="A444" i="212"/>
  <c r="A443" i="212"/>
  <c r="A442" i="212"/>
  <c r="A441" i="212"/>
  <c r="N94" i="212"/>
  <c r="A94" i="212"/>
  <c r="P93" i="212"/>
  <c r="O93" i="212"/>
  <c r="A93" i="212"/>
  <c r="N429" i="212"/>
  <c r="A429" i="212"/>
  <c r="P428" i="212"/>
  <c r="O428" i="212"/>
  <c r="A428" i="212"/>
  <c r="N440" i="212"/>
  <c r="A440" i="212"/>
  <c r="P439" i="212"/>
  <c r="O439" i="212"/>
  <c r="A439" i="212"/>
  <c r="N438" i="212"/>
  <c r="A438" i="212"/>
  <c r="P437" i="212"/>
  <c r="O437" i="212"/>
  <c r="A437" i="212"/>
  <c r="N436" i="212"/>
  <c r="A436" i="212"/>
  <c r="N435" i="212"/>
  <c r="A435" i="212"/>
  <c r="N434" i="212"/>
  <c r="A434" i="212"/>
  <c r="P433" i="212"/>
  <c r="O433" i="212"/>
  <c r="A433" i="212"/>
  <c r="N432" i="212"/>
  <c r="A432" i="212"/>
  <c r="N431" i="212"/>
  <c r="A431" i="212"/>
  <c r="P430" i="212"/>
  <c r="O430" i="212"/>
  <c r="A430" i="212"/>
  <c r="A427" i="212"/>
  <c r="A426" i="212"/>
  <c r="A425" i="212"/>
  <c r="A424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66" i="201"/>
  <c r="O761" i="201"/>
  <c r="O759" i="201" s="1"/>
  <c r="N758" i="201"/>
  <c r="P757" i="201"/>
  <c r="O757" i="201"/>
  <c r="N756" i="201"/>
  <c r="P755" i="201"/>
  <c r="O755" i="201"/>
  <c r="N750" i="201"/>
  <c r="N749" i="201" s="1"/>
  <c r="P749" i="201"/>
  <c r="O749" i="201"/>
  <c r="N744" i="201"/>
  <c r="N743" i="201" s="1"/>
  <c r="N742" i="201"/>
  <c r="N741" i="201"/>
  <c r="N740" i="201"/>
  <c r="N738" i="201"/>
  <c r="N737" i="201"/>
  <c r="N736" i="201"/>
  <c r="P735" i="201"/>
  <c r="O735" i="201"/>
  <c r="N734" i="201"/>
  <c r="N733" i="201"/>
  <c r="N732" i="201"/>
  <c r="P731" i="201"/>
  <c r="O731" i="201"/>
  <c r="N729" i="201"/>
  <c r="N726" i="201"/>
  <c r="N725" i="201"/>
  <c r="P724" i="201"/>
  <c r="O724" i="201"/>
  <c r="N723" i="201"/>
  <c r="N721" i="201"/>
  <c r="N720" i="201"/>
  <c r="N719" i="201"/>
  <c r="P718" i="201"/>
  <c r="N717" i="201"/>
  <c r="P716" i="201"/>
  <c r="O716" i="201"/>
  <c r="N715" i="201"/>
  <c r="N713" i="201"/>
  <c r="N712" i="201"/>
  <c r="N711" i="201"/>
  <c r="P710" i="201"/>
  <c r="N709" i="201"/>
  <c r="N708" i="201"/>
  <c r="N707" i="201"/>
  <c r="N706" i="201"/>
  <c r="N705" i="201"/>
  <c r="N704" i="201"/>
  <c r="N703" i="201"/>
  <c r="P702" i="201"/>
  <c r="O702" i="201"/>
  <c r="N697" i="201"/>
  <c r="N696" i="201"/>
  <c r="P695" i="201"/>
  <c r="O695" i="201"/>
  <c r="N694" i="201"/>
  <c r="N693" i="201"/>
  <c r="P692" i="201"/>
  <c r="O692" i="201"/>
  <c r="N691" i="201"/>
  <c r="N690" i="201"/>
  <c r="P689" i="201"/>
  <c r="O689" i="201"/>
  <c r="N688" i="201"/>
  <c r="N683" i="201"/>
  <c r="N682" i="201"/>
  <c r="P681" i="201"/>
  <c r="O681" i="201"/>
  <c r="N676" i="201"/>
  <c r="P675" i="201"/>
  <c r="P673" i="201" s="1"/>
  <c r="P671" i="201" s="1"/>
  <c r="O675" i="201"/>
  <c r="O673" i="201" s="1"/>
  <c r="O671" i="201" s="1"/>
  <c r="N666" i="201"/>
  <c r="P665" i="201"/>
  <c r="O665" i="201"/>
  <c r="N664" i="201"/>
  <c r="N663" i="201"/>
  <c r="P662" i="201"/>
  <c r="O662" i="201"/>
  <c r="N661" i="201"/>
  <c r="P660" i="201"/>
  <c r="O660" i="201"/>
  <c r="N659" i="201"/>
  <c r="P658" i="201"/>
  <c r="O658" i="201"/>
  <c r="N657" i="201"/>
  <c r="P656" i="201"/>
  <c r="O656" i="201"/>
  <c r="N655" i="201"/>
  <c r="N654" i="201"/>
  <c r="N653" i="201"/>
  <c r="N652" i="201"/>
  <c r="P651" i="201"/>
  <c r="O651" i="201"/>
  <c r="N645" i="201"/>
  <c r="N644" i="201" s="1"/>
  <c r="N643" i="201"/>
  <c r="N642" i="201"/>
  <c r="N641" i="201"/>
  <c r="N640" i="201"/>
  <c r="P639" i="201"/>
  <c r="O639" i="201"/>
  <c r="N638" i="201"/>
  <c r="P637" i="201"/>
  <c r="O637" i="201"/>
  <c r="N636" i="201"/>
  <c r="N635" i="201"/>
  <c r="P634" i="201"/>
  <c r="O634" i="201"/>
  <c r="N633" i="201"/>
  <c r="N632" i="201"/>
  <c r="P631" i="201"/>
  <c r="O631" i="201"/>
  <c r="N630" i="201"/>
  <c r="N629" i="201"/>
  <c r="N628" i="201"/>
  <c r="N627" i="201"/>
  <c r="P626" i="201"/>
  <c r="O626" i="201"/>
  <c r="N621" i="201"/>
  <c r="N620" i="201"/>
  <c r="P619" i="201"/>
  <c r="O619" i="201"/>
  <c r="O617" i="201" s="1"/>
  <c r="N614" i="201"/>
  <c r="P613" i="201"/>
  <c r="O613" i="201"/>
  <c r="A613" i="201"/>
  <c r="N612" i="201"/>
  <c r="N611" i="201"/>
  <c r="P610" i="201"/>
  <c r="P608" i="201" s="1"/>
  <c r="O610" i="201"/>
  <c r="O608" i="201" s="1"/>
  <c r="A610" i="201"/>
  <c r="A609" i="201"/>
  <c r="A608" i="201"/>
  <c r="A607" i="201"/>
  <c r="A606" i="201"/>
  <c r="N605" i="201"/>
  <c r="A605" i="201"/>
  <c r="N604" i="201"/>
  <c r="A604" i="201"/>
  <c r="P603" i="201"/>
  <c r="P601" i="201" s="1"/>
  <c r="O603" i="201"/>
  <c r="O601" i="201" s="1"/>
  <c r="A603" i="201"/>
  <c r="A602" i="201"/>
  <c r="A601" i="201"/>
  <c r="N600" i="201"/>
  <c r="N599" i="201" s="1"/>
  <c r="P599" i="201"/>
  <c r="O599" i="201"/>
  <c r="N598" i="201"/>
  <c r="P597" i="201"/>
  <c r="O597" i="201"/>
  <c r="N596" i="201"/>
  <c r="P595" i="201"/>
  <c r="O595" i="201"/>
  <c r="N594" i="201"/>
  <c r="P593" i="201"/>
  <c r="O593" i="201"/>
  <c r="N592" i="201"/>
  <c r="A592" i="201"/>
  <c r="N590" i="201"/>
  <c r="A590" i="201"/>
  <c r="P589" i="201"/>
  <c r="O589" i="201"/>
  <c r="A589" i="201"/>
  <c r="N588" i="201"/>
  <c r="A588" i="201"/>
  <c r="N586" i="201"/>
  <c r="A586" i="201"/>
  <c r="P585" i="201"/>
  <c r="O585" i="201"/>
  <c r="A585" i="201"/>
  <c r="N584" i="201"/>
  <c r="A584" i="201"/>
  <c r="N583" i="201"/>
  <c r="A583" i="201"/>
  <c r="N582" i="201"/>
  <c r="A582" i="201"/>
  <c r="N581" i="201"/>
  <c r="A581" i="201"/>
  <c r="P580" i="201"/>
  <c r="O580" i="201"/>
  <c r="A580" i="201"/>
  <c r="A579" i="201"/>
  <c r="A578" i="201"/>
  <c r="A577" i="201"/>
  <c r="A576" i="201"/>
  <c r="A575" i="201"/>
  <c r="A574" i="201"/>
  <c r="N65" i="201"/>
  <c r="N64" i="201" s="1"/>
  <c r="A65" i="201"/>
  <c r="P64" i="201"/>
  <c r="P572" i="201" s="1"/>
  <c r="A64" i="201"/>
  <c r="A573" i="201"/>
  <c r="A572" i="201"/>
  <c r="N570" i="201"/>
  <c r="N569" i="201" s="1"/>
  <c r="A570" i="201"/>
  <c r="P567" i="201"/>
  <c r="O567" i="201"/>
  <c r="A569" i="201"/>
  <c r="A568" i="201"/>
  <c r="A567" i="201"/>
  <c r="A566" i="201"/>
  <c r="A565" i="201"/>
  <c r="N563" i="201"/>
  <c r="A563" i="201"/>
  <c r="N562" i="201"/>
  <c r="A562" i="201"/>
  <c r="N561" i="201"/>
  <c r="A561" i="201"/>
  <c r="P558" i="201"/>
  <c r="O558" i="201"/>
  <c r="A560" i="201"/>
  <c r="A559" i="201"/>
  <c r="A558" i="201"/>
  <c r="N557" i="201"/>
  <c r="A557" i="201"/>
  <c r="N556" i="201"/>
  <c r="A556" i="201"/>
  <c r="P555" i="201"/>
  <c r="O555" i="201"/>
  <c r="A555" i="201"/>
  <c r="N554" i="201"/>
  <c r="A554" i="201"/>
  <c r="P553" i="201"/>
  <c r="O553" i="201"/>
  <c r="A553" i="201"/>
  <c r="N552" i="201"/>
  <c r="A552" i="201"/>
  <c r="P551" i="201"/>
  <c r="O551" i="201"/>
  <c r="A551" i="201"/>
  <c r="A550" i="201"/>
  <c r="A549" i="201"/>
  <c r="A546" i="201"/>
  <c r="N545" i="201"/>
  <c r="A545" i="201"/>
  <c r="P544" i="201"/>
  <c r="O544" i="201"/>
  <c r="A544" i="201"/>
  <c r="N543" i="201"/>
  <c r="A543" i="201"/>
  <c r="N541" i="201"/>
  <c r="A541" i="201"/>
  <c r="N540" i="201"/>
  <c r="A540" i="201"/>
  <c r="A539" i="201"/>
  <c r="A538" i="201"/>
  <c r="A537" i="201"/>
  <c r="A535" i="201"/>
  <c r="A534" i="201"/>
  <c r="A533" i="201"/>
  <c r="N532" i="201"/>
  <c r="A532" i="201"/>
  <c r="P531" i="201"/>
  <c r="P529" i="201" s="1"/>
  <c r="O531" i="201"/>
  <c r="O529" i="201" s="1"/>
  <c r="N528" i="201"/>
  <c r="A528" i="201"/>
  <c r="N527" i="201"/>
  <c r="A527" i="201"/>
  <c r="P526" i="201"/>
  <c r="P524" i="201" s="1"/>
  <c r="O526" i="201"/>
  <c r="O524" i="201" s="1"/>
  <c r="A526" i="201"/>
  <c r="A525" i="201"/>
  <c r="A524" i="201"/>
  <c r="N523" i="201"/>
  <c r="A523" i="201"/>
  <c r="P522" i="201"/>
  <c r="O522" i="201"/>
  <c r="A522" i="201"/>
  <c r="N521" i="201"/>
  <c r="A521" i="201"/>
  <c r="P520" i="201"/>
  <c r="O520" i="201"/>
  <c r="A520" i="201"/>
  <c r="A519" i="201"/>
  <c r="A518" i="201"/>
  <c r="A517" i="201"/>
  <c r="A516" i="201"/>
  <c r="P514" i="201"/>
  <c r="O514" i="201"/>
  <c r="A514" i="201"/>
  <c r="N513" i="201"/>
  <c r="A513" i="201"/>
  <c r="N512" i="201"/>
  <c r="A512" i="201"/>
  <c r="N511" i="201"/>
  <c r="A511" i="201"/>
  <c r="P510" i="201"/>
  <c r="O510" i="201"/>
  <c r="A510" i="201"/>
  <c r="N509" i="201"/>
  <c r="A509" i="201"/>
  <c r="N508" i="201"/>
  <c r="A508" i="201"/>
  <c r="N507" i="201"/>
  <c r="A507" i="201"/>
  <c r="N506" i="201"/>
  <c r="A506" i="201"/>
  <c r="N505" i="201"/>
  <c r="A505" i="201"/>
  <c r="N504" i="201"/>
  <c r="A504" i="201"/>
  <c r="N503" i="201"/>
  <c r="A503" i="201"/>
  <c r="N502" i="201"/>
  <c r="A502" i="201"/>
  <c r="N501" i="201"/>
  <c r="A501" i="201"/>
  <c r="P500" i="201"/>
  <c r="O500" i="201"/>
  <c r="A500" i="201"/>
  <c r="N497" i="201"/>
  <c r="A497" i="201"/>
  <c r="N496" i="201"/>
  <c r="A496" i="201"/>
  <c r="A495" i="201"/>
  <c r="A494" i="201"/>
  <c r="A493" i="201"/>
  <c r="A492" i="201"/>
  <c r="A491" i="201"/>
  <c r="A490" i="201"/>
  <c r="A489" i="201"/>
  <c r="N486" i="201"/>
  <c r="A486" i="201"/>
  <c r="P485" i="201"/>
  <c r="P480" i="201" s="1"/>
  <c r="O485" i="201"/>
  <c r="O480" i="201" s="1"/>
  <c r="A485" i="201"/>
  <c r="N484" i="201"/>
  <c r="A484" i="201"/>
  <c r="N483" i="201"/>
  <c r="A483" i="201"/>
  <c r="A482" i="201"/>
  <c r="A481" i="201"/>
  <c r="A480" i="201"/>
  <c r="A479" i="201"/>
  <c r="A478" i="201"/>
  <c r="A477" i="201"/>
  <c r="A476" i="201"/>
  <c r="N475" i="201"/>
  <c r="A475" i="201"/>
  <c r="N474" i="201"/>
  <c r="A474" i="201"/>
  <c r="P473" i="201"/>
  <c r="O473" i="201"/>
  <c r="A473" i="201"/>
  <c r="N472" i="201"/>
  <c r="N471" i="201"/>
  <c r="N469" i="201"/>
  <c r="A469" i="201"/>
  <c r="N468" i="201"/>
  <c r="A468" i="201"/>
  <c r="N467" i="201"/>
  <c r="A467" i="201"/>
  <c r="N466" i="201"/>
  <c r="A466" i="201"/>
  <c r="N465" i="201"/>
  <c r="A465" i="201"/>
  <c r="P464" i="201"/>
  <c r="A464" i="201"/>
  <c r="N463" i="201"/>
  <c r="A463" i="201"/>
  <c r="N462" i="201"/>
  <c r="A462" i="201"/>
  <c r="N461" i="201"/>
  <c r="A461" i="201"/>
  <c r="N460" i="201"/>
  <c r="A460" i="201"/>
  <c r="N459" i="201"/>
  <c r="A459" i="201"/>
  <c r="N458" i="201"/>
  <c r="A458" i="201"/>
  <c r="N457" i="201"/>
  <c r="A457" i="201"/>
  <c r="N456" i="201"/>
  <c r="A456" i="201"/>
  <c r="P455" i="201"/>
  <c r="O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P445" i="201"/>
  <c r="O445" i="201"/>
  <c r="A445" i="201"/>
  <c r="A444" i="201"/>
  <c r="A443" i="201"/>
  <c r="A442" i="201"/>
  <c r="A441" i="201"/>
  <c r="N94" i="201"/>
  <c r="A94" i="201"/>
  <c r="P93" i="201"/>
  <c r="O93" i="201"/>
  <c r="A93" i="201"/>
  <c r="N429" i="201"/>
  <c r="A429" i="201"/>
  <c r="P428" i="201"/>
  <c r="O428" i="201"/>
  <c r="A428" i="201"/>
  <c r="N440" i="201"/>
  <c r="A440" i="201"/>
  <c r="P439" i="201"/>
  <c r="O439" i="201"/>
  <c r="A439" i="201"/>
  <c r="N438" i="201"/>
  <c r="A438" i="201"/>
  <c r="P437" i="201"/>
  <c r="O437" i="201"/>
  <c r="A437" i="201"/>
  <c r="N436" i="201"/>
  <c r="A436" i="201"/>
  <c r="N435" i="201"/>
  <c r="A435" i="201"/>
  <c r="N434" i="201"/>
  <c r="A434" i="201"/>
  <c r="P433" i="201"/>
  <c r="O433" i="201"/>
  <c r="A433" i="201"/>
  <c r="N432" i="201"/>
  <c r="A432" i="201"/>
  <c r="N431" i="201"/>
  <c r="A431" i="201"/>
  <c r="P430" i="201"/>
  <c r="O430" i="201"/>
  <c r="A430" i="201"/>
  <c r="A427" i="201"/>
  <c r="A426" i="201"/>
  <c r="A425" i="201"/>
  <c r="A424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66" i="200"/>
  <c r="P761" i="200"/>
  <c r="P759" i="200" s="1"/>
  <c r="O761" i="200"/>
  <c r="O759" i="200" s="1"/>
  <c r="N758" i="200"/>
  <c r="P757" i="200"/>
  <c r="O757" i="200"/>
  <c r="N756" i="200"/>
  <c r="P755" i="200"/>
  <c r="O755" i="200"/>
  <c r="N750" i="200"/>
  <c r="N749" i="200" s="1"/>
  <c r="P749" i="200"/>
  <c r="O749" i="200"/>
  <c r="N744" i="200"/>
  <c r="N743" i="200" s="1"/>
  <c r="N742" i="200"/>
  <c r="N741" i="200"/>
  <c r="N740" i="200"/>
  <c r="N738" i="200"/>
  <c r="N737" i="200"/>
  <c r="N736" i="200"/>
  <c r="P735" i="200"/>
  <c r="O735" i="200"/>
  <c r="N734" i="200"/>
  <c r="N733" i="200"/>
  <c r="N732" i="200"/>
  <c r="P731" i="200"/>
  <c r="O731" i="200"/>
  <c r="N729" i="200"/>
  <c r="N726" i="200"/>
  <c r="N725" i="200"/>
  <c r="P724" i="200"/>
  <c r="O724" i="200"/>
  <c r="N723" i="200"/>
  <c r="N721" i="200"/>
  <c r="N720" i="200"/>
  <c r="N719" i="200"/>
  <c r="P718" i="200"/>
  <c r="N717" i="200"/>
  <c r="P716" i="200"/>
  <c r="O716" i="200"/>
  <c r="N715" i="200"/>
  <c r="N713" i="200"/>
  <c r="N712" i="200"/>
  <c r="N711" i="200"/>
  <c r="P710" i="200"/>
  <c r="N709" i="200"/>
  <c r="N708" i="200"/>
  <c r="N707" i="200"/>
  <c r="N706" i="200"/>
  <c r="N705" i="200"/>
  <c r="N704" i="200"/>
  <c r="N703" i="200"/>
  <c r="P702" i="200"/>
  <c r="O702" i="200"/>
  <c r="N697" i="200"/>
  <c r="N696" i="200"/>
  <c r="P695" i="200"/>
  <c r="O695" i="200"/>
  <c r="N694" i="200"/>
  <c r="N693" i="200"/>
  <c r="P692" i="200"/>
  <c r="O692" i="200"/>
  <c r="N691" i="200"/>
  <c r="N690" i="200"/>
  <c r="P689" i="200"/>
  <c r="O689" i="200"/>
  <c r="N688" i="200"/>
  <c r="N683" i="200"/>
  <c r="N682" i="200"/>
  <c r="P681" i="200"/>
  <c r="O681" i="200"/>
  <c r="N676" i="200"/>
  <c r="P675" i="200"/>
  <c r="O675" i="200"/>
  <c r="O673" i="200" s="1"/>
  <c r="O671" i="200" s="1"/>
  <c r="N666" i="200"/>
  <c r="P665" i="200"/>
  <c r="O665" i="200"/>
  <c r="N664" i="200"/>
  <c r="N663" i="200"/>
  <c r="P662" i="200"/>
  <c r="O662" i="200"/>
  <c r="N661" i="200"/>
  <c r="P660" i="200"/>
  <c r="O660" i="200"/>
  <c r="N659" i="200"/>
  <c r="P658" i="200"/>
  <c r="O658" i="200"/>
  <c r="N657" i="200"/>
  <c r="P656" i="200"/>
  <c r="O656" i="200"/>
  <c r="N655" i="200"/>
  <c r="N654" i="200"/>
  <c r="N653" i="200"/>
  <c r="N652" i="200"/>
  <c r="P651" i="200"/>
  <c r="O651" i="200"/>
  <c r="N645" i="200"/>
  <c r="N644" i="200" s="1"/>
  <c r="N643" i="200"/>
  <c r="N642" i="200"/>
  <c r="N641" i="200"/>
  <c r="N640" i="200"/>
  <c r="P639" i="200"/>
  <c r="O639" i="200"/>
  <c r="N638" i="200"/>
  <c r="P637" i="200"/>
  <c r="O637" i="200"/>
  <c r="N636" i="200"/>
  <c r="N635" i="200"/>
  <c r="P634" i="200"/>
  <c r="O634" i="200"/>
  <c r="N633" i="200"/>
  <c r="N632" i="200"/>
  <c r="P631" i="200"/>
  <c r="O631" i="200"/>
  <c r="N630" i="200"/>
  <c r="N629" i="200"/>
  <c r="N628" i="200"/>
  <c r="N627" i="200"/>
  <c r="P626" i="200"/>
  <c r="O626" i="200"/>
  <c r="N621" i="200"/>
  <c r="N620" i="200"/>
  <c r="P619" i="200"/>
  <c r="P617" i="200" s="1"/>
  <c r="O619" i="200"/>
  <c r="O617" i="200" s="1"/>
  <c r="N614" i="200"/>
  <c r="P613" i="200"/>
  <c r="O613" i="200"/>
  <c r="A613" i="200"/>
  <c r="N612" i="200"/>
  <c r="N611" i="200"/>
  <c r="P610" i="200"/>
  <c r="O610" i="200"/>
  <c r="O608" i="200" s="1"/>
  <c r="A610" i="200"/>
  <c r="A609" i="200"/>
  <c r="A608" i="200"/>
  <c r="A607" i="200"/>
  <c r="A606" i="200"/>
  <c r="N605" i="200"/>
  <c r="A605" i="200"/>
  <c r="N604" i="200"/>
  <c r="A604" i="200"/>
  <c r="P603" i="200"/>
  <c r="P601" i="200" s="1"/>
  <c r="O603" i="200"/>
  <c r="O601" i="200" s="1"/>
  <c r="A603" i="200"/>
  <c r="A602" i="200"/>
  <c r="A601" i="200"/>
  <c r="N600" i="200"/>
  <c r="N599" i="200" s="1"/>
  <c r="P599" i="200"/>
  <c r="O599" i="200"/>
  <c r="N598" i="200"/>
  <c r="P597" i="200"/>
  <c r="O597" i="200"/>
  <c r="N596" i="200"/>
  <c r="P595" i="200"/>
  <c r="O595" i="200"/>
  <c r="N594" i="200"/>
  <c r="P593" i="200"/>
  <c r="O593" i="200"/>
  <c r="N592" i="200"/>
  <c r="A592" i="200"/>
  <c r="N590" i="200"/>
  <c r="A590" i="200"/>
  <c r="P589" i="200"/>
  <c r="O589" i="200"/>
  <c r="A589" i="200"/>
  <c r="N588" i="200"/>
  <c r="A588" i="200"/>
  <c r="N586" i="200"/>
  <c r="A586" i="200"/>
  <c r="P585" i="200"/>
  <c r="O585" i="200"/>
  <c r="A585" i="200"/>
  <c r="N584" i="200"/>
  <c r="A584" i="200"/>
  <c r="N583" i="200"/>
  <c r="A583" i="200"/>
  <c r="N582" i="200"/>
  <c r="A582" i="200"/>
  <c r="N581" i="200"/>
  <c r="A581" i="200"/>
  <c r="P580" i="200"/>
  <c r="O580" i="200"/>
  <c r="A580" i="200"/>
  <c r="A579" i="200"/>
  <c r="A578" i="200"/>
  <c r="A577" i="200"/>
  <c r="A576" i="200"/>
  <c r="A575" i="200"/>
  <c r="A574" i="200"/>
  <c r="N65" i="200"/>
  <c r="N64" i="200" s="1"/>
  <c r="A65" i="200"/>
  <c r="P64" i="200"/>
  <c r="P572" i="200" s="1"/>
  <c r="A64" i="200"/>
  <c r="A573" i="200"/>
  <c r="A572" i="200"/>
  <c r="N570" i="200"/>
  <c r="N569" i="200" s="1"/>
  <c r="A570" i="200"/>
  <c r="P567" i="200"/>
  <c r="O567" i="200"/>
  <c r="A569" i="200"/>
  <c r="A568" i="200"/>
  <c r="A567" i="200"/>
  <c r="A566" i="200"/>
  <c r="A565" i="200"/>
  <c r="N563" i="200"/>
  <c r="A563" i="200"/>
  <c r="N562" i="200"/>
  <c r="A562" i="200"/>
  <c r="N561" i="200"/>
  <c r="A561" i="200"/>
  <c r="P558" i="200"/>
  <c r="O558" i="200"/>
  <c r="A560" i="200"/>
  <c r="A559" i="200"/>
  <c r="A558" i="200"/>
  <c r="N557" i="200"/>
  <c r="A557" i="200"/>
  <c r="N556" i="200"/>
  <c r="A556" i="200"/>
  <c r="P555" i="200"/>
  <c r="O555" i="200"/>
  <c r="A555" i="200"/>
  <c r="N554" i="200"/>
  <c r="A554" i="200"/>
  <c r="P553" i="200"/>
  <c r="O553" i="200"/>
  <c r="A553" i="200"/>
  <c r="N552" i="200"/>
  <c r="A552" i="200"/>
  <c r="P551" i="200"/>
  <c r="O551" i="200"/>
  <c r="A551" i="200"/>
  <c r="A550" i="200"/>
  <c r="A549" i="200"/>
  <c r="A546" i="200"/>
  <c r="N545" i="200"/>
  <c r="A545" i="200"/>
  <c r="P544" i="200"/>
  <c r="O544" i="200"/>
  <c r="A544" i="200"/>
  <c r="N543" i="200"/>
  <c r="A543" i="200"/>
  <c r="N541" i="200"/>
  <c r="A541" i="200"/>
  <c r="N540" i="200"/>
  <c r="A540" i="200"/>
  <c r="A539" i="200"/>
  <c r="A538" i="200"/>
  <c r="A537" i="200"/>
  <c r="A535" i="200"/>
  <c r="A534" i="200"/>
  <c r="A533" i="200"/>
  <c r="N532" i="200"/>
  <c r="A532" i="200"/>
  <c r="P531" i="200"/>
  <c r="P529" i="200" s="1"/>
  <c r="O531" i="200"/>
  <c r="N528" i="200"/>
  <c r="A528" i="200"/>
  <c r="N527" i="200"/>
  <c r="A527" i="200"/>
  <c r="P526" i="200"/>
  <c r="P524" i="200" s="1"/>
  <c r="O526" i="200"/>
  <c r="O524" i="200" s="1"/>
  <c r="A526" i="200"/>
  <c r="A525" i="200"/>
  <c r="A524" i="200"/>
  <c r="N523" i="200"/>
  <c r="A523" i="200"/>
  <c r="P522" i="200"/>
  <c r="O522" i="200"/>
  <c r="A522" i="200"/>
  <c r="N521" i="200"/>
  <c r="A521" i="200"/>
  <c r="P520" i="200"/>
  <c r="O520" i="200"/>
  <c r="A520" i="200"/>
  <c r="A519" i="200"/>
  <c r="A518" i="200"/>
  <c r="A517" i="200"/>
  <c r="A516" i="200"/>
  <c r="P514" i="200"/>
  <c r="O514" i="200"/>
  <c r="A514" i="200"/>
  <c r="N513" i="200"/>
  <c r="A513" i="200"/>
  <c r="N512" i="200"/>
  <c r="A512" i="200"/>
  <c r="N511" i="200"/>
  <c r="A511" i="200"/>
  <c r="P510" i="200"/>
  <c r="O510" i="200"/>
  <c r="A510" i="200"/>
  <c r="P608" i="210" l="1"/>
  <c r="O608" i="205"/>
  <c r="P608" i="200"/>
  <c r="O608" i="212"/>
  <c r="P608" i="211"/>
  <c r="O608" i="208"/>
  <c r="O608" i="207"/>
  <c r="O608" i="206"/>
  <c r="P608" i="205"/>
  <c r="O608" i="203"/>
  <c r="O608" i="202"/>
  <c r="P649" i="202"/>
  <c r="O649" i="200"/>
  <c r="O647" i="200" s="1"/>
  <c r="P649" i="201"/>
  <c r="O649" i="211"/>
  <c r="O647" i="211" s="1"/>
  <c r="P649" i="210"/>
  <c r="O649" i="205"/>
  <c r="P649" i="200"/>
  <c r="O649" i="212"/>
  <c r="O647" i="212" s="1"/>
  <c r="P649" i="211"/>
  <c r="P647" i="211" s="1"/>
  <c r="O649" i="208"/>
  <c r="O649" i="207"/>
  <c r="O649" i="206"/>
  <c r="P649" i="205"/>
  <c r="P647" i="205" s="1"/>
  <c r="O649" i="203"/>
  <c r="O647" i="203" s="1"/>
  <c r="P649" i="212"/>
  <c r="P649" i="208"/>
  <c r="P647" i="208" s="1"/>
  <c r="P649" i="207"/>
  <c r="P647" i="207" s="1"/>
  <c r="P649" i="206"/>
  <c r="O649" i="204"/>
  <c r="P649" i="203"/>
  <c r="P647" i="203" s="1"/>
  <c r="O649" i="201"/>
  <c r="O647" i="201" s="1"/>
  <c r="O649" i="210"/>
  <c r="P649" i="204"/>
  <c r="O649" i="202"/>
  <c r="O647" i="202" s="1"/>
  <c r="N402" i="207"/>
  <c r="N402" i="212"/>
  <c r="N402" i="211"/>
  <c r="P379" i="210"/>
  <c r="P377" i="210" s="1"/>
  <c r="O518" i="206"/>
  <c r="O379" i="203"/>
  <c r="O377" i="203" s="1"/>
  <c r="O518" i="211"/>
  <c r="P379" i="207"/>
  <c r="P379" i="212"/>
  <c r="N402" i="210"/>
  <c r="P174" i="208"/>
  <c r="N402" i="203"/>
  <c r="P274" i="203"/>
  <c r="O115" i="217"/>
  <c r="O364" i="201"/>
  <c r="O224" i="217"/>
  <c r="O231" i="217"/>
  <c r="O176" i="217"/>
  <c r="O220" i="217"/>
  <c r="O464" i="217"/>
  <c r="O710" i="217"/>
  <c r="O743" i="217"/>
  <c r="P174" i="211"/>
  <c r="O274" i="206"/>
  <c r="O272" i="206" s="1"/>
  <c r="P379" i="208"/>
  <c r="P174" i="206"/>
  <c r="P274" i="206"/>
  <c r="P272" i="206" s="1"/>
  <c r="P480" i="206"/>
  <c r="P478" i="206" s="1"/>
  <c r="P476" i="206" s="1"/>
  <c r="P480" i="205"/>
  <c r="P478" i="205" s="1"/>
  <c r="P476" i="205" s="1"/>
  <c r="P379" i="202"/>
  <c r="O428" i="217"/>
  <c r="O430" i="217"/>
  <c r="O379" i="208"/>
  <c r="O377" i="208" s="1"/>
  <c r="O379" i="202"/>
  <c r="O377" i="202" s="1"/>
  <c r="O106" i="217"/>
  <c r="O379" i="201"/>
  <c r="P379" i="201"/>
  <c r="P377" i="201" s="1"/>
  <c r="O274" i="210"/>
  <c r="P174" i="204"/>
  <c r="P274" i="204"/>
  <c r="P272" i="204" s="1"/>
  <c r="P480" i="204"/>
  <c r="P478" i="204" s="1"/>
  <c r="P476" i="204" s="1"/>
  <c r="O755" i="217"/>
  <c r="P274" i="211"/>
  <c r="P272" i="211" s="1"/>
  <c r="O700" i="208"/>
  <c r="O698" i="208" s="1"/>
  <c r="P700" i="201"/>
  <c r="P174" i="210"/>
  <c r="P274" i="210"/>
  <c r="P272" i="210" s="1"/>
  <c r="P480" i="210"/>
  <c r="P478" i="210" s="1"/>
  <c r="P476" i="210" s="1"/>
  <c r="O443" i="208"/>
  <c r="O441" i="208" s="1"/>
  <c r="N402" i="206"/>
  <c r="O274" i="205"/>
  <c r="O272" i="205" s="1"/>
  <c r="P174" i="202"/>
  <c r="O274" i="202"/>
  <c r="O700" i="202"/>
  <c r="O698" i="202" s="1"/>
  <c r="P480" i="211"/>
  <c r="P478" i="211" s="1"/>
  <c r="P476" i="211" s="1"/>
  <c r="O379" i="212"/>
  <c r="O377" i="212" s="1"/>
  <c r="O274" i="208"/>
  <c r="O272" i="208" s="1"/>
  <c r="O379" i="207"/>
  <c r="P174" i="205"/>
  <c r="P274" i="205"/>
  <c r="P272" i="205" s="1"/>
  <c r="N402" i="205"/>
  <c r="N402" i="204"/>
  <c r="P274" i="202"/>
  <c r="P272" i="202" s="1"/>
  <c r="O480" i="202"/>
  <c r="O478" i="202" s="1"/>
  <c r="O476" i="202" s="1"/>
  <c r="O264" i="217"/>
  <c r="O285" i="217"/>
  <c r="O724" i="217"/>
  <c r="O274" i="201"/>
  <c r="O272" i="201" s="1"/>
  <c r="P480" i="208"/>
  <c r="P478" i="208" s="1"/>
  <c r="P476" i="208" s="1"/>
  <c r="O379" i="211"/>
  <c r="P379" i="203"/>
  <c r="P377" i="203" s="1"/>
  <c r="O234" i="217"/>
  <c r="O251" i="217"/>
  <c r="O716" i="217"/>
  <c r="P379" i="211"/>
  <c r="P377" i="211" s="1"/>
  <c r="N402" i="208"/>
  <c r="P606" i="208"/>
  <c r="P700" i="207"/>
  <c r="P698" i="207" s="1"/>
  <c r="P174" i="203"/>
  <c r="N402" i="202"/>
  <c r="O62" i="217"/>
  <c r="P274" i="208"/>
  <c r="N402" i="201"/>
  <c r="O274" i="212"/>
  <c r="O272" i="212" s="1"/>
  <c r="P174" i="207"/>
  <c r="O274" i="207"/>
  <c r="O272" i="207" s="1"/>
  <c r="O379" i="206"/>
  <c r="O377" i="206" s="1"/>
  <c r="O700" i="205"/>
  <c r="O698" i="205" s="1"/>
  <c r="O443" i="203"/>
  <c r="P700" i="203"/>
  <c r="O103" i="217"/>
  <c r="O238" i="217"/>
  <c r="O253" i="217"/>
  <c r="P274" i="201"/>
  <c r="P174" i="212"/>
  <c r="P274" i="212"/>
  <c r="P272" i="212" s="1"/>
  <c r="P480" i="212"/>
  <c r="P478" i="212" s="1"/>
  <c r="P476" i="212" s="1"/>
  <c r="P274" i="207"/>
  <c r="P480" i="207"/>
  <c r="P478" i="207" s="1"/>
  <c r="P476" i="207" s="1"/>
  <c r="P379" i="206"/>
  <c r="P377" i="206" s="1"/>
  <c r="O379" i="205"/>
  <c r="O377" i="205" s="1"/>
  <c r="P700" i="205"/>
  <c r="O379" i="204"/>
  <c r="O377" i="204" s="1"/>
  <c r="O145" i="202"/>
  <c r="O143" i="202" s="1"/>
  <c r="P238" i="217"/>
  <c r="O455" i="217"/>
  <c r="P174" i="201"/>
  <c r="O379" i="210"/>
  <c r="O377" i="210" s="1"/>
  <c r="P379" i="205"/>
  <c r="P377" i="205" s="1"/>
  <c r="P379" i="204"/>
  <c r="P480" i="203"/>
  <c r="P478" i="203" s="1"/>
  <c r="P476" i="203" s="1"/>
  <c r="O200" i="217"/>
  <c r="P213" i="217"/>
  <c r="O213" i="217"/>
  <c r="O482" i="217"/>
  <c r="P482" i="217"/>
  <c r="O393" i="217"/>
  <c r="P393" i="217"/>
  <c r="O560" i="217"/>
  <c r="P560" i="217"/>
  <c r="P443" i="205"/>
  <c r="P441" i="205" s="1"/>
  <c r="O443" i="211"/>
  <c r="O441" i="211" s="1"/>
  <c r="O443" i="202"/>
  <c r="P478" i="201"/>
  <c r="P476" i="201" s="1"/>
  <c r="O700" i="200"/>
  <c r="O698" i="200" s="1"/>
  <c r="O443" i="201"/>
  <c r="O443" i="212"/>
  <c r="O441" i="212" s="1"/>
  <c r="O700" i="212"/>
  <c r="O698" i="212" s="1"/>
  <c r="P443" i="211"/>
  <c r="P441" i="211" s="1"/>
  <c r="O700" i="211"/>
  <c r="O698" i="211" s="1"/>
  <c r="O443" i="210"/>
  <c r="O441" i="210" s="1"/>
  <c r="O700" i="210"/>
  <c r="O698" i="210" s="1"/>
  <c r="P443" i="208"/>
  <c r="P441" i="208" s="1"/>
  <c r="P700" i="208"/>
  <c r="O443" i="207"/>
  <c r="O441" i="207" s="1"/>
  <c r="O443" i="204"/>
  <c r="P443" i="203"/>
  <c r="P443" i="202"/>
  <c r="P700" i="200"/>
  <c r="P698" i="200" s="1"/>
  <c r="P443" i="201"/>
  <c r="P441" i="201" s="1"/>
  <c r="O700" i="201"/>
  <c r="O698" i="201" s="1"/>
  <c r="P443" i="212"/>
  <c r="P700" i="212"/>
  <c r="P698" i="212" s="1"/>
  <c r="P700" i="211"/>
  <c r="P698" i="211" s="1"/>
  <c r="P443" i="210"/>
  <c r="P441" i="210" s="1"/>
  <c r="P700" i="210"/>
  <c r="P698" i="210" s="1"/>
  <c r="P443" i="207"/>
  <c r="P441" i="207" s="1"/>
  <c r="O443" i="206"/>
  <c r="O441" i="206" s="1"/>
  <c r="O700" i="206"/>
  <c r="O698" i="206" s="1"/>
  <c r="P443" i="204"/>
  <c r="O700" i="204"/>
  <c r="O698" i="204" s="1"/>
  <c r="O700" i="203"/>
  <c r="O698" i="203" s="1"/>
  <c r="O700" i="207"/>
  <c r="O698" i="207" s="1"/>
  <c r="P443" i="206"/>
  <c r="P441" i="206" s="1"/>
  <c r="P700" i="206"/>
  <c r="P698" i="206" s="1"/>
  <c r="O443" i="205"/>
  <c r="O441" i="205" s="1"/>
  <c r="P700" i="204"/>
  <c r="P698" i="204" s="1"/>
  <c r="P700" i="202"/>
  <c r="P698" i="202" s="1"/>
  <c r="O518" i="200"/>
  <c r="O518" i="203"/>
  <c r="O518" i="212"/>
  <c r="O518" i="210"/>
  <c r="P518" i="205"/>
  <c r="P743" i="217"/>
  <c r="O718" i="217"/>
  <c r="N535" i="207"/>
  <c r="N535" i="204"/>
  <c r="N535" i="205"/>
  <c r="O569" i="217"/>
  <c r="P569" i="217"/>
  <c r="N535" i="201"/>
  <c r="P518" i="207"/>
  <c r="O535" i="217"/>
  <c r="N535" i="211"/>
  <c r="N535" i="206"/>
  <c r="N535" i="200"/>
  <c r="P493" i="201"/>
  <c r="P491" i="201" s="1"/>
  <c r="O518" i="201"/>
  <c r="N535" i="212"/>
  <c r="N535" i="210"/>
  <c r="P518" i="208"/>
  <c r="N535" i="208"/>
  <c r="O518" i="204"/>
  <c r="N535" i="203"/>
  <c r="P518" i="202"/>
  <c r="N535" i="202"/>
  <c r="P535" i="217"/>
  <c r="P518" i="200"/>
  <c r="O493" i="211"/>
  <c r="O491" i="211" s="1"/>
  <c r="P518" i="210"/>
  <c r="O518" i="208"/>
  <c r="O493" i="206"/>
  <c r="O491" i="206" s="1"/>
  <c r="O518" i="205"/>
  <c r="P518" i="201"/>
  <c r="P518" i="212"/>
  <c r="P518" i="211"/>
  <c r="P493" i="207"/>
  <c r="P491" i="207" s="1"/>
  <c r="O518" i="207"/>
  <c r="P518" i="206"/>
  <c r="P518" i="204"/>
  <c r="P518" i="203"/>
  <c r="O518" i="202"/>
  <c r="N495" i="201"/>
  <c r="O493" i="201"/>
  <c r="O491" i="201" s="1"/>
  <c r="P493" i="212"/>
  <c r="P491" i="212" s="1"/>
  <c r="P493" i="210"/>
  <c r="P491" i="210" s="1"/>
  <c r="P493" i="208"/>
  <c r="P491" i="208" s="1"/>
  <c r="O493" i="207"/>
  <c r="O491" i="207" s="1"/>
  <c r="O493" i="205"/>
  <c r="O491" i="205" s="1"/>
  <c r="N495" i="204"/>
  <c r="O493" i="204"/>
  <c r="O491" i="204" s="1"/>
  <c r="P493" i="203"/>
  <c r="P491" i="203" s="1"/>
  <c r="P493" i="202"/>
  <c r="P491" i="202" s="1"/>
  <c r="P493" i="205"/>
  <c r="P491" i="205" s="1"/>
  <c r="P493" i="204"/>
  <c r="P491" i="204" s="1"/>
  <c r="O493" i="212"/>
  <c r="O491" i="212" s="1"/>
  <c r="P493" i="211"/>
  <c r="P491" i="211" s="1"/>
  <c r="O493" i="210"/>
  <c r="O493" i="208"/>
  <c r="O491" i="208" s="1"/>
  <c r="P493" i="206"/>
  <c r="P491" i="206" s="1"/>
  <c r="O493" i="203"/>
  <c r="O491" i="203" s="1"/>
  <c r="O493" i="202"/>
  <c r="O491" i="202" s="1"/>
  <c r="N495" i="212"/>
  <c r="N495" i="210"/>
  <c r="N495" i="203"/>
  <c r="O495" i="217"/>
  <c r="N495" i="207"/>
  <c r="N495" i="206"/>
  <c r="N495" i="205"/>
  <c r="P495" i="217"/>
  <c r="N495" i="211"/>
  <c r="N495" i="208"/>
  <c r="N495" i="202"/>
  <c r="P426" i="212"/>
  <c r="O426" i="208"/>
  <c r="O424" i="208" s="1"/>
  <c r="P426" i="207"/>
  <c r="P424" i="207" s="1"/>
  <c r="P418" i="207" s="1"/>
  <c r="O426" i="206"/>
  <c r="O424" i="206" s="1"/>
  <c r="O426" i="204"/>
  <c r="O426" i="210"/>
  <c r="O424" i="210" s="1"/>
  <c r="O426" i="212"/>
  <c r="O424" i="212" s="1"/>
  <c r="P426" i="205"/>
  <c r="P424" i="205" s="1"/>
  <c r="P418" i="205" s="1"/>
  <c r="O426" i="203"/>
  <c r="P426" i="202"/>
  <c r="P424" i="202" s="1"/>
  <c r="P418" i="202" s="1"/>
  <c r="O426" i="207"/>
  <c r="O424" i="207" s="1"/>
  <c r="P426" i="203"/>
  <c r="P424" i="203" s="1"/>
  <c r="P418" i="203" s="1"/>
  <c r="O426" i="211"/>
  <c r="P426" i="208"/>
  <c r="P424" i="208" s="1"/>
  <c r="P418" i="208" s="1"/>
  <c r="O426" i="201"/>
  <c r="O424" i="201" s="1"/>
  <c r="P426" i="201"/>
  <c r="P424" i="201" s="1"/>
  <c r="P418" i="201" s="1"/>
  <c r="P426" i="211"/>
  <c r="P426" i="210"/>
  <c r="P424" i="210" s="1"/>
  <c r="P418" i="210" s="1"/>
  <c r="P426" i="206"/>
  <c r="P424" i="206" s="1"/>
  <c r="P418" i="206" s="1"/>
  <c r="O426" i="205"/>
  <c r="O424" i="205" s="1"/>
  <c r="P426" i="204"/>
  <c r="O426" i="202"/>
  <c r="O424" i="202" s="1"/>
  <c r="P377" i="207"/>
  <c r="O323" i="203"/>
  <c r="O321" i="203" s="1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1" i="206" s="1"/>
  <c r="O323" i="205"/>
  <c r="P323" i="204"/>
  <c r="P321" i="204" s="1"/>
  <c r="P323" i="203"/>
  <c r="P321" i="203" s="1"/>
  <c r="P246" i="212"/>
  <c r="O246" i="207"/>
  <c r="P246" i="205"/>
  <c r="O325" i="217"/>
  <c r="P272" i="208"/>
  <c r="P246" i="201"/>
  <c r="O311" i="217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P231" i="217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65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65" i="202"/>
  <c r="P60" i="207"/>
  <c r="N396" i="207"/>
  <c r="P60" i="212"/>
  <c r="O64" i="217"/>
  <c r="N692" i="202"/>
  <c r="P753" i="206"/>
  <c r="P751" i="206" s="1"/>
  <c r="P763" i="217"/>
  <c r="N681" i="202"/>
  <c r="N658" i="202"/>
  <c r="N660" i="202"/>
  <c r="P565" i="201"/>
  <c r="P565" i="212"/>
  <c r="P565" i="207"/>
  <c r="N718" i="202"/>
  <c r="P753" i="202"/>
  <c r="P751" i="202" s="1"/>
  <c r="O279" i="217"/>
  <c r="N276" i="212"/>
  <c r="N389" i="212"/>
  <c r="P18" i="208"/>
  <c r="O18" i="206"/>
  <c r="O16" i="206" s="1"/>
  <c r="P565" i="205"/>
  <c r="P279" i="217"/>
  <c r="O130" i="210"/>
  <c r="O128" i="210" s="1"/>
  <c r="N558" i="201"/>
  <c r="N597" i="201"/>
  <c r="P18" i="211"/>
  <c r="N428" i="203"/>
  <c r="N95" i="211"/>
  <c r="N716" i="202"/>
  <c r="N689" i="201"/>
  <c r="O101" i="206"/>
  <c r="O99" i="206" s="1"/>
  <c r="N689" i="205"/>
  <c r="N595" i="204"/>
  <c r="P200" i="217"/>
  <c r="N613" i="200"/>
  <c r="N660" i="200"/>
  <c r="N695" i="200"/>
  <c r="O679" i="201"/>
  <c r="O677" i="201" s="1"/>
  <c r="P101" i="211"/>
  <c r="P99" i="211" s="1"/>
  <c r="N553" i="208"/>
  <c r="N510" i="210"/>
  <c r="N154" i="207"/>
  <c r="N161" i="205"/>
  <c r="N520" i="205"/>
  <c r="N551" i="205"/>
  <c r="N735" i="204"/>
  <c r="N194" i="201"/>
  <c r="N555" i="201"/>
  <c r="N449" i="211"/>
  <c r="N572" i="211"/>
  <c r="N665" i="211"/>
  <c r="N731" i="211"/>
  <c r="N757" i="211"/>
  <c r="N138" i="210"/>
  <c r="N147" i="210"/>
  <c r="N169" i="207"/>
  <c r="N167" i="207" s="1"/>
  <c r="N165" i="207" s="1"/>
  <c r="N439" i="206"/>
  <c r="N372" i="204"/>
  <c r="N531" i="203"/>
  <c r="N529" i="203" s="1"/>
  <c r="O644" i="217"/>
  <c r="P644" i="217"/>
  <c r="N414" i="211"/>
  <c r="N619" i="211"/>
  <c r="N617" i="211" s="1"/>
  <c r="N660" i="211"/>
  <c r="N735" i="211"/>
  <c r="P753" i="211"/>
  <c r="P75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53" i="208"/>
  <c r="O751" i="208" s="1"/>
  <c r="N757" i="208"/>
  <c r="P130" i="207"/>
  <c r="P128" i="207" s="1"/>
  <c r="P533" i="207"/>
  <c r="N580" i="207"/>
  <c r="N593" i="207"/>
  <c r="N181" i="205"/>
  <c r="N258" i="205"/>
  <c r="N20" i="204"/>
  <c r="N220" i="204"/>
  <c r="N485" i="202"/>
  <c r="N603" i="202"/>
  <c r="N601" i="202" s="1"/>
  <c r="N157" i="201"/>
  <c r="N161" i="201"/>
  <c r="N631" i="201"/>
  <c r="N637" i="201"/>
  <c r="N660" i="201"/>
  <c r="P753" i="201"/>
  <c r="P751" i="201" s="1"/>
  <c r="O18" i="212"/>
  <c r="N55" i="212"/>
  <c r="N555" i="204"/>
  <c r="O753" i="212"/>
  <c r="O751" i="212" s="1"/>
  <c r="N603" i="206"/>
  <c r="N601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9" i="212"/>
  <c r="N464" i="212"/>
  <c r="N589" i="212"/>
  <c r="N437" i="208"/>
  <c r="N526" i="208"/>
  <c r="N524" i="208" s="1"/>
  <c r="N603" i="208"/>
  <c r="N601" i="208" s="1"/>
  <c r="N485" i="205"/>
  <c r="N603" i="201"/>
  <c r="N601" i="201" s="1"/>
  <c r="N731" i="201"/>
  <c r="O753" i="201"/>
  <c r="O751" i="201" s="1"/>
  <c r="N97" i="212"/>
  <c r="O101" i="212"/>
  <c r="O99" i="212" s="1"/>
  <c r="P130" i="212"/>
  <c r="P128" i="212" s="1"/>
  <c r="N161" i="212"/>
  <c r="N500" i="212"/>
  <c r="O18" i="211"/>
  <c r="O16" i="211" s="1"/>
  <c r="N194" i="211"/>
  <c r="N716" i="211"/>
  <c r="N70" i="210"/>
  <c r="N68" i="210" s="1"/>
  <c r="N66" i="210" s="1"/>
  <c r="N95" i="210"/>
  <c r="N113" i="210"/>
  <c r="N111" i="210" s="1"/>
  <c r="N255" i="210"/>
  <c r="N307" i="210"/>
  <c r="N522" i="210"/>
  <c r="N589" i="210"/>
  <c r="N138" i="208"/>
  <c r="N433" i="208"/>
  <c r="N97" i="207"/>
  <c r="N106" i="207"/>
  <c r="N613" i="207"/>
  <c r="N675" i="207"/>
  <c r="N673" i="207" s="1"/>
  <c r="N671" i="207" s="1"/>
  <c r="N194" i="206"/>
  <c r="N255" i="206"/>
  <c r="N279" i="206"/>
  <c r="N285" i="206"/>
  <c r="N295" i="206"/>
  <c r="N412" i="206"/>
  <c r="N430" i="206"/>
  <c r="N224" i="205"/>
  <c r="N234" i="205"/>
  <c r="N88" i="204"/>
  <c r="N97" i="204"/>
  <c r="N437" i="204"/>
  <c r="N181" i="203"/>
  <c r="N220" i="203"/>
  <c r="N307" i="202"/>
  <c r="N314" i="202"/>
  <c r="P189" i="217"/>
  <c r="N97" i="201"/>
  <c r="N234" i="204"/>
  <c r="N546" i="204"/>
  <c r="P578" i="202"/>
  <c r="N589" i="200"/>
  <c r="P578" i="200"/>
  <c r="P679" i="200"/>
  <c r="P67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82" i="210"/>
  <c r="N603" i="210"/>
  <c r="N601" i="210" s="1"/>
  <c r="N710" i="210"/>
  <c r="N731" i="210"/>
  <c r="N735" i="210"/>
  <c r="O753" i="210"/>
  <c r="O751" i="210" s="1"/>
  <c r="N757" i="210"/>
  <c r="N91" i="208"/>
  <c r="N176" i="208"/>
  <c r="N398" i="208"/>
  <c r="N412" i="208"/>
  <c r="N445" i="208"/>
  <c r="N473" i="208"/>
  <c r="N151" i="207"/>
  <c r="N91" i="206"/>
  <c r="N255" i="205"/>
  <c r="N553" i="205"/>
  <c r="N580" i="205"/>
  <c r="N593" i="205"/>
  <c r="N603" i="205"/>
  <c r="N601" i="205" s="1"/>
  <c r="O753" i="205"/>
  <c r="O751" i="205" s="1"/>
  <c r="N449" i="204"/>
  <c r="N464" i="204"/>
  <c r="N522" i="203"/>
  <c r="P533" i="203"/>
  <c r="N455" i="202"/>
  <c r="O189" i="217"/>
  <c r="N716" i="200"/>
  <c r="N248" i="201"/>
  <c r="N372" i="201"/>
  <c r="N381" i="201"/>
  <c r="P533" i="201"/>
  <c r="N610" i="201"/>
  <c r="N62" i="212"/>
  <c r="N60" i="212" s="1"/>
  <c r="N138" i="212"/>
  <c r="N224" i="212"/>
  <c r="N234" i="212"/>
  <c r="N253" i="212"/>
  <c r="N258" i="212"/>
  <c r="N428" i="212"/>
  <c r="N567" i="212"/>
  <c r="N572" i="212"/>
  <c r="N637" i="212"/>
  <c r="N62" i="211"/>
  <c r="N60" i="211" s="1"/>
  <c r="N445" i="211"/>
  <c r="N522" i="211"/>
  <c r="N544" i="211"/>
  <c r="N279" i="210"/>
  <c r="N295" i="210"/>
  <c r="N553" i="210"/>
  <c r="N360" i="208"/>
  <c r="N381" i="208"/>
  <c r="N428" i="208"/>
  <c r="N613" i="208"/>
  <c r="P698" i="208"/>
  <c r="N248" i="207"/>
  <c r="N251" i="207"/>
  <c r="N445" i="207"/>
  <c r="N544" i="207"/>
  <c r="N551" i="207"/>
  <c r="N637" i="207"/>
  <c r="N692" i="207"/>
  <c r="N695" i="207"/>
  <c r="N366" i="206"/>
  <c r="N364" i="206" s="1"/>
  <c r="N362" i="206" s="1"/>
  <c r="P549" i="206"/>
  <c r="N553" i="206"/>
  <c r="N580" i="206"/>
  <c r="N593" i="206"/>
  <c r="N613" i="206"/>
  <c r="N724" i="206"/>
  <c r="N169" i="205"/>
  <c r="N167" i="205" s="1"/>
  <c r="N165" i="205" s="1"/>
  <c r="N389" i="205"/>
  <c r="N396" i="205"/>
  <c r="N439" i="205"/>
  <c r="N651" i="205"/>
  <c r="N695" i="205"/>
  <c r="N735" i="205"/>
  <c r="N757" i="205"/>
  <c r="P130" i="204"/>
  <c r="P128" i="204" s="1"/>
  <c r="N151" i="204"/>
  <c r="N181" i="204"/>
  <c r="N200" i="204"/>
  <c r="P424" i="204"/>
  <c r="P418" i="204" s="1"/>
  <c r="N439" i="204"/>
  <c r="N558" i="204"/>
  <c r="N580" i="204"/>
  <c r="N702" i="204"/>
  <c r="N295" i="203"/>
  <c r="P753" i="203"/>
  <c r="P751" i="203" s="1"/>
  <c r="N531" i="200"/>
  <c r="N529" i="200" s="1"/>
  <c r="N585" i="200"/>
  <c r="N149" i="201"/>
  <c r="N264" i="212"/>
  <c r="N262" i="212" s="1"/>
  <c r="N260" i="212" s="1"/>
  <c r="N291" i="212"/>
  <c r="N360" i="212"/>
  <c r="N658" i="212"/>
  <c r="N132" i="211"/>
  <c r="N169" i="211"/>
  <c r="N167" i="211" s="1"/>
  <c r="N165" i="211" s="1"/>
  <c r="N157" i="211"/>
  <c r="N161" i="211"/>
  <c r="N248" i="211"/>
  <c r="N325" i="211"/>
  <c r="P533" i="211"/>
  <c r="P549" i="211"/>
  <c r="N656" i="210"/>
  <c r="P130" i="208"/>
  <c r="P128" i="208" s="1"/>
  <c r="N396" i="208"/>
  <c r="N637" i="208"/>
  <c r="N658" i="208"/>
  <c r="N660" i="208"/>
  <c r="N681" i="208"/>
  <c r="N20" i="207"/>
  <c r="N179" i="207"/>
  <c r="N546" i="207"/>
  <c r="N555" i="207"/>
  <c r="N55" i="206"/>
  <c r="N132" i="206"/>
  <c r="N176" i="206"/>
  <c r="N710" i="206"/>
  <c r="N757" i="206"/>
  <c r="N70" i="205"/>
  <c r="N68" i="205" s="1"/>
  <c r="N66" i="205" s="1"/>
  <c r="N285" i="205"/>
  <c r="N464" i="205"/>
  <c r="P549" i="205"/>
  <c r="N619" i="205"/>
  <c r="N617" i="205" s="1"/>
  <c r="N675" i="205"/>
  <c r="N673" i="205" s="1"/>
  <c r="N671" i="205" s="1"/>
  <c r="P753" i="205"/>
  <c r="P751" i="205" s="1"/>
  <c r="P101" i="204"/>
  <c r="P99" i="204" s="1"/>
  <c r="N154" i="204"/>
  <c r="N731" i="204"/>
  <c r="O753" i="204"/>
  <c r="O751" i="204" s="1"/>
  <c r="N757" i="204"/>
  <c r="N161" i="203"/>
  <c r="N430" i="203"/>
  <c r="N437" i="203"/>
  <c r="N514" i="203"/>
  <c r="N585" i="203"/>
  <c r="N626" i="203"/>
  <c r="P18" i="202"/>
  <c r="N217" i="202"/>
  <c r="N224" i="202"/>
  <c r="N234" i="202"/>
  <c r="N389" i="202"/>
  <c r="N520" i="202"/>
  <c r="N544" i="202"/>
  <c r="N551" i="202"/>
  <c r="N610" i="202"/>
  <c r="N603" i="200"/>
  <c r="N601" i="200" s="1"/>
  <c r="O753" i="200"/>
  <c r="O751" i="200" s="1"/>
  <c r="N55" i="201"/>
  <c r="N70" i="201"/>
  <c r="N68" i="201" s="1"/>
  <c r="N66" i="201" s="1"/>
  <c r="N551" i="201"/>
  <c r="P698" i="201"/>
  <c r="N132" i="212"/>
  <c r="N412" i="212"/>
  <c r="P533" i="212"/>
  <c r="N580" i="212"/>
  <c r="N603" i="212"/>
  <c r="N601" i="212" s="1"/>
  <c r="N613" i="212"/>
  <c r="N106" i="211"/>
  <c r="N220" i="211"/>
  <c r="N253" i="211"/>
  <c r="N291" i="211"/>
  <c r="N360" i="211"/>
  <c r="N391" i="211"/>
  <c r="N500" i="211"/>
  <c r="N558" i="211"/>
  <c r="P617" i="211"/>
  <c r="P606" i="211" s="1"/>
  <c r="N198" i="210"/>
  <c r="N291" i="210"/>
  <c r="N335" i="210"/>
  <c r="N544" i="210"/>
  <c r="N585" i="210"/>
  <c r="P578" i="210"/>
  <c r="P576" i="210" s="1"/>
  <c r="N595" i="210"/>
  <c r="N613" i="210"/>
  <c r="N665" i="210"/>
  <c r="P679" i="210"/>
  <c r="P677" i="210" s="1"/>
  <c r="N724" i="210"/>
  <c r="N763" i="210"/>
  <c r="N761" i="210" s="1"/>
  <c r="N759" i="210" s="1"/>
  <c r="N20" i="208"/>
  <c r="N88" i="208"/>
  <c r="N619" i="208"/>
  <c r="N617" i="208" s="1"/>
  <c r="N656" i="208"/>
  <c r="N283" i="207"/>
  <c r="N391" i="207"/>
  <c r="N398" i="207"/>
  <c r="N20" i="206"/>
  <c r="N97" i="206"/>
  <c r="N147" i="206"/>
  <c r="N185" i="206"/>
  <c r="N360" i="206"/>
  <c r="N381" i="206"/>
  <c r="O624" i="206"/>
  <c r="O622" i="206" s="1"/>
  <c r="N656" i="206"/>
  <c r="N681" i="206"/>
  <c r="N149" i="205"/>
  <c r="N381" i="205"/>
  <c r="N430" i="205"/>
  <c r="N437" i="205"/>
  <c r="N555" i="205"/>
  <c r="N665" i="205"/>
  <c r="N71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500" i="203"/>
  <c r="N603" i="203"/>
  <c r="N601" i="203" s="1"/>
  <c r="P698" i="203"/>
  <c r="N731" i="203"/>
  <c r="N757" i="203"/>
  <c r="N439" i="202"/>
  <c r="N526" i="202"/>
  <c r="N524" i="202" s="1"/>
  <c r="N546" i="202"/>
  <c r="N626" i="202"/>
  <c r="N755" i="200"/>
  <c r="N514" i="200"/>
  <c r="N526" i="200"/>
  <c r="N524" i="200" s="1"/>
  <c r="N544" i="200"/>
  <c r="N551" i="200"/>
  <c r="N567" i="200"/>
  <c r="N580" i="200"/>
  <c r="N593" i="200"/>
  <c r="N718" i="200"/>
  <c r="N763" i="200"/>
  <c r="N761" i="200" s="1"/>
  <c r="N759" i="200" s="1"/>
  <c r="N20" i="201"/>
  <c r="N106" i="201"/>
  <c r="N283" i="201"/>
  <c r="N295" i="201"/>
  <c r="N303" i="201"/>
  <c r="N464" i="201"/>
  <c r="N520" i="201"/>
  <c r="N710" i="201"/>
  <c r="N181" i="212"/>
  <c r="P424" i="212"/>
  <c r="P418" i="212" s="1"/>
  <c r="N716" i="212"/>
  <c r="N763" i="212"/>
  <c r="N761" i="212" s="1"/>
  <c r="N759" i="212" s="1"/>
  <c r="N626" i="210"/>
  <c r="O624" i="210"/>
  <c r="O622" i="210" s="1"/>
  <c r="N335" i="212"/>
  <c r="N264" i="206"/>
  <c r="N262" i="206" s="1"/>
  <c r="N260" i="206" s="1"/>
  <c r="O262" i="206"/>
  <c r="O260" i="206" s="1"/>
  <c r="P533" i="200"/>
  <c r="P101" i="201"/>
  <c r="P99" i="201" s="1"/>
  <c r="N154" i="201"/>
  <c r="N718" i="201"/>
  <c r="O364" i="212"/>
  <c r="O362" i="212" s="1"/>
  <c r="N553" i="212"/>
  <c r="N637" i="200"/>
  <c r="N692" i="200"/>
  <c r="N176" i="201"/>
  <c r="O370" i="201"/>
  <c r="N531" i="201"/>
  <c r="N529" i="201" s="1"/>
  <c r="N553" i="201"/>
  <c r="O578" i="201"/>
  <c r="O576" i="201" s="1"/>
  <c r="N585" i="201"/>
  <c r="N593" i="201"/>
  <c r="N619" i="201"/>
  <c r="N617" i="201" s="1"/>
  <c r="N656" i="201"/>
  <c r="N665" i="201"/>
  <c r="N681" i="201"/>
  <c r="N757" i="201"/>
  <c r="N70" i="212"/>
  <c r="N68" i="212" s="1"/>
  <c r="N66" i="212" s="1"/>
  <c r="N95" i="212"/>
  <c r="P101" i="212"/>
  <c r="P99" i="212" s="1"/>
  <c r="N154" i="212"/>
  <c r="N189" i="212"/>
  <c r="N198" i="212"/>
  <c r="N217" i="212"/>
  <c r="N430" i="212"/>
  <c r="N437" i="212"/>
  <c r="N514" i="211"/>
  <c r="N718" i="210"/>
  <c r="P578" i="208"/>
  <c r="P576" i="208" s="1"/>
  <c r="N157" i="207"/>
  <c r="N97" i="211"/>
  <c r="N634" i="211"/>
  <c r="N637" i="211"/>
  <c r="N656" i="211"/>
  <c r="N253" i="208"/>
  <c r="P533" i="208"/>
  <c r="N716" i="208"/>
  <c r="P18" i="207"/>
  <c r="N428" i="207"/>
  <c r="N522" i="207"/>
  <c r="N106" i="206"/>
  <c r="O533" i="206"/>
  <c r="N248" i="212"/>
  <c r="N307" i="212"/>
  <c r="N314" i="212"/>
  <c r="N662" i="212"/>
  <c r="N675" i="212"/>
  <c r="N673" i="212" s="1"/>
  <c r="N671" i="212" s="1"/>
  <c r="N91" i="211"/>
  <c r="P130" i="211"/>
  <c r="P128" i="211" s="1"/>
  <c r="N151" i="211"/>
  <c r="N176" i="211"/>
  <c r="N372" i="211"/>
  <c r="N398" i="211"/>
  <c r="N551" i="211"/>
  <c r="O578" i="211"/>
  <c r="O576" i="211" s="1"/>
  <c r="N589" i="211"/>
  <c r="N595" i="211"/>
  <c r="N613" i="211"/>
  <c r="N692" i="211"/>
  <c r="N224" i="210"/>
  <c r="N234" i="210"/>
  <c r="N391" i="210"/>
  <c r="N398" i="210"/>
  <c r="N439" i="210"/>
  <c r="N428" i="210"/>
  <c r="N445" i="210"/>
  <c r="N473" i="210"/>
  <c r="P647" i="210"/>
  <c r="N97" i="208"/>
  <c r="N234" i="208"/>
  <c r="N449" i="208"/>
  <c r="N464" i="208"/>
  <c r="N520" i="208"/>
  <c r="N567" i="208"/>
  <c r="N634" i="208"/>
  <c r="N639" i="208"/>
  <c r="N665" i="208"/>
  <c r="P101" i="207"/>
  <c r="P99" i="207" s="1"/>
  <c r="N291" i="207"/>
  <c r="N325" i="207"/>
  <c r="N360" i="207"/>
  <c r="P606" i="207"/>
  <c r="P101" i="206"/>
  <c r="P99" i="206" s="1"/>
  <c r="N372" i="212"/>
  <c r="N526" i="212"/>
  <c r="N524" i="212" s="1"/>
  <c r="O549" i="212"/>
  <c r="N585" i="212"/>
  <c r="N695" i="212"/>
  <c r="N718" i="212"/>
  <c r="N735" i="212"/>
  <c r="N755" i="212"/>
  <c r="N55" i="211"/>
  <c r="O101" i="211"/>
  <c r="O99" i="211" s="1"/>
  <c r="N283" i="211"/>
  <c r="N295" i="211"/>
  <c r="N303" i="211"/>
  <c r="N412" i="211"/>
  <c r="N437" i="211"/>
  <c r="N546" i="211"/>
  <c r="N603" i="211"/>
  <c r="N601" i="211" s="1"/>
  <c r="N200" i="210"/>
  <c r="N264" i="210"/>
  <c r="N262" i="210" s="1"/>
  <c r="N260" i="210" s="1"/>
  <c r="N276" i="210"/>
  <c r="N360" i="210"/>
  <c r="N372" i="210"/>
  <c r="P410" i="210"/>
  <c r="P408" i="210" s="1"/>
  <c r="N433" i="210"/>
  <c r="N464" i="210"/>
  <c r="N485" i="210"/>
  <c r="N555" i="210"/>
  <c r="N558" i="210"/>
  <c r="P606" i="210"/>
  <c r="N619" i="210"/>
  <c r="N617" i="210" s="1"/>
  <c r="N695" i="210"/>
  <c r="N103" i="208"/>
  <c r="N157" i="208"/>
  <c r="N251" i="208"/>
  <c r="N414" i="208"/>
  <c r="N510" i="208"/>
  <c r="N589" i="208"/>
  <c r="N597" i="208"/>
  <c r="N695" i="208"/>
  <c r="N194" i="207"/>
  <c r="N198" i="207"/>
  <c r="N224" i="207"/>
  <c r="N234" i="207"/>
  <c r="N285" i="207"/>
  <c r="N381" i="207"/>
  <c r="N439" i="207"/>
  <c r="N520" i="207"/>
  <c r="P549" i="207"/>
  <c r="N597" i="207"/>
  <c r="N619" i="207"/>
  <c r="N617" i="207" s="1"/>
  <c r="N702" i="207"/>
  <c r="N724" i="207"/>
  <c r="N113" i="206"/>
  <c r="N111" i="206" s="1"/>
  <c r="N154" i="206"/>
  <c r="N189" i="206"/>
  <c r="N220" i="206"/>
  <c r="N445" i="206"/>
  <c r="N335" i="206"/>
  <c r="N544" i="206"/>
  <c r="P578" i="206"/>
  <c r="P576" i="206" s="1"/>
  <c r="N157" i="205"/>
  <c r="N179" i="205"/>
  <c r="O533" i="205"/>
  <c r="N149" i="204"/>
  <c r="N157" i="204"/>
  <c r="N303" i="204"/>
  <c r="N307" i="204"/>
  <c r="N314" i="204"/>
  <c r="N510" i="204"/>
  <c r="N522" i="204"/>
  <c r="N551" i="204"/>
  <c r="N634" i="204"/>
  <c r="N159" i="203"/>
  <c r="N689" i="203"/>
  <c r="N72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8" i="202"/>
  <c r="P478" i="202"/>
  <c r="N567" i="202"/>
  <c r="N589" i="202"/>
  <c r="N597" i="202"/>
  <c r="P606" i="202"/>
  <c r="N619" i="202"/>
  <c r="N617" i="202" s="1"/>
  <c r="N695" i="202"/>
  <c r="N520" i="206"/>
  <c r="N631" i="206"/>
  <c r="N634" i="206"/>
  <c r="N637" i="206"/>
  <c r="N660" i="206"/>
  <c r="N675" i="206"/>
  <c r="N673" i="206" s="1"/>
  <c r="N671" i="206" s="1"/>
  <c r="N95" i="205"/>
  <c r="N248" i="205"/>
  <c r="N95" i="203"/>
  <c r="N595" i="203"/>
  <c r="N389" i="206"/>
  <c r="N396" i="206"/>
  <c r="P410" i="206"/>
  <c r="P408" i="206" s="1"/>
  <c r="P406" i="206" s="1"/>
  <c r="N428" i="206"/>
  <c r="N473" i="206"/>
  <c r="N510" i="206"/>
  <c r="N589" i="206"/>
  <c r="N597" i="206"/>
  <c r="N695" i="206"/>
  <c r="N718" i="206"/>
  <c r="N20" i="205"/>
  <c r="N103" i="205"/>
  <c r="N264" i="205"/>
  <c r="N262" i="205" s="1"/>
  <c r="N260" i="205" s="1"/>
  <c r="N276" i="205"/>
  <c r="N279" i="205"/>
  <c r="N428" i="205"/>
  <c r="N445" i="205"/>
  <c r="N558" i="205"/>
  <c r="N613" i="205"/>
  <c r="N631" i="205"/>
  <c r="N634" i="205"/>
  <c r="N637" i="205"/>
  <c r="N662" i="205"/>
  <c r="N716" i="205"/>
  <c r="N75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85" i="204"/>
  <c r="N610" i="204"/>
  <c r="N626" i="204"/>
  <c r="O679" i="204"/>
  <c r="O677" i="204" s="1"/>
  <c r="N185" i="203"/>
  <c r="N248" i="203"/>
  <c r="N251" i="203"/>
  <c r="N314" i="203"/>
  <c r="N551" i="203"/>
  <c r="N103" i="202"/>
  <c r="N412" i="202"/>
  <c r="N558" i="202"/>
  <c r="N580" i="202"/>
  <c r="P679" i="202"/>
  <c r="P677" i="202" s="1"/>
  <c r="O753" i="202"/>
  <c r="O751" i="202" s="1"/>
  <c r="N662" i="200"/>
  <c r="N675" i="200"/>
  <c r="N673" i="200" s="1"/>
  <c r="N671" i="200" s="1"/>
  <c r="N735" i="200"/>
  <c r="O18" i="201"/>
  <c r="N132" i="201"/>
  <c r="N264" i="201"/>
  <c r="N262" i="201" s="1"/>
  <c r="N260" i="201" s="1"/>
  <c r="N285" i="201"/>
  <c r="N391" i="201"/>
  <c r="N396" i="201"/>
  <c r="N398" i="201"/>
  <c r="N433" i="201"/>
  <c r="N445" i="201"/>
  <c r="N473" i="201"/>
  <c r="N544" i="201"/>
  <c r="N572" i="201"/>
  <c r="P18" i="212"/>
  <c r="N279" i="212"/>
  <c r="N295" i="212"/>
  <c r="N303" i="212"/>
  <c r="N544" i="212"/>
  <c r="N558" i="212"/>
  <c r="N631" i="212"/>
  <c r="N660" i="212"/>
  <c r="N692" i="212"/>
  <c r="N71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33" i="211"/>
  <c r="N428" i="211"/>
  <c r="N526" i="211"/>
  <c r="N524" i="211" s="1"/>
  <c r="N597" i="211"/>
  <c r="N631" i="211"/>
  <c r="N681" i="211"/>
  <c r="N689" i="211"/>
  <c r="N520" i="200"/>
  <c r="N553" i="200"/>
  <c r="N631" i="200"/>
  <c r="N159" i="201"/>
  <c r="N337" i="201"/>
  <c r="N189" i="211"/>
  <c r="N658" i="200"/>
  <c r="N103" i="201"/>
  <c r="P130" i="201"/>
  <c r="P128" i="201" s="1"/>
  <c r="N179" i="201"/>
  <c r="N276" i="201"/>
  <c r="N412" i="201"/>
  <c r="N439" i="201"/>
  <c r="N455" i="201"/>
  <c r="N510" i="201"/>
  <c r="O549" i="201"/>
  <c r="O624" i="201"/>
  <c r="O622" i="201" s="1"/>
  <c r="N695" i="201"/>
  <c r="N755" i="201"/>
  <c r="N149" i="212"/>
  <c r="N159" i="212"/>
  <c r="N396" i="212"/>
  <c r="N514" i="212"/>
  <c r="N522" i="212"/>
  <c r="N531" i="212"/>
  <c r="N529" i="212" s="1"/>
  <c r="O567" i="212"/>
  <c r="N595" i="212"/>
  <c r="N639" i="212"/>
  <c r="P647" i="212"/>
  <c r="P679" i="212"/>
  <c r="P677" i="212" s="1"/>
  <c r="N179" i="211"/>
  <c r="N258" i="211"/>
  <c r="N276" i="211"/>
  <c r="N337" i="211"/>
  <c r="N389" i="211"/>
  <c r="N510" i="211"/>
  <c r="N520" i="211"/>
  <c r="N553" i="211"/>
  <c r="P565" i="211"/>
  <c r="O572" i="211"/>
  <c r="O565" i="211" s="1"/>
  <c r="N593" i="211"/>
  <c r="O624" i="211"/>
  <c r="O622" i="211" s="1"/>
  <c r="N724" i="211"/>
  <c r="O18" i="210"/>
  <c r="N597" i="200"/>
  <c r="N639" i="200"/>
  <c r="P647" i="200"/>
  <c r="N95" i="201"/>
  <c r="O101" i="201"/>
  <c r="O99" i="201" s="1"/>
  <c r="N185" i="201"/>
  <c r="N200" i="201"/>
  <c r="N291" i="201"/>
  <c r="N398" i="212"/>
  <c r="N185" i="211"/>
  <c r="N200" i="211"/>
  <c r="P578" i="211"/>
  <c r="P576" i="211" s="1"/>
  <c r="N154" i="210"/>
  <c r="N161" i="210"/>
  <c r="N258" i="210"/>
  <c r="N283" i="210"/>
  <c r="N366" i="210"/>
  <c r="N364" i="210" s="1"/>
  <c r="N362" i="210" s="1"/>
  <c r="N389" i="210"/>
  <c r="N430" i="210"/>
  <c r="N514" i="210"/>
  <c r="N526" i="210"/>
  <c r="N524" i="210" s="1"/>
  <c r="N531" i="210"/>
  <c r="N529" i="210" s="1"/>
  <c r="O533" i="210"/>
  <c r="P549" i="210"/>
  <c r="N62" i="208"/>
  <c r="N60" i="208" s="1"/>
  <c r="O68" i="208"/>
  <c r="O66" i="208" s="1"/>
  <c r="P101" i="208"/>
  <c r="P99" i="208" s="1"/>
  <c r="N151" i="208"/>
  <c r="N391" i="208"/>
  <c r="N544" i="208"/>
  <c r="O617" i="208"/>
  <c r="O647" i="208"/>
  <c r="N718" i="208"/>
  <c r="N735" i="208"/>
  <c r="N91" i="207"/>
  <c r="N103" i="207"/>
  <c r="N138" i="207"/>
  <c r="N147" i="207"/>
  <c r="N220" i="207"/>
  <c r="N430" i="207"/>
  <c r="N449" i="207"/>
  <c r="N510" i="207"/>
  <c r="N639" i="207"/>
  <c r="N656" i="207"/>
  <c r="N718" i="207"/>
  <c r="N757" i="207"/>
  <c r="N763" i="207"/>
  <c r="N761" i="207" s="1"/>
  <c r="N759" i="207" s="1"/>
  <c r="N62" i="206"/>
  <c r="N60" i="206" s="1"/>
  <c r="N157" i="206"/>
  <c r="N161" i="206"/>
  <c r="N200" i="206"/>
  <c r="N433" i="206"/>
  <c r="N132" i="210"/>
  <c r="N169" i="210"/>
  <c r="N167" i="210" s="1"/>
  <c r="N165" i="210" s="1"/>
  <c r="N220" i="210"/>
  <c r="N325" i="210"/>
  <c r="N337" i="210"/>
  <c r="N572" i="210"/>
  <c r="N580" i="210"/>
  <c r="N610" i="210"/>
  <c r="N634" i="210"/>
  <c r="N662" i="210"/>
  <c r="N681" i="210"/>
  <c r="N149" i="208"/>
  <c r="N276" i="208"/>
  <c r="N335" i="208"/>
  <c r="N482" i="208"/>
  <c r="N585" i="208"/>
  <c r="O101" i="207"/>
  <c r="O99" i="207" s="1"/>
  <c r="N276" i="207"/>
  <c r="N279" i="207"/>
  <c r="N303" i="207"/>
  <c r="N307" i="207"/>
  <c r="N585" i="207"/>
  <c r="N595" i="207"/>
  <c r="N248" i="206"/>
  <c r="N251" i="206"/>
  <c r="N291" i="206"/>
  <c r="N159" i="208"/>
  <c r="N220" i="208"/>
  <c r="N430" i="208"/>
  <c r="N580" i="208"/>
  <c r="N593" i="208"/>
  <c r="N662" i="208"/>
  <c r="N692" i="208"/>
  <c r="N62" i="207"/>
  <c r="N60" i="207" s="1"/>
  <c r="N412" i="207"/>
  <c r="N531" i="207"/>
  <c r="N529" i="207" s="1"/>
  <c r="N631" i="207"/>
  <c r="N660" i="207"/>
  <c r="N681" i="207"/>
  <c r="N755" i="207"/>
  <c r="N88" i="206"/>
  <c r="N95" i="206"/>
  <c r="O130" i="206"/>
  <c r="O128" i="206" s="1"/>
  <c r="N179" i="206"/>
  <c r="N391" i="206"/>
  <c r="N398" i="206"/>
  <c r="N91" i="210"/>
  <c r="N520" i="210"/>
  <c r="P565" i="210"/>
  <c r="N597" i="210"/>
  <c r="N651" i="210"/>
  <c r="N95" i="208"/>
  <c r="N147" i="208"/>
  <c r="N217" i="208"/>
  <c r="N285" i="208"/>
  <c r="N314" i="208"/>
  <c r="N325" i="208"/>
  <c r="N258" i="207"/>
  <c r="N335" i="207"/>
  <c r="O549" i="207"/>
  <c r="P578" i="207"/>
  <c r="P576" i="207" s="1"/>
  <c r="N103" i="206"/>
  <c r="N198" i="206"/>
  <c r="N224" i="206"/>
  <c r="N253" i="206"/>
  <c r="N258" i="206"/>
  <c r="N283" i="206"/>
  <c r="N314" i="206"/>
  <c r="N325" i="206"/>
  <c r="N337" i="206"/>
  <c r="N449" i="206"/>
  <c r="N482" i="206"/>
  <c r="N514" i="206"/>
  <c r="P565" i="206"/>
  <c r="P624" i="206"/>
  <c r="P622" i="206" s="1"/>
  <c r="N665" i="206"/>
  <c r="N689" i="206"/>
  <c r="N138" i="205"/>
  <c r="N189" i="205"/>
  <c r="N291" i="205"/>
  <c r="N335" i="205"/>
  <c r="N360" i="205"/>
  <c r="N572" i="205"/>
  <c r="O624" i="205"/>
  <c r="O622" i="205" s="1"/>
  <c r="P679" i="205"/>
  <c r="P677" i="205" s="1"/>
  <c r="N763" i="205"/>
  <c r="N761" i="205" s="1"/>
  <c r="N759" i="205" s="1"/>
  <c r="N138" i="204"/>
  <c r="N169" i="204"/>
  <c r="N167" i="204" s="1"/>
  <c r="N165" i="204" s="1"/>
  <c r="N151" i="203"/>
  <c r="N398" i="202"/>
  <c r="N430" i="202"/>
  <c r="N437" i="202"/>
  <c r="N449" i="202"/>
  <c r="N464" i="202"/>
  <c r="N514" i="202"/>
  <c r="N553" i="202"/>
  <c r="N585" i="202"/>
  <c r="N595" i="202"/>
  <c r="P624" i="202"/>
  <c r="P622" i="202" s="1"/>
  <c r="N757" i="202"/>
  <c r="N391" i="205"/>
  <c r="N398" i="205"/>
  <c r="N510" i="205"/>
  <c r="N514" i="205"/>
  <c r="N522" i="205"/>
  <c r="N544" i="205"/>
  <c r="N589" i="205"/>
  <c r="N597" i="205"/>
  <c r="N658" i="205"/>
  <c r="N702" i="205"/>
  <c r="N161" i="204"/>
  <c r="N185" i="204"/>
  <c r="N224" i="204"/>
  <c r="N253" i="204"/>
  <c r="N255" i="204"/>
  <c r="N264" i="204"/>
  <c r="N262" i="204" s="1"/>
  <c r="N260" i="204" s="1"/>
  <c r="N335" i="204"/>
  <c r="N389" i="204"/>
  <c r="N428" i="204"/>
  <c r="N514" i="204"/>
  <c r="O549" i="204"/>
  <c r="N593" i="204"/>
  <c r="N665" i="204"/>
  <c r="P679" i="204"/>
  <c r="P677" i="204" s="1"/>
  <c r="N689" i="204"/>
  <c r="N755" i="204"/>
  <c r="N253" i="203"/>
  <c r="N258" i="203"/>
  <c r="N439" i="203"/>
  <c r="O529" i="203"/>
  <c r="N546" i="203"/>
  <c r="O549" i="203"/>
  <c r="N553" i="203"/>
  <c r="N610" i="203"/>
  <c r="N631" i="203"/>
  <c r="N637" i="203"/>
  <c r="N681" i="203"/>
  <c r="N692" i="203"/>
  <c r="N695" i="203"/>
  <c r="N735" i="203"/>
  <c r="O753" i="203"/>
  <c r="O751" i="203" s="1"/>
  <c r="N55" i="202"/>
  <c r="N189" i="202"/>
  <c r="P533" i="206"/>
  <c r="N555" i="206"/>
  <c r="N572" i="206"/>
  <c r="N619" i="206"/>
  <c r="N617" i="206" s="1"/>
  <c r="N692" i="206"/>
  <c r="N731" i="206"/>
  <c r="N755" i="206"/>
  <c r="P101" i="205"/>
  <c r="P99" i="205" s="1"/>
  <c r="N194" i="205"/>
  <c r="N307" i="205"/>
  <c r="N95" i="204"/>
  <c r="N500" i="204"/>
  <c r="P549" i="204"/>
  <c r="N147" i="203"/>
  <c r="N181" i="202"/>
  <c r="N285" i="202"/>
  <c r="N295" i="202"/>
  <c r="N335" i="202"/>
  <c r="N656" i="202"/>
  <c r="N485" i="206"/>
  <c r="N531" i="206"/>
  <c r="N529" i="206" s="1"/>
  <c r="N88" i="205"/>
  <c r="N414" i="205"/>
  <c r="N531" i="205"/>
  <c r="N529" i="205" s="1"/>
  <c r="P578" i="205"/>
  <c r="P576" i="205" s="1"/>
  <c r="P18" i="204"/>
  <c r="N189" i="204"/>
  <c r="N198" i="204"/>
  <c r="N251" i="204"/>
  <c r="N279" i="204"/>
  <c r="N283" i="204"/>
  <c r="N295" i="204"/>
  <c r="N337" i="204"/>
  <c r="N381" i="204"/>
  <c r="N414" i="204"/>
  <c r="N430" i="204"/>
  <c r="P533" i="204"/>
  <c r="N597" i="204"/>
  <c r="N631" i="204"/>
  <c r="N658" i="204"/>
  <c r="N692" i="204"/>
  <c r="N695" i="204"/>
  <c r="N724" i="204"/>
  <c r="N372" i="203"/>
  <c r="N433" i="203"/>
  <c r="N544" i="203"/>
  <c r="N555" i="203"/>
  <c r="N580" i="203"/>
  <c r="N662" i="203"/>
  <c r="N665" i="203"/>
  <c r="N763" i="203"/>
  <c r="N761" i="203" s="1"/>
  <c r="N759" i="203" s="1"/>
  <c r="N91" i="202"/>
  <c r="N161" i="202"/>
  <c r="N253" i="202"/>
  <c r="N258" i="202"/>
  <c r="N337" i="202"/>
  <c r="O679" i="202"/>
  <c r="O677" i="202" s="1"/>
  <c r="N731" i="202"/>
  <c r="N555" i="200"/>
  <c r="N572" i="200"/>
  <c r="N595" i="200"/>
  <c r="N610" i="200"/>
  <c r="N634" i="200"/>
  <c r="N689" i="200"/>
  <c r="N702" i="200"/>
  <c r="N731" i="200"/>
  <c r="N757" i="200"/>
  <c r="N138" i="201"/>
  <c r="N169" i="201"/>
  <c r="N167" i="201" s="1"/>
  <c r="N165" i="201" s="1"/>
  <c r="N619" i="200"/>
  <c r="N617" i="200" s="1"/>
  <c r="N656" i="200"/>
  <c r="N681" i="200"/>
  <c r="N147" i="201"/>
  <c r="N151" i="201"/>
  <c r="N510" i="200"/>
  <c r="N522" i="200"/>
  <c r="O529" i="200"/>
  <c r="N546" i="200"/>
  <c r="P549" i="200"/>
  <c r="N558" i="200"/>
  <c r="O578" i="200"/>
  <c r="O576" i="200" s="1"/>
  <c r="N626" i="200"/>
  <c r="N665" i="200"/>
  <c r="N88" i="201"/>
  <c r="O679" i="200"/>
  <c r="O677" i="200" s="1"/>
  <c r="N189" i="201"/>
  <c r="N325" i="201"/>
  <c r="N389" i="201"/>
  <c r="N514" i="201"/>
  <c r="N522" i="201"/>
  <c r="N546" i="201"/>
  <c r="N589" i="201"/>
  <c r="N595" i="201"/>
  <c r="N613" i="201"/>
  <c r="P624" i="201"/>
  <c r="P622" i="201" s="1"/>
  <c r="N634" i="201"/>
  <c r="N639" i="201"/>
  <c r="N651" i="201"/>
  <c r="N662" i="201"/>
  <c r="N692" i="201"/>
  <c r="N716" i="201"/>
  <c r="N724" i="201"/>
  <c r="N735" i="201"/>
  <c r="N763" i="201"/>
  <c r="N761" i="201" s="1"/>
  <c r="N759" i="201" s="1"/>
  <c r="N157" i="212"/>
  <c r="N179" i="212"/>
  <c r="N220" i="212"/>
  <c r="N255" i="212"/>
  <c r="P441" i="212"/>
  <c r="N482" i="212"/>
  <c r="P549" i="212"/>
  <c r="P578" i="212"/>
  <c r="P576" i="212" s="1"/>
  <c r="P606" i="212"/>
  <c r="N619" i="212"/>
  <c r="N617" i="212" s="1"/>
  <c r="N656" i="212"/>
  <c r="N681" i="212"/>
  <c r="N482" i="211"/>
  <c r="O606" i="211"/>
  <c r="N610" i="211"/>
  <c r="P624" i="211"/>
  <c r="P622" i="211" s="1"/>
  <c r="P679" i="211"/>
  <c r="P677" i="211" s="1"/>
  <c r="N251" i="210"/>
  <c r="O262" i="210"/>
  <c r="O260" i="210" s="1"/>
  <c r="N303" i="210"/>
  <c r="P533" i="210"/>
  <c r="N631" i="210"/>
  <c r="N755" i="210"/>
  <c r="N106" i="208"/>
  <c r="N154" i="208"/>
  <c r="N161" i="208"/>
  <c r="N181" i="208"/>
  <c r="N200" i="208"/>
  <c r="N248" i="208"/>
  <c r="N258" i="208"/>
  <c r="N291" i="208"/>
  <c r="N389" i="208"/>
  <c r="N439" i="208"/>
  <c r="N551" i="208"/>
  <c r="N555" i="208"/>
  <c r="P567" i="208"/>
  <c r="P565" i="208" s="1"/>
  <c r="N595" i="208"/>
  <c r="P624" i="208"/>
  <c r="P622" i="208" s="1"/>
  <c r="N651" i="208"/>
  <c r="P272" i="207"/>
  <c r="N314" i="207"/>
  <c r="N372" i="207"/>
  <c r="N437" i="207"/>
  <c r="N181" i="201"/>
  <c r="N198" i="201"/>
  <c r="N217" i="201"/>
  <c r="N224" i="201"/>
  <c r="N234" i="201"/>
  <c r="N255" i="201"/>
  <c r="N428" i="201"/>
  <c r="N485" i="201"/>
  <c r="N391" i="212"/>
  <c r="N433" i="212"/>
  <c r="N445" i="212"/>
  <c r="N473" i="212"/>
  <c r="N510" i="212"/>
  <c r="N520" i="212"/>
  <c r="N593" i="212"/>
  <c r="N626" i="212"/>
  <c r="N665" i="212"/>
  <c r="N159" i="211"/>
  <c r="N181" i="211"/>
  <c r="N198" i="211"/>
  <c r="N224" i="211"/>
  <c r="N234" i="211"/>
  <c r="N255" i="211"/>
  <c r="N396" i="211"/>
  <c r="N555" i="211"/>
  <c r="N626" i="211"/>
  <c r="N639" i="211"/>
  <c r="N658" i="211"/>
  <c r="N675" i="211"/>
  <c r="N673" i="211" s="1"/>
  <c r="N671" i="211" s="1"/>
  <c r="N695" i="211"/>
  <c r="N710" i="211"/>
  <c r="N763" i="211"/>
  <c r="N761" i="211" s="1"/>
  <c r="N759" i="211" s="1"/>
  <c r="P101" i="210"/>
  <c r="P99" i="210" s="1"/>
  <c r="P130" i="210"/>
  <c r="P128" i="210" s="1"/>
  <c r="N151" i="210"/>
  <c r="N179" i="210"/>
  <c r="N181" i="210"/>
  <c r="N194" i="210"/>
  <c r="N412" i="210"/>
  <c r="N437" i="210"/>
  <c r="N449" i="210"/>
  <c r="N675" i="210"/>
  <c r="N673" i="210" s="1"/>
  <c r="N671" i="210" s="1"/>
  <c r="N689" i="210"/>
  <c r="O410" i="208"/>
  <c r="O408" i="208" s="1"/>
  <c r="N485" i="208"/>
  <c r="N149" i="207"/>
  <c r="N161" i="207"/>
  <c r="N181" i="207"/>
  <c r="N200" i="207"/>
  <c r="N253" i="207"/>
  <c r="N255" i="207"/>
  <c r="N337" i="207"/>
  <c r="O377" i="207"/>
  <c r="N473" i="207"/>
  <c r="N526" i="207"/>
  <c r="N524" i="207" s="1"/>
  <c r="N482" i="201"/>
  <c r="N500" i="201"/>
  <c r="P549" i="201"/>
  <c r="P578" i="201"/>
  <c r="P576" i="201" s="1"/>
  <c r="N658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9" i="212"/>
  <c r="O677" i="212" s="1"/>
  <c r="N154" i="211"/>
  <c r="P424" i="211"/>
  <c r="P418" i="211" s="1"/>
  <c r="N285" i="210"/>
  <c r="N314" i="210"/>
  <c r="N593" i="210"/>
  <c r="P624" i="210"/>
  <c r="P622" i="210" s="1"/>
  <c r="N639" i="210"/>
  <c r="O647" i="210"/>
  <c r="N660" i="210"/>
  <c r="N692" i="210"/>
  <c r="N702" i="210"/>
  <c r="N716" i="210"/>
  <c r="P753" i="210"/>
  <c r="P751" i="210" s="1"/>
  <c r="N132" i="208"/>
  <c r="N179" i="208"/>
  <c r="N189" i="208"/>
  <c r="N194" i="208"/>
  <c r="N279" i="208"/>
  <c r="N283" i="208"/>
  <c r="N295" i="208"/>
  <c r="O578" i="208"/>
  <c r="O576" i="208" s="1"/>
  <c r="N724" i="208"/>
  <c r="N264" i="207"/>
  <c r="N262" i="207" s="1"/>
  <c r="N260" i="207" s="1"/>
  <c r="N295" i="207"/>
  <c r="N366" i="207"/>
  <c r="N364" i="207" s="1"/>
  <c r="N362" i="207" s="1"/>
  <c r="N389" i="207"/>
  <c r="N414" i="207"/>
  <c r="N433" i="207"/>
  <c r="N464" i="207"/>
  <c r="N485" i="207"/>
  <c r="N553" i="207"/>
  <c r="N567" i="207"/>
  <c r="N251" i="201"/>
  <c r="N279" i="201"/>
  <c r="N307" i="201"/>
  <c r="N314" i="201"/>
  <c r="N335" i="201"/>
  <c r="N414" i="201"/>
  <c r="N430" i="201"/>
  <c r="N437" i="201"/>
  <c r="N449" i="201"/>
  <c r="N675" i="201"/>
  <c r="N673" i="201" s="1"/>
  <c r="N671" i="201" s="1"/>
  <c r="N147" i="212"/>
  <c r="N283" i="212"/>
  <c r="N439" i="212"/>
  <c r="N485" i="212"/>
  <c r="N546" i="212"/>
  <c r="N555" i="212"/>
  <c r="O578" i="212"/>
  <c r="O576" i="212" s="1"/>
  <c r="N597" i="212"/>
  <c r="N610" i="212"/>
  <c r="N634" i="212"/>
  <c r="N689" i="212"/>
  <c r="N702" i="212"/>
  <c r="N731" i="212"/>
  <c r="N757" i="212"/>
  <c r="N149" i="211"/>
  <c r="N251" i="211"/>
  <c r="N279" i="211"/>
  <c r="N307" i="211"/>
  <c r="N314" i="211"/>
  <c r="N335" i="211"/>
  <c r="N485" i="211"/>
  <c r="N531" i="211"/>
  <c r="N529" i="211" s="1"/>
  <c r="N585" i="211"/>
  <c r="N651" i="211"/>
  <c r="N662" i="211"/>
  <c r="N702" i="211"/>
  <c r="N718" i="211"/>
  <c r="N75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55" i="210"/>
  <c r="N546" i="210"/>
  <c r="N567" i="210"/>
  <c r="N637" i="210"/>
  <c r="N658" i="210"/>
  <c r="N372" i="208"/>
  <c r="N514" i="208"/>
  <c r="O679" i="208"/>
  <c r="O677" i="208" s="1"/>
  <c r="N763" i="208"/>
  <c r="N761" i="208" s="1"/>
  <c r="N759" i="208" s="1"/>
  <c r="N70" i="207"/>
  <c r="N68" i="207" s="1"/>
  <c r="N66" i="207" s="1"/>
  <c r="N482" i="207"/>
  <c r="N589" i="207"/>
  <c r="N610" i="207"/>
  <c r="N634" i="207"/>
  <c r="N658" i="207"/>
  <c r="N731" i="207"/>
  <c r="O761" i="207"/>
  <c r="O75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7" i="206"/>
  <c r="N551" i="206"/>
  <c r="N283" i="205"/>
  <c r="O529" i="205"/>
  <c r="N546" i="205"/>
  <c r="N585" i="205"/>
  <c r="N595" i="205"/>
  <c r="N626" i="205"/>
  <c r="O647" i="205"/>
  <c r="N660" i="205"/>
  <c r="O673" i="205"/>
  <c r="O671" i="205" s="1"/>
  <c r="N718" i="205"/>
  <c r="O68" i="204"/>
  <c r="O66" i="204" s="1"/>
  <c r="N91" i="204"/>
  <c r="N106" i="204"/>
  <c r="N147" i="204"/>
  <c r="N176" i="204"/>
  <c r="N412" i="204"/>
  <c r="N433" i="204"/>
  <c r="N531" i="204"/>
  <c r="N529" i="204" s="1"/>
  <c r="N544" i="204"/>
  <c r="O624" i="204"/>
  <c r="O622" i="204" s="1"/>
  <c r="N639" i="204"/>
  <c r="N763" i="204"/>
  <c r="N761" i="204" s="1"/>
  <c r="N759" i="204" s="1"/>
  <c r="N97" i="203"/>
  <c r="N106" i="203"/>
  <c r="N157" i="203"/>
  <c r="N179" i="203"/>
  <c r="N217" i="203"/>
  <c r="N303" i="203"/>
  <c r="N412" i="203"/>
  <c r="N473" i="203"/>
  <c r="N510" i="203"/>
  <c r="N597" i="203"/>
  <c r="N151" i="202"/>
  <c r="N194" i="202"/>
  <c r="N200" i="202"/>
  <c r="N291" i="202"/>
  <c r="O578" i="202"/>
  <c r="O576" i="202" s="1"/>
  <c r="P647" i="202"/>
  <c r="N735" i="202"/>
  <c r="N763" i="202"/>
  <c r="N761" i="202" s="1"/>
  <c r="N759" i="202" s="1"/>
  <c r="N603" i="207"/>
  <c r="N601" i="207" s="1"/>
  <c r="O478" i="206"/>
  <c r="N522" i="206"/>
  <c r="N546" i="206"/>
  <c r="N558" i="206"/>
  <c r="N585" i="206"/>
  <c r="N595" i="206"/>
  <c r="N626" i="206"/>
  <c r="N658" i="206"/>
  <c r="P673" i="206"/>
  <c r="P671" i="206" s="1"/>
  <c r="N702" i="206"/>
  <c r="N716" i="206"/>
  <c r="O753" i="206"/>
  <c r="O751" i="206" s="1"/>
  <c r="N132" i="205"/>
  <c r="O167" i="205"/>
  <c r="O165" i="205" s="1"/>
  <c r="N154" i="205"/>
  <c r="P624" i="205"/>
  <c r="P622" i="205" s="1"/>
  <c r="N103" i="204"/>
  <c r="N248" i="204"/>
  <c r="N258" i="204"/>
  <c r="N325" i="204"/>
  <c r="N414" i="203"/>
  <c r="N589" i="203"/>
  <c r="N396" i="202"/>
  <c r="N639" i="202"/>
  <c r="O624" i="207"/>
  <c r="O622" i="207" s="1"/>
  <c r="O647" i="207"/>
  <c r="N662" i="207"/>
  <c r="N689" i="207"/>
  <c r="N716" i="207"/>
  <c r="N73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33" i="205"/>
  <c r="N567" i="205"/>
  <c r="N610" i="205"/>
  <c r="N639" i="205"/>
  <c r="N656" i="205"/>
  <c r="N681" i="205"/>
  <c r="N692" i="205"/>
  <c r="N55" i="204"/>
  <c r="N291" i="204"/>
  <c r="O370" i="204"/>
  <c r="N398" i="204"/>
  <c r="N473" i="204"/>
  <c r="N526" i="204"/>
  <c r="N524" i="204" s="1"/>
  <c r="N585" i="204"/>
  <c r="N660" i="204"/>
  <c r="N675" i="204"/>
  <c r="N673" i="204" s="1"/>
  <c r="N671" i="204" s="1"/>
  <c r="P753" i="204"/>
  <c r="P751" i="204" s="1"/>
  <c r="P101" i="203"/>
  <c r="P99" i="203" s="1"/>
  <c r="N198" i="203"/>
  <c r="N234" i="203"/>
  <c r="N283" i="203"/>
  <c r="N325" i="203"/>
  <c r="N337" i="203"/>
  <c r="P549" i="203"/>
  <c r="P565" i="203"/>
  <c r="N572" i="203"/>
  <c r="N593" i="203"/>
  <c r="N613" i="203"/>
  <c r="O624" i="203"/>
  <c r="O622" i="203" s="1"/>
  <c r="N634" i="203"/>
  <c r="N660" i="203"/>
  <c r="N675" i="203"/>
  <c r="N673" i="203" s="1"/>
  <c r="N671" i="203" s="1"/>
  <c r="O679" i="203"/>
  <c r="O677" i="203" s="1"/>
  <c r="N702" i="203"/>
  <c r="N755" i="203"/>
  <c r="O761" i="203"/>
  <c r="O759" i="203" s="1"/>
  <c r="N106" i="202"/>
  <c r="N157" i="202"/>
  <c r="N179" i="202"/>
  <c r="N220" i="202"/>
  <c r="N255" i="202"/>
  <c r="N283" i="202"/>
  <c r="N360" i="202"/>
  <c r="N391" i="202"/>
  <c r="N433" i="202"/>
  <c r="N510" i="202"/>
  <c r="N637" i="202"/>
  <c r="N662" i="202"/>
  <c r="P679" i="207"/>
  <c r="P677" i="207" s="1"/>
  <c r="N526" i="206"/>
  <c r="N524" i="206" s="1"/>
  <c r="N567" i="206"/>
  <c r="N610" i="206"/>
  <c r="N639" i="206"/>
  <c r="N662" i="206"/>
  <c r="P679" i="206"/>
  <c r="P677" i="206" s="1"/>
  <c r="N763" i="206"/>
  <c r="N761" i="206" s="1"/>
  <c r="N759" i="206" s="1"/>
  <c r="O68" i="205"/>
  <c r="O66" i="205" s="1"/>
  <c r="N91" i="205"/>
  <c r="N106" i="205"/>
  <c r="N147" i="205"/>
  <c r="N295" i="205"/>
  <c r="N303" i="205"/>
  <c r="N360" i="204"/>
  <c r="N572" i="204"/>
  <c r="N603" i="204"/>
  <c r="N601" i="204" s="1"/>
  <c r="P624" i="204"/>
  <c r="P622" i="204" s="1"/>
  <c r="N132" i="203"/>
  <c r="N264" i="203"/>
  <c r="N262" i="203" s="1"/>
  <c r="N260" i="203" s="1"/>
  <c r="O364" i="203"/>
  <c r="O362" i="203" s="1"/>
  <c r="N445" i="202"/>
  <c r="N473" i="202"/>
  <c r="N555" i="202"/>
  <c r="N651" i="202"/>
  <c r="N522" i="202"/>
  <c r="N531" i="202"/>
  <c r="N529" i="202" s="1"/>
  <c r="P549" i="202"/>
  <c r="N572" i="202"/>
  <c r="N702" i="202"/>
  <c r="N755" i="202"/>
  <c r="P533" i="202"/>
  <c r="O549" i="202"/>
  <c r="N593" i="202"/>
  <c r="N613" i="202"/>
  <c r="N631" i="202"/>
  <c r="N634" i="202"/>
  <c r="N665" i="202"/>
  <c r="N675" i="202"/>
  <c r="N673" i="202" s="1"/>
  <c r="N671" i="202" s="1"/>
  <c r="N710" i="202"/>
  <c r="N88" i="212"/>
  <c r="N185" i="212"/>
  <c r="N455" i="212"/>
  <c r="N88" i="211"/>
  <c r="N464" i="211"/>
  <c r="N217" i="211"/>
  <c r="N20" i="211"/>
  <c r="P18" i="210"/>
  <c r="N88" i="210"/>
  <c r="N248" i="210"/>
  <c r="N500" i="210"/>
  <c r="N307" i="208"/>
  <c r="N224" i="208"/>
  <c r="N185" i="208"/>
  <c r="O165" i="208"/>
  <c r="N169" i="208"/>
  <c r="P167" i="208"/>
  <c r="N710" i="208"/>
  <c r="N455" i="208"/>
  <c r="O18" i="207"/>
  <c r="O16" i="207" s="1"/>
  <c r="N55" i="207"/>
  <c r="N189" i="207"/>
  <c r="N185" i="207"/>
  <c r="N217" i="207"/>
  <c r="N88" i="207"/>
  <c r="N514" i="207"/>
  <c r="N455" i="207"/>
  <c r="N500" i="207"/>
  <c r="N176" i="207"/>
  <c r="N735" i="206"/>
  <c r="N651" i="206"/>
  <c r="N500" i="206"/>
  <c r="N464" i="206"/>
  <c r="N455" i="206"/>
  <c r="N217" i="206"/>
  <c r="P18" i="206"/>
  <c r="N724" i="200"/>
  <c r="N724" i="202"/>
  <c r="N724" i="212"/>
  <c r="N724" i="205"/>
  <c r="P533" i="205"/>
  <c r="N473" i="205"/>
  <c r="N455" i="205"/>
  <c r="N449" i="205"/>
  <c r="N200" i="205"/>
  <c r="N185" i="205"/>
  <c r="N55" i="205"/>
  <c r="N455" i="204"/>
  <c r="P624" i="203"/>
  <c r="N200" i="203"/>
  <c r="N464" i="203"/>
  <c r="N455" i="203"/>
  <c r="P18" i="203"/>
  <c r="N307" i="203"/>
  <c r="N449" i="203"/>
  <c r="N500" i="202"/>
  <c r="P362" i="202"/>
  <c r="N366" i="202"/>
  <c r="N364" i="202" s="1"/>
  <c r="O364" i="202"/>
  <c r="N185" i="202"/>
  <c r="N710" i="200"/>
  <c r="N300" i="201"/>
  <c r="O410" i="201"/>
  <c r="O408" i="201" s="1"/>
  <c r="N300" i="212"/>
  <c r="O410" i="212"/>
  <c r="O408" i="212" s="1"/>
  <c r="O300" i="211"/>
  <c r="P410" i="211"/>
  <c r="P408" i="211" s="1"/>
  <c r="P406" i="211" s="1"/>
  <c r="O68" i="201"/>
  <c r="O66" i="201" s="1"/>
  <c r="O167" i="201"/>
  <c r="O165" i="201" s="1"/>
  <c r="P272" i="201"/>
  <c r="O572" i="201"/>
  <c r="O565" i="201" s="1"/>
  <c r="O606" i="201"/>
  <c r="P617" i="201"/>
  <c r="P606" i="201" s="1"/>
  <c r="N626" i="201"/>
  <c r="P679" i="201"/>
  <c r="P677" i="201" s="1"/>
  <c r="N702" i="201"/>
  <c r="P761" i="201"/>
  <c r="P759" i="201" s="1"/>
  <c r="O113" i="212"/>
  <c r="O111" i="212" s="1"/>
  <c r="O130" i="212"/>
  <c r="O128" i="212" s="1"/>
  <c r="O262" i="212"/>
  <c r="O260" i="212" s="1"/>
  <c r="P410" i="212"/>
  <c r="P408" i="212" s="1"/>
  <c r="P529" i="212"/>
  <c r="O533" i="212"/>
  <c r="O624" i="212"/>
  <c r="O622" i="212" s="1"/>
  <c r="N651" i="212"/>
  <c r="P673" i="212"/>
  <c r="P671" i="212" s="1"/>
  <c r="P753" i="212"/>
  <c r="P751" i="212" s="1"/>
  <c r="O68" i="211"/>
  <c r="O66" i="211" s="1"/>
  <c r="O167" i="211"/>
  <c r="O165" i="211" s="1"/>
  <c r="N366" i="211"/>
  <c r="N364" i="211" s="1"/>
  <c r="N362" i="211" s="1"/>
  <c r="O370" i="211"/>
  <c r="N439" i="211"/>
  <c r="N473" i="211"/>
  <c r="N366" i="201"/>
  <c r="N364" i="201" s="1"/>
  <c r="N362" i="201" s="1"/>
  <c r="N526" i="201"/>
  <c r="N524" i="201" s="1"/>
  <c r="N567" i="201"/>
  <c r="N580" i="201"/>
  <c r="P647" i="201"/>
  <c r="N20" i="212"/>
  <c r="N103" i="212"/>
  <c r="N176" i="212"/>
  <c r="N325" i="212"/>
  <c r="O370" i="212"/>
  <c r="N381" i="212"/>
  <c r="N551" i="212"/>
  <c r="P624" i="212"/>
  <c r="P622" i="212" s="1"/>
  <c r="O113" i="201"/>
  <c r="O111" i="201" s="1"/>
  <c r="O130" i="201"/>
  <c r="O128" i="201" s="1"/>
  <c r="O262" i="201"/>
  <c r="O260" i="201" s="1"/>
  <c r="P410" i="201"/>
  <c r="P408" i="201" s="1"/>
  <c r="P406" i="201" s="1"/>
  <c r="O441" i="201"/>
  <c r="O533" i="201"/>
  <c r="O68" i="212"/>
  <c r="O66" i="212" s="1"/>
  <c r="O167" i="212"/>
  <c r="O165" i="212" s="1"/>
  <c r="O572" i="212"/>
  <c r="O606" i="212"/>
  <c r="O113" i="211"/>
  <c r="O111" i="211" s="1"/>
  <c r="O130" i="211"/>
  <c r="O128" i="211" s="1"/>
  <c r="O262" i="211"/>
  <c r="O260" i="211" s="1"/>
  <c r="O377" i="211"/>
  <c r="N430" i="211"/>
  <c r="N455" i="211"/>
  <c r="N522" i="208"/>
  <c r="N531" i="208"/>
  <c r="N529" i="208" s="1"/>
  <c r="P529" i="208"/>
  <c r="N626" i="208"/>
  <c r="O624" i="208"/>
  <c r="O622" i="208" s="1"/>
  <c r="P679" i="208"/>
  <c r="P677" i="208" s="1"/>
  <c r="N689" i="208"/>
  <c r="O529" i="211"/>
  <c r="N567" i="211"/>
  <c r="N580" i="211"/>
  <c r="O673" i="211"/>
  <c r="O671" i="211" s="1"/>
  <c r="O753" i="211"/>
  <c r="O751" i="211" s="1"/>
  <c r="N20" i="210"/>
  <c r="N103" i="210"/>
  <c r="N176" i="210"/>
  <c r="O272" i="210"/>
  <c r="O370" i="210"/>
  <c r="N381" i="210"/>
  <c r="O491" i="210"/>
  <c r="O549" i="210"/>
  <c r="N551" i="210"/>
  <c r="O617" i="210"/>
  <c r="O679" i="210"/>
  <c r="O677" i="210" s="1"/>
  <c r="O761" i="210"/>
  <c r="O759" i="210" s="1"/>
  <c r="N366" i="208"/>
  <c r="N364" i="208" s="1"/>
  <c r="N362" i="208" s="1"/>
  <c r="N755" i="208"/>
  <c r="P753" i="208"/>
  <c r="P751" i="208" s="1"/>
  <c r="N95" i="207"/>
  <c r="N113" i="207"/>
  <c r="N111" i="207" s="1"/>
  <c r="O113" i="207"/>
  <c r="O111" i="207" s="1"/>
  <c r="O478" i="211"/>
  <c r="O533" i="211"/>
  <c r="O68" i="210"/>
  <c r="O66" i="210" s="1"/>
  <c r="O167" i="210"/>
  <c r="O165" i="210" s="1"/>
  <c r="O572" i="210"/>
  <c r="O113" i="208"/>
  <c r="O111" i="208" s="1"/>
  <c r="O130" i="208"/>
  <c r="O128" i="208" s="1"/>
  <c r="O262" i="208"/>
  <c r="O260" i="208" s="1"/>
  <c r="P377" i="208"/>
  <c r="N546" i="208"/>
  <c r="O533" i="208"/>
  <c r="P549" i="208"/>
  <c r="N558" i="208"/>
  <c r="N572" i="208"/>
  <c r="O572" i="208"/>
  <c r="O565" i="208" s="1"/>
  <c r="N631" i="208"/>
  <c r="N675" i="208"/>
  <c r="N673" i="208" s="1"/>
  <c r="N671" i="208" s="1"/>
  <c r="P673" i="208"/>
  <c r="P671" i="208" s="1"/>
  <c r="N702" i="208"/>
  <c r="N300" i="207"/>
  <c r="O410" i="207"/>
  <c r="O408" i="207" s="1"/>
  <c r="O549" i="211"/>
  <c r="O679" i="211"/>
  <c r="O677" i="211" s="1"/>
  <c r="O364" i="210"/>
  <c r="O362" i="210" s="1"/>
  <c r="O410" i="210"/>
  <c r="O408" i="210" s="1"/>
  <c r="O567" i="210"/>
  <c r="O578" i="210"/>
  <c r="O576" i="210" s="1"/>
  <c r="O18" i="208"/>
  <c r="O101" i="208"/>
  <c r="O99" i="208" s="1"/>
  <c r="O370" i="208"/>
  <c r="N500" i="208"/>
  <c r="N610" i="208"/>
  <c r="N731" i="208"/>
  <c r="N132" i="207"/>
  <c r="O130" i="207"/>
  <c r="O128" i="207" s="1"/>
  <c r="P410" i="208"/>
  <c r="P408" i="208" s="1"/>
  <c r="O68" i="207"/>
  <c r="O66" i="207" s="1"/>
  <c r="O167" i="207"/>
  <c r="O165" i="207" s="1"/>
  <c r="P370" i="207"/>
  <c r="N558" i="207"/>
  <c r="N572" i="207"/>
  <c r="P624" i="207"/>
  <c r="P622" i="207" s="1"/>
  <c r="O549" i="208"/>
  <c r="N159" i="207"/>
  <c r="O364" i="207"/>
  <c r="O362" i="207" s="1"/>
  <c r="O567" i="207"/>
  <c r="O565" i="207" s="1"/>
  <c r="O578" i="207"/>
  <c r="O576" i="207" s="1"/>
  <c r="O606" i="207"/>
  <c r="N626" i="207"/>
  <c r="N665" i="207"/>
  <c r="O673" i="207"/>
  <c r="O671" i="207" s="1"/>
  <c r="O679" i="207"/>
  <c r="O677" i="207" s="1"/>
  <c r="P753" i="207"/>
  <c r="P751" i="207" s="1"/>
  <c r="N138" i="206"/>
  <c r="N300" i="205"/>
  <c r="O410" i="205"/>
  <c r="O262" i="207"/>
  <c r="O260" i="207" s="1"/>
  <c r="P410" i="207"/>
  <c r="P408" i="207" s="1"/>
  <c r="P406" i="207" s="1"/>
  <c r="O533" i="207"/>
  <c r="N651" i="207"/>
  <c r="N710" i="207"/>
  <c r="O753" i="207"/>
  <c r="O751" i="207" s="1"/>
  <c r="N70" i="206"/>
  <c r="N68" i="206" s="1"/>
  <c r="N66" i="206" s="1"/>
  <c r="N149" i="206"/>
  <c r="N151" i="206"/>
  <c r="P606" i="206"/>
  <c r="O549" i="206"/>
  <c r="O617" i="206"/>
  <c r="O679" i="206"/>
  <c r="O677" i="206" s="1"/>
  <c r="O761" i="206"/>
  <c r="O759" i="206" s="1"/>
  <c r="N366" i="205"/>
  <c r="N364" i="205" s="1"/>
  <c r="N362" i="205" s="1"/>
  <c r="O68" i="206"/>
  <c r="O66" i="206" s="1"/>
  <c r="O167" i="206"/>
  <c r="O165" i="206" s="1"/>
  <c r="O572" i="206"/>
  <c r="O113" i="205"/>
  <c r="O111" i="205" s="1"/>
  <c r="O130" i="205"/>
  <c r="O128" i="205" s="1"/>
  <c r="N176" i="205"/>
  <c r="N217" i="205"/>
  <c r="N251" i="205"/>
  <c r="N314" i="205"/>
  <c r="N325" i="205"/>
  <c r="N500" i="205"/>
  <c r="N526" i="205"/>
  <c r="N524" i="205" s="1"/>
  <c r="O364" i="206"/>
  <c r="O362" i="206" s="1"/>
  <c r="O410" i="206"/>
  <c r="O408" i="206" s="1"/>
  <c r="O406" i="206" s="1"/>
  <c r="O567" i="206"/>
  <c r="O578" i="206"/>
  <c r="O576" i="206" s="1"/>
  <c r="O18" i="205"/>
  <c r="O16" i="205" s="1"/>
  <c r="O101" i="205"/>
  <c r="O99" i="205" s="1"/>
  <c r="N198" i="205"/>
  <c r="O321" i="205"/>
  <c r="N337" i="205"/>
  <c r="N372" i="205"/>
  <c r="P410" i="205"/>
  <c r="P606" i="205"/>
  <c r="O533" i="204"/>
  <c r="N651" i="204"/>
  <c r="O647" i="204"/>
  <c r="N138" i="203"/>
  <c r="O130" i="203"/>
  <c r="O128" i="203" s="1"/>
  <c r="O109" i="203" s="1"/>
  <c r="N520" i="203"/>
  <c r="O549" i="205"/>
  <c r="O617" i="205"/>
  <c r="O679" i="205"/>
  <c r="O677" i="205" s="1"/>
  <c r="O761" i="205"/>
  <c r="O759" i="205" s="1"/>
  <c r="O300" i="204"/>
  <c r="O274" i="204" s="1"/>
  <c r="P410" i="204"/>
  <c r="P408" i="204" s="1"/>
  <c r="P647" i="204"/>
  <c r="N710" i="204"/>
  <c r="N70" i="203"/>
  <c r="N68" i="203" s="1"/>
  <c r="N66" i="203" s="1"/>
  <c r="O68" i="203"/>
  <c r="O66" i="203" s="1"/>
  <c r="N149" i="203"/>
  <c r="N485" i="203"/>
  <c r="O572" i="205"/>
  <c r="O113" i="204"/>
  <c r="O111" i="204" s="1"/>
  <c r="O130" i="204"/>
  <c r="O128" i="204" s="1"/>
  <c r="O262" i="204"/>
  <c r="O260" i="204" s="1"/>
  <c r="P377" i="204"/>
  <c r="O424" i="204"/>
  <c r="N445" i="204"/>
  <c r="N567" i="204"/>
  <c r="P578" i="204"/>
  <c r="P576" i="204" s="1"/>
  <c r="N637" i="204"/>
  <c r="N656" i="204"/>
  <c r="N718" i="204"/>
  <c r="N55" i="203"/>
  <c r="N103" i="203"/>
  <c r="N176" i="203"/>
  <c r="N360" i="203"/>
  <c r="N391" i="203"/>
  <c r="N445" i="203"/>
  <c r="O567" i="205"/>
  <c r="O578" i="205"/>
  <c r="O576" i="205" s="1"/>
  <c r="O18" i="204"/>
  <c r="O16" i="204" s="1"/>
  <c r="O101" i="204"/>
  <c r="O99" i="204" s="1"/>
  <c r="P364" i="204"/>
  <c r="P362" i="204" s="1"/>
  <c r="N366" i="204"/>
  <c r="N364" i="204" s="1"/>
  <c r="N362" i="204" s="1"/>
  <c r="N520" i="204"/>
  <c r="N553" i="204"/>
  <c r="P565" i="204"/>
  <c r="N589" i="204"/>
  <c r="P606" i="204"/>
  <c r="N613" i="204"/>
  <c r="O606" i="204"/>
  <c r="N619" i="204"/>
  <c r="N617" i="204" s="1"/>
  <c r="N662" i="204"/>
  <c r="N681" i="204"/>
  <c r="N71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51" i="203"/>
  <c r="P679" i="203"/>
  <c r="P677" i="203" s="1"/>
  <c r="N710" i="203"/>
  <c r="N154" i="202"/>
  <c r="O567" i="204"/>
  <c r="O565" i="204" s="1"/>
  <c r="O578" i="204"/>
  <c r="O576" i="204" s="1"/>
  <c r="O18" i="203"/>
  <c r="O101" i="203"/>
  <c r="O99" i="203" s="1"/>
  <c r="O370" i="203"/>
  <c r="N526" i="203"/>
  <c r="N524" i="203" s="1"/>
  <c r="O533" i="203"/>
  <c r="N567" i="203"/>
  <c r="P578" i="203"/>
  <c r="P576" i="203" s="1"/>
  <c r="N658" i="203"/>
  <c r="N718" i="203"/>
  <c r="N20" i="202"/>
  <c r="N62" i="202"/>
  <c r="N60" i="202" s="1"/>
  <c r="N88" i="202"/>
  <c r="P101" i="202"/>
  <c r="P99" i="202" s="1"/>
  <c r="O300" i="203"/>
  <c r="P410" i="203"/>
  <c r="P408" i="203" s="1"/>
  <c r="O424" i="203"/>
  <c r="N619" i="203"/>
  <c r="N617" i="203" s="1"/>
  <c r="P617" i="203"/>
  <c r="P606" i="203" s="1"/>
  <c r="N639" i="203"/>
  <c r="N656" i="203"/>
  <c r="N716" i="203"/>
  <c r="N97" i="202"/>
  <c r="N558" i="203"/>
  <c r="O606" i="203"/>
  <c r="O113" i="202"/>
  <c r="O111" i="202" s="1"/>
  <c r="N132" i="202"/>
  <c r="N147" i="202"/>
  <c r="N176" i="202"/>
  <c r="N198" i="202"/>
  <c r="N303" i="202"/>
  <c r="P370" i="202"/>
  <c r="O567" i="203"/>
  <c r="O565" i="203" s="1"/>
  <c r="O578" i="203"/>
  <c r="O576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9" i="202"/>
  <c r="O533" i="202"/>
  <c r="O624" i="202"/>
  <c r="O622" i="202" s="1"/>
  <c r="N689" i="202"/>
  <c r="O572" i="202"/>
  <c r="O565" i="202" s="1"/>
  <c r="O606" i="202"/>
  <c r="P606" i="200"/>
  <c r="O533" i="200"/>
  <c r="O624" i="200"/>
  <c r="O622" i="200" s="1"/>
  <c r="N651" i="200"/>
  <c r="P673" i="200"/>
  <c r="P671" i="200" s="1"/>
  <c r="P753" i="200"/>
  <c r="P751" i="200" s="1"/>
  <c r="O549" i="200"/>
  <c r="P624" i="200"/>
  <c r="P622" i="200" s="1"/>
  <c r="O572" i="200"/>
  <c r="O565" i="200" s="1"/>
  <c r="O606" i="200"/>
  <c r="P406" i="208" l="1"/>
  <c r="O406" i="210"/>
  <c r="O406" i="207"/>
  <c r="O406" i="208"/>
  <c r="P406" i="212"/>
  <c r="O406" i="212"/>
  <c r="P406" i="210"/>
  <c r="O406" i="201"/>
  <c r="N649" i="210"/>
  <c r="N649" i="203"/>
  <c r="N649" i="202"/>
  <c r="N647" i="202" s="1"/>
  <c r="N649" i="207"/>
  <c r="N649" i="212"/>
  <c r="N649" i="206"/>
  <c r="N649" i="201"/>
  <c r="N649" i="205"/>
  <c r="N647" i="205" s="1"/>
  <c r="N649" i="211"/>
  <c r="N647" i="211" s="1"/>
  <c r="N480" i="212"/>
  <c r="N649" i="208"/>
  <c r="N649" i="200"/>
  <c r="N647" i="200" s="1"/>
  <c r="N649" i="204"/>
  <c r="N518" i="211"/>
  <c r="N379" i="212"/>
  <c r="N377" i="212" s="1"/>
  <c r="N518" i="210"/>
  <c r="N379" i="205"/>
  <c r="N377" i="205" s="1"/>
  <c r="N700" i="202"/>
  <c r="N698" i="202" s="1"/>
  <c r="P441" i="204"/>
  <c r="P406" i="204" s="1"/>
  <c r="O441" i="204"/>
  <c r="O272" i="202"/>
  <c r="O260" i="202"/>
  <c r="P576" i="200"/>
  <c r="O377" i="201"/>
  <c r="O362" i="201"/>
  <c r="P321" i="201"/>
  <c r="O143" i="201"/>
  <c r="P143" i="201"/>
  <c r="N238" i="217"/>
  <c r="N213" i="217"/>
  <c r="N274" i="207"/>
  <c r="N272" i="207" s="1"/>
  <c r="N480" i="211"/>
  <c r="N478" i="211" s="1"/>
  <c r="N476" i="211" s="1"/>
  <c r="O272" i="204"/>
  <c r="N274" i="205"/>
  <c r="N272" i="205" s="1"/>
  <c r="N274" i="202"/>
  <c r="N272" i="202" s="1"/>
  <c r="N379" i="204"/>
  <c r="N377" i="204" s="1"/>
  <c r="N274" i="208"/>
  <c r="N379" i="207"/>
  <c r="N377" i="207" s="1"/>
  <c r="N379" i="201"/>
  <c r="N377" i="201" s="1"/>
  <c r="N480" i="206"/>
  <c r="N478" i="206" s="1"/>
  <c r="N476" i="206" s="1"/>
  <c r="N379" i="211"/>
  <c r="N377" i="211" s="1"/>
  <c r="N274" i="210"/>
  <c r="N272" i="210" s="1"/>
  <c r="N379" i="202"/>
  <c r="N377" i="202" s="1"/>
  <c r="N379" i="203"/>
  <c r="N377" i="203" s="1"/>
  <c r="N379" i="210"/>
  <c r="N377" i="210" s="1"/>
  <c r="N700" i="211"/>
  <c r="N698" i="211" s="1"/>
  <c r="N700" i="200"/>
  <c r="N698" i="200" s="1"/>
  <c r="N379" i="206"/>
  <c r="N377" i="206" s="1"/>
  <c r="N379" i="208"/>
  <c r="N274" i="212"/>
  <c r="N272" i="212" s="1"/>
  <c r="O274" i="203"/>
  <c r="O272" i="203" s="1"/>
  <c r="N480" i="208"/>
  <c r="N478" i="208" s="1"/>
  <c r="N476" i="208" s="1"/>
  <c r="N443" i="204"/>
  <c r="N441" i="204" s="1"/>
  <c r="N274" i="206"/>
  <c r="N272" i="206" s="1"/>
  <c r="N700" i="206"/>
  <c r="N698" i="206" s="1"/>
  <c r="N274" i="201"/>
  <c r="N272" i="201" s="1"/>
  <c r="O274" i="211"/>
  <c r="O272" i="211" s="1"/>
  <c r="N480" i="210"/>
  <c r="N478" i="210" s="1"/>
  <c r="N476" i="210" s="1"/>
  <c r="N480" i="207"/>
  <c r="N478" i="207" s="1"/>
  <c r="N476" i="207" s="1"/>
  <c r="N480" i="201"/>
  <c r="N478" i="201" s="1"/>
  <c r="N476" i="201" s="1"/>
  <c r="N393" i="217"/>
  <c r="N560" i="217"/>
  <c r="N231" i="217"/>
  <c r="N443" i="207"/>
  <c r="N441" i="207" s="1"/>
  <c r="N443" i="202"/>
  <c r="N700" i="205"/>
  <c r="N698" i="205" s="1"/>
  <c r="N443" i="201"/>
  <c r="N441" i="201" s="1"/>
  <c r="N443" i="208"/>
  <c r="N441" i="208" s="1"/>
  <c r="N700" i="208"/>
  <c r="N698" i="208" s="1"/>
  <c r="N700" i="201"/>
  <c r="N700" i="203"/>
  <c r="N698" i="203" s="1"/>
  <c r="N700" i="212"/>
  <c r="N700" i="210"/>
  <c r="N698" i="210" s="1"/>
  <c r="N443" i="210"/>
  <c r="N700" i="204"/>
  <c r="N698" i="204" s="1"/>
  <c r="N443" i="211"/>
  <c r="N441" i="211" s="1"/>
  <c r="N443" i="203"/>
  <c r="N518" i="203"/>
  <c r="N443" i="212"/>
  <c r="N441" i="212" s="1"/>
  <c r="N443" i="205"/>
  <c r="N441" i="205" s="1"/>
  <c r="N443" i="206"/>
  <c r="N441" i="206" s="1"/>
  <c r="N700" i="207"/>
  <c r="N698" i="207" s="1"/>
  <c r="N518" i="212"/>
  <c r="N518" i="204"/>
  <c r="N518" i="202"/>
  <c r="N518" i="207"/>
  <c r="N518" i="200"/>
  <c r="N518" i="206"/>
  <c r="N518" i="208"/>
  <c r="N518" i="201"/>
  <c r="N518" i="205"/>
  <c r="N493" i="208"/>
  <c r="N493" i="205"/>
  <c r="N491" i="205" s="1"/>
  <c r="N493" i="204"/>
  <c r="N491" i="204" s="1"/>
  <c r="N493" i="211"/>
  <c r="N491" i="211" s="1"/>
  <c r="N493" i="206"/>
  <c r="N491" i="206" s="1"/>
  <c r="N493" i="203"/>
  <c r="N491" i="203" s="1"/>
  <c r="N493" i="207"/>
  <c r="N491" i="207" s="1"/>
  <c r="N493" i="210"/>
  <c r="N491" i="210" s="1"/>
  <c r="N493" i="202"/>
  <c r="N491" i="202" s="1"/>
  <c r="N493" i="212"/>
  <c r="N491" i="212" s="1"/>
  <c r="N493" i="201"/>
  <c r="N491" i="201" s="1"/>
  <c r="O478" i="205"/>
  <c r="O476" i="205" s="1"/>
  <c r="O478" i="210"/>
  <c r="O476" i="210" s="1"/>
  <c r="O478" i="201"/>
  <c r="O478" i="207"/>
  <c r="O476" i="207" s="1"/>
  <c r="O478" i="212"/>
  <c r="O476" i="212" s="1"/>
  <c r="O478" i="208"/>
  <c r="O476" i="208" s="1"/>
  <c r="N478" i="212"/>
  <c r="N476" i="212" s="1"/>
  <c r="N426" i="211"/>
  <c r="N426" i="208"/>
  <c r="N424" i="208" s="1"/>
  <c r="N420" i="208" s="1"/>
  <c r="N418" i="208" s="1"/>
  <c r="N426" i="206"/>
  <c r="N424" i="206" s="1"/>
  <c r="N420" i="206" s="1"/>
  <c r="N418" i="206" s="1"/>
  <c r="N426" i="202"/>
  <c r="N424" i="202" s="1"/>
  <c r="N420" i="202" s="1"/>
  <c r="N418" i="202" s="1"/>
  <c r="N426" i="207"/>
  <c r="N424" i="207" s="1"/>
  <c r="N420" i="207" s="1"/>
  <c r="N418" i="207" s="1"/>
  <c r="N426" i="203"/>
  <c r="N424" i="203" s="1"/>
  <c r="N420" i="203" s="1"/>
  <c r="N418" i="203" s="1"/>
  <c r="N565" i="211"/>
  <c r="N426" i="201"/>
  <c r="N424" i="201" s="1"/>
  <c r="N420" i="201" s="1"/>
  <c r="N418" i="201" s="1"/>
  <c r="N426" i="204"/>
  <c r="N424" i="204" s="1"/>
  <c r="N420" i="204" s="1"/>
  <c r="N418" i="204" s="1"/>
  <c r="N426" i="210"/>
  <c r="N424" i="210" s="1"/>
  <c r="N420" i="210" s="1"/>
  <c r="N418" i="210" s="1"/>
  <c r="N426" i="212"/>
  <c r="N424" i="212" s="1"/>
  <c r="N420" i="212" s="1"/>
  <c r="N418" i="212" s="1"/>
  <c r="N426" i="205"/>
  <c r="N424" i="205" s="1"/>
  <c r="N420" i="205" s="1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P109" i="204"/>
  <c r="P16" i="207"/>
  <c r="P14" i="207" s="1"/>
  <c r="P16" i="211"/>
  <c r="P14" i="211" s="1"/>
  <c r="P16" i="212"/>
  <c r="P14" i="212" s="1"/>
  <c r="P109" i="201"/>
  <c r="N246" i="202"/>
  <c r="N246" i="210"/>
  <c r="N608" i="201"/>
  <c r="N606" i="201" s="1"/>
  <c r="N246" i="204"/>
  <c r="N246" i="208"/>
  <c r="N246" i="211"/>
  <c r="N246" i="206"/>
  <c r="N246" i="212"/>
  <c r="N246" i="201"/>
  <c r="N246" i="203"/>
  <c r="N246" i="207"/>
  <c r="N246" i="205"/>
  <c r="P574" i="208"/>
  <c r="P109" i="207"/>
  <c r="N145" i="204"/>
  <c r="N143" i="204" s="1"/>
  <c r="N753" i="200"/>
  <c r="N751" i="200" s="1"/>
  <c r="N145" i="203"/>
  <c r="N143" i="203" s="1"/>
  <c r="N753" i="205"/>
  <c r="N751" i="205" s="1"/>
  <c r="N679" i="200"/>
  <c r="N67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53" i="207"/>
  <c r="N75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53" i="201"/>
  <c r="N751" i="201" s="1"/>
  <c r="N86" i="201"/>
  <c r="N84" i="201" s="1"/>
  <c r="N86" i="211"/>
  <c r="N84" i="211" s="1"/>
  <c r="N86" i="203"/>
  <c r="N84" i="203" s="1"/>
  <c r="N565" i="206"/>
  <c r="O476" i="211"/>
  <c r="N86" i="207"/>
  <c r="N84" i="207" s="1"/>
  <c r="N86" i="212"/>
  <c r="N84" i="212" s="1"/>
  <c r="N86" i="208"/>
  <c r="N84" i="208" s="1"/>
  <c r="N86" i="202"/>
  <c r="N86" i="205"/>
  <c r="N84" i="205" s="1"/>
  <c r="N565" i="203"/>
  <c r="N86" i="206"/>
  <c r="N84" i="206" s="1"/>
  <c r="P16" i="201"/>
  <c r="P14" i="201" s="1"/>
  <c r="N86" i="204"/>
  <c r="N84" i="204" s="1"/>
  <c r="O606" i="208"/>
  <c r="O574" i="208" s="1"/>
  <c r="N608" i="206"/>
  <c r="N606" i="206" s="1"/>
  <c r="N753" i="211"/>
  <c r="N751" i="211" s="1"/>
  <c r="N608" i="200"/>
  <c r="N606" i="200" s="1"/>
  <c r="N565" i="204"/>
  <c r="N753" i="208"/>
  <c r="N751" i="208" s="1"/>
  <c r="N18" i="210"/>
  <c r="N16" i="210" s="1"/>
  <c r="N753" i="212"/>
  <c r="N751" i="212" s="1"/>
  <c r="N370" i="212"/>
  <c r="N549" i="205"/>
  <c r="P319" i="205"/>
  <c r="P669" i="203"/>
  <c r="N608" i="208"/>
  <c r="N606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8" i="202"/>
  <c r="N606" i="202" s="1"/>
  <c r="N130" i="206"/>
  <c r="N128" i="206" s="1"/>
  <c r="N109" i="206" s="1"/>
  <c r="P576" i="202"/>
  <c r="P574" i="202" s="1"/>
  <c r="N130" i="204"/>
  <c r="N128" i="204" s="1"/>
  <c r="N109" i="204" s="1"/>
  <c r="N608" i="211"/>
  <c r="N606" i="211" s="1"/>
  <c r="N18" i="204"/>
  <c r="N16" i="204" s="1"/>
  <c r="N370" i="210"/>
  <c r="N549" i="202"/>
  <c r="O109" i="210"/>
  <c r="N549" i="207"/>
  <c r="N565" i="205"/>
  <c r="N578" i="202"/>
  <c r="N576" i="202" s="1"/>
  <c r="P319" i="212"/>
  <c r="N410" i="207"/>
  <c r="N408" i="207" s="1"/>
  <c r="N533" i="206"/>
  <c r="N565" i="207"/>
  <c r="N410" i="210"/>
  <c r="N408" i="210" s="1"/>
  <c r="N624" i="203"/>
  <c r="N622" i="203" s="1"/>
  <c r="P172" i="211"/>
  <c r="P141" i="211" s="1"/>
  <c r="P516" i="210"/>
  <c r="P489" i="210" s="1"/>
  <c r="N608" i="207"/>
  <c r="N606" i="207" s="1"/>
  <c r="P516" i="207"/>
  <c r="P489" i="207" s="1"/>
  <c r="N753" i="210"/>
  <c r="N751" i="210" s="1"/>
  <c r="N549" i="203"/>
  <c r="P516" i="203"/>
  <c r="P489" i="203" s="1"/>
  <c r="N753" i="202"/>
  <c r="N751" i="202" s="1"/>
  <c r="N565" i="212"/>
  <c r="N370" i="204"/>
  <c r="O574" i="211"/>
  <c r="N578" i="205"/>
  <c r="N576" i="205" s="1"/>
  <c r="N624" i="207"/>
  <c r="N622" i="207" s="1"/>
  <c r="P172" i="212"/>
  <c r="P141" i="212" s="1"/>
  <c r="N565" i="200"/>
  <c r="N679" i="202"/>
  <c r="N677" i="202" s="1"/>
  <c r="N549" i="210"/>
  <c r="P516" i="204"/>
  <c r="P489" i="204" s="1"/>
  <c r="N549" i="200"/>
  <c r="N410" i="206"/>
  <c r="N408" i="206" s="1"/>
  <c r="P441" i="202"/>
  <c r="P406" i="202" s="1"/>
  <c r="P574" i="210"/>
  <c r="N624" i="210"/>
  <c r="N622" i="210" s="1"/>
  <c r="N549" i="204"/>
  <c r="N370" i="203"/>
  <c r="P172" i="206"/>
  <c r="P141" i="206" s="1"/>
  <c r="N565" i="210"/>
  <c r="N698" i="212"/>
  <c r="N578" i="212"/>
  <c r="N576" i="212" s="1"/>
  <c r="N679" i="210"/>
  <c r="N677" i="210" s="1"/>
  <c r="N647" i="201"/>
  <c r="P172" i="208"/>
  <c r="N549" i="211"/>
  <c r="P172" i="210"/>
  <c r="P141" i="210" s="1"/>
  <c r="N549" i="201"/>
  <c r="O669" i="200"/>
  <c r="P516" i="202"/>
  <c r="P489" i="202" s="1"/>
  <c r="N410" i="202"/>
  <c r="N408" i="202" s="1"/>
  <c r="P319" i="204"/>
  <c r="N130" i="207"/>
  <c r="N128" i="207" s="1"/>
  <c r="N109" i="207" s="1"/>
  <c r="O16" i="212"/>
  <c r="O14" i="212" s="1"/>
  <c r="P669" i="202"/>
  <c r="N608" i="205"/>
  <c r="N606" i="205" s="1"/>
  <c r="N624" i="200"/>
  <c r="N622" i="200" s="1"/>
  <c r="N608" i="210"/>
  <c r="N606" i="210" s="1"/>
  <c r="N565" i="208"/>
  <c r="N578" i="204"/>
  <c r="N576" i="204" s="1"/>
  <c r="O565" i="206"/>
  <c r="O109" i="206"/>
  <c r="N101" i="208"/>
  <c r="N99" i="208" s="1"/>
  <c r="P516" i="206"/>
  <c r="P489" i="206" s="1"/>
  <c r="N753" i="204"/>
  <c r="N751" i="204" s="1"/>
  <c r="P669" i="210"/>
  <c r="O16" i="201"/>
  <c r="O14" i="201" s="1"/>
  <c r="N533" i="202"/>
  <c r="O669" i="208"/>
  <c r="N647" i="210"/>
  <c r="P669" i="211"/>
  <c r="O669" i="212"/>
  <c r="N410" i="208"/>
  <c r="N408" i="208" s="1"/>
  <c r="O669" i="201"/>
  <c r="O669" i="203"/>
  <c r="N101" i="203"/>
  <c r="N99" i="203" s="1"/>
  <c r="N533" i="208"/>
  <c r="P172" i="205"/>
  <c r="P141" i="205" s="1"/>
  <c r="N578" i="206"/>
  <c r="N576" i="206" s="1"/>
  <c r="N533" i="210"/>
  <c r="N753" i="206"/>
  <c r="N751" i="206" s="1"/>
  <c r="N679" i="201"/>
  <c r="N677" i="201" s="1"/>
  <c r="N679" i="211"/>
  <c r="N677" i="211" s="1"/>
  <c r="N679" i="212"/>
  <c r="N677" i="212" s="1"/>
  <c r="N533" i="201"/>
  <c r="N101" i="202"/>
  <c r="N99" i="202" s="1"/>
  <c r="N18" i="205"/>
  <c r="N16" i="205" s="1"/>
  <c r="P172" i="204"/>
  <c r="P141" i="204" s="1"/>
  <c r="N18" i="206"/>
  <c r="N16" i="206" s="1"/>
  <c r="O669" i="204"/>
  <c r="N549" i="206"/>
  <c r="N679" i="207"/>
  <c r="N677" i="207" s="1"/>
  <c r="N533" i="207"/>
  <c r="N533" i="211"/>
  <c r="N370" i="201"/>
  <c r="N101" i="210"/>
  <c r="N99" i="210" s="1"/>
  <c r="O565" i="212"/>
  <c r="N565" i="201"/>
  <c r="N647" i="206"/>
  <c r="P669" i="206"/>
  <c r="N377" i="208"/>
  <c r="N130" i="201"/>
  <c r="N128" i="201" s="1"/>
  <c r="N109" i="201" s="1"/>
  <c r="N578" i="207"/>
  <c r="N576" i="207" s="1"/>
  <c r="N101" i="207"/>
  <c r="N99" i="207" s="1"/>
  <c r="P172" i="201"/>
  <c r="N679" i="206"/>
  <c r="N677" i="206" s="1"/>
  <c r="N578" i="210"/>
  <c r="N576" i="210" s="1"/>
  <c r="N578" i="203"/>
  <c r="N576" i="203" s="1"/>
  <c r="N441" i="210"/>
  <c r="O16" i="208"/>
  <c r="O14" i="208" s="1"/>
  <c r="N608" i="204"/>
  <c r="N606" i="204" s="1"/>
  <c r="P574" i="207"/>
  <c r="N578" i="211"/>
  <c r="N576" i="211" s="1"/>
  <c r="P574" i="212"/>
  <c r="P669" i="201"/>
  <c r="N533" i="205"/>
  <c r="N753" i="203"/>
  <c r="N751" i="203" s="1"/>
  <c r="P669" i="204"/>
  <c r="P476" i="202"/>
  <c r="N608" i="212"/>
  <c r="N606" i="212" s="1"/>
  <c r="N130" i="208"/>
  <c r="N128" i="208" s="1"/>
  <c r="N109" i="208" s="1"/>
  <c r="N370" i="211"/>
  <c r="N482" i="202"/>
  <c r="N480" i="202" s="1"/>
  <c r="N18" i="201"/>
  <c r="N16" i="201" s="1"/>
  <c r="N698" i="201"/>
  <c r="O669" i="202"/>
  <c r="N679" i="204"/>
  <c r="N677" i="204" s="1"/>
  <c r="N624" i="204"/>
  <c r="N622" i="204" s="1"/>
  <c r="N130" i="203"/>
  <c r="N128" i="203" s="1"/>
  <c r="N109" i="203" s="1"/>
  <c r="N533" i="204"/>
  <c r="P574" i="205"/>
  <c r="O319" i="207"/>
  <c r="P319" i="208"/>
  <c r="P516" i="211"/>
  <c r="P489" i="211" s="1"/>
  <c r="N549" i="212"/>
  <c r="P516" i="212"/>
  <c r="P489" i="212" s="1"/>
  <c r="N410" i="212"/>
  <c r="N408" i="212" s="1"/>
  <c r="N18" i="211"/>
  <c r="N16" i="211" s="1"/>
  <c r="N565" i="202"/>
  <c r="N578" i="208"/>
  <c r="N576" i="208" s="1"/>
  <c r="N533" i="200"/>
  <c r="N578" i="200"/>
  <c r="N482" i="205"/>
  <c r="N480" i="205" s="1"/>
  <c r="N101" i="211"/>
  <c r="N99" i="211" s="1"/>
  <c r="O669" i="206"/>
  <c r="N101" i="212"/>
  <c r="N99" i="212" s="1"/>
  <c r="N578" i="201"/>
  <c r="N576" i="201" s="1"/>
  <c r="P574" i="211"/>
  <c r="N410" i="201"/>
  <c r="N408" i="201" s="1"/>
  <c r="P172" i="207"/>
  <c r="P141" i="207" s="1"/>
  <c r="O476" i="206"/>
  <c r="O669" i="205"/>
  <c r="P669" i="207"/>
  <c r="O669" i="210"/>
  <c r="O16" i="210"/>
  <c r="O14" i="210" s="1"/>
  <c r="N679" i="208"/>
  <c r="N677" i="208" s="1"/>
  <c r="N624" i="201"/>
  <c r="N622" i="201" s="1"/>
  <c r="N18" i="207"/>
  <c r="N16" i="207" s="1"/>
  <c r="N608" i="203"/>
  <c r="N606" i="203" s="1"/>
  <c r="N647" i="208"/>
  <c r="N101" i="201"/>
  <c r="N99" i="201" s="1"/>
  <c r="P574" i="200"/>
  <c r="O516" i="202"/>
  <c r="O489" i="202" s="1"/>
  <c r="O319" i="204"/>
  <c r="O14" i="204"/>
  <c r="N679" i="203"/>
  <c r="N677" i="203" s="1"/>
  <c r="O14" i="207"/>
  <c r="N624" i="202"/>
  <c r="N622" i="202" s="1"/>
  <c r="N679" i="205"/>
  <c r="N677" i="205" s="1"/>
  <c r="N624" i="211"/>
  <c r="N622" i="211" s="1"/>
  <c r="O14" i="205"/>
  <c r="N370" i="205"/>
  <c r="O516" i="206"/>
  <c r="O574" i="207"/>
  <c r="O606" i="210"/>
  <c r="O574" i="210" s="1"/>
  <c r="O574" i="212"/>
  <c r="P516" i="201"/>
  <c r="P489" i="201" s="1"/>
  <c r="O14" i="211"/>
  <c r="N647" i="212"/>
  <c r="N101" i="204"/>
  <c r="N99" i="204" s="1"/>
  <c r="O574" i="202"/>
  <c r="O109" i="202"/>
  <c r="O516" i="210"/>
  <c r="O565" i="205"/>
  <c r="P574" i="204"/>
  <c r="O109" i="204"/>
  <c r="N370" i="206"/>
  <c r="N533" i="212"/>
  <c r="N647" i="204"/>
  <c r="O574" i="200"/>
  <c r="O574" i="203"/>
  <c r="O14" i="206"/>
  <c r="O109" i="211"/>
  <c r="O516" i="201"/>
  <c r="O489" i="201" s="1"/>
  <c r="P574" i="201"/>
  <c r="N370" i="208"/>
  <c r="N549" i="208"/>
  <c r="P319" i="210"/>
  <c r="O565" i="210"/>
  <c r="O516" i="208"/>
  <c r="O489" i="208" s="1"/>
  <c r="O109" i="201"/>
  <c r="O319" i="211"/>
  <c r="N624" i="212"/>
  <c r="N622" i="212" s="1"/>
  <c r="P516" i="200"/>
  <c r="O319" i="205"/>
  <c r="O516" i="205"/>
  <c r="N624" i="206"/>
  <c r="N622" i="206" s="1"/>
  <c r="N624" i="205"/>
  <c r="N622" i="205" s="1"/>
  <c r="O424" i="211"/>
  <c r="N167" i="208"/>
  <c r="N165" i="208" s="1"/>
  <c r="P165" i="208"/>
  <c r="O647" i="206"/>
  <c r="P647" i="206"/>
  <c r="P574" i="206" s="1"/>
  <c r="P408" i="205"/>
  <c r="P406" i="205" s="1"/>
  <c r="O408" i="205"/>
  <c r="O406" i="205" s="1"/>
  <c r="N410" i="205"/>
  <c r="P669" i="212"/>
  <c r="P698" i="205"/>
  <c r="P516" i="205"/>
  <c r="P622" i="203"/>
  <c r="P574" i="203" s="1"/>
  <c r="N533" i="203"/>
  <c r="P172" i="203"/>
  <c r="P16" i="203"/>
  <c r="P272" i="203"/>
  <c r="P441" i="203"/>
  <c r="P406" i="203" s="1"/>
  <c r="O441" i="203"/>
  <c r="O441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7" i="207"/>
  <c r="P319" i="207"/>
  <c r="O319" i="212"/>
  <c r="O516" i="212"/>
  <c r="O109" i="212"/>
  <c r="N647" i="203"/>
  <c r="N300" i="204"/>
  <c r="N410" i="204" s="1"/>
  <c r="N408" i="204" s="1"/>
  <c r="O410" i="204"/>
  <c r="O408" i="204" s="1"/>
  <c r="O406" i="204" s="1"/>
  <c r="O606" i="205"/>
  <c r="O574" i="205" s="1"/>
  <c r="P319" i="202"/>
  <c r="O16" i="203"/>
  <c r="O516" i="204"/>
  <c r="O489" i="204" s="1"/>
  <c r="O516" i="203"/>
  <c r="O606" i="206"/>
  <c r="O319" i="208"/>
  <c r="P669" i="208"/>
  <c r="O109" i="208"/>
  <c r="O516" i="211"/>
  <c r="O489" i="211" s="1"/>
  <c r="P516" i="208"/>
  <c r="P489" i="208" s="1"/>
  <c r="N491" i="208"/>
  <c r="O574" i="201"/>
  <c r="N482" i="203"/>
  <c r="N480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74" i="204"/>
  <c r="N482" i="204"/>
  <c r="N480" i="204" s="1"/>
  <c r="O516" i="207"/>
  <c r="O489" i="207" s="1"/>
  <c r="O669" i="207"/>
  <c r="O109" i="207"/>
  <c r="O319" i="210"/>
  <c r="O669" i="211"/>
  <c r="N624" i="208"/>
  <c r="N622" i="208" s="1"/>
  <c r="P669" i="200"/>
  <c r="O516" i="200"/>
  <c r="O406" i="211" l="1"/>
  <c r="O406" i="203"/>
  <c r="O319" i="201"/>
  <c r="N406" i="210"/>
  <c r="N406" i="212"/>
  <c r="P141" i="208"/>
  <c r="P13" i="208" s="1"/>
  <c r="P13" i="207"/>
  <c r="N576" i="200"/>
  <c r="N574" i="200" s="1"/>
  <c r="O476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8" i="204"/>
  <c r="O476" i="204" s="1"/>
  <c r="O478" i="203"/>
  <c r="O476" i="203" s="1"/>
  <c r="N478" i="205"/>
  <c r="N476" i="205" s="1"/>
  <c r="N478" i="203"/>
  <c r="N476" i="203" s="1"/>
  <c r="N669" i="200"/>
  <c r="N516" i="211"/>
  <c r="N489" i="211" s="1"/>
  <c r="N14" i="210"/>
  <c r="O489" i="205"/>
  <c r="O489" i="206"/>
  <c r="N574" i="210"/>
  <c r="N14" i="201"/>
  <c r="N319" i="212"/>
  <c r="N516" i="205"/>
  <c r="N489" i="205" s="1"/>
  <c r="N574" i="202"/>
  <c r="N516" i="206"/>
  <c r="N489" i="206" s="1"/>
  <c r="N319" i="204"/>
  <c r="N516" i="204"/>
  <c r="N489" i="204" s="1"/>
  <c r="N14" i="212"/>
  <c r="N516" i="208"/>
  <c r="N489" i="208" s="1"/>
  <c r="N516" i="210"/>
  <c r="N489" i="210" s="1"/>
  <c r="N516" i="207"/>
  <c r="N489" i="207" s="1"/>
  <c r="N516" i="202"/>
  <c r="N489" i="202" s="1"/>
  <c r="N516" i="201"/>
  <c r="N489" i="201" s="1"/>
  <c r="N574" i="208"/>
  <c r="N669" i="207"/>
  <c r="P13" i="211"/>
  <c r="N319" i="211"/>
  <c r="N14" i="204"/>
  <c r="N516" i="203"/>
  <c r="N489" i="203" s="1"/>
  <c r="N319" i="206"/>
  <c r="N669" i="201"/>
  <c r="N319" i="210"/>
  <c r="N14" i="207"/>
  <c r="P13" i="212"/>
  <c r="N574" i="205"/>
  <c r="P13" i="210"/>
  <c r="N516" i="212"/>
  <c r="N489" i="212" s="1"/>
  <c r="N669" i="208"/>
  <c r="N669" i="202"/>
  <c r="N319" i="207"/>
  <c r="N319" i="201"/>
  <c r="N14" i="206"/>
  <c r="N669" i="211"/>
  <c r="N14" i="208"/>
  <c r="N441" i="202"/>
  <c r="N406" i="202" s="1"/>
  <c r="N574" i="201"/>
  <c r="O489" i="212"/>
  <c r="N669" i="210"/>
  <c r="N319" i="208"/>
  <c r="N319" i="205"/>
  <c r="N669" i="212"/>
  <c r="N574" i="207"/>
  <c r="N574" i="204"/>
  <c r="N574" i="203"/>
  <c r="N669" i="204"/>
  <c r="N14" i="211"/>
  <c r="N574" i="212"/>
  <c r="N516" i="200"/>
  <c r="N669" i="206"/>
  <c r="N669" i="203"/>
  <c r="P13" i="206"/>
  <c r="O574" i="206"/>
  <c r="N574" i="211"/>
  <c r="O489" i="210"/>
  <c r="N574" i="206"/>
  <c r="N319" i="203"/>
  <c r="N424" i="211"/>
  <c r="N408" i="205"/>
  <c r="N406" i="205" s="1"/>
  <c r="P669" i="205"/>
  <c r="N669" i="205"/>
  <c r="P489" i="205"/>
  <c r="N14" i="205"/>
  <c r="O489" i="203"/>
  <c r="P14" i="203"/>
  <c r="N16" i="203"/>
  <c r="O14" i="203"/>
  <c r="N441" i="203"/>
  <c r="N406" i="203" s="1"/>
  <c r="O319" i="202"/>
  <c r="P14" i="202"/>
  <c r="P13" i="202" s="1"/>
  <c r="N84" i="202"/>
  <c r="O14" i="202"/>
  <c r="N16" i="202"/>
  <c r="N319" i="202"/>
  <c r="N406" i="211" l="1"/>
  <c r="N420" i="211"/>
  <c r="N418" i="211" s="1"/>
  <c r="P13" i="205"/>
  <c r="P13" i="203"/>
  <c r="P13" i="204"/>
  <c r="P13" i="201"/>
  <c r="N478" i="204"/>
  <c r="N476" i="204" s="1"/>
  <c r="N478" i="202"/>
  <c r="N476" i="202" s="1"/>
  <c r="N14" i="203"/>
  <c r="N14" i="202"/>
  <c r="P749" i="217" l="1"/>
  <c r="O749" i="217"/>
  <c r="P599" i="217"/>
  <c r="O599" i="217"/>
  <c r="O416" i="200"/>
  <c r="P416" i="200"/>
  <c r="N417" i="200"/>
  <c r="P416" i="217"/>
  <c r="O416" i="217"/>
  <c r="P300" i="200"/>
  <c r="O300" i="200" s="1"/>
  <c r="N416" i="200" l="1"/>
  <c r="N417" i="217"/>
  <c r="N697" i="217"/>
  <c r="N750" i="217"/>
  <c r="N696" i="217"/>
  <c r="N693" i="217"/>
  <c r="N600" i="217"/>
  <c r="N694" i="217"/>
  <c r="N749" i="217" l="1"/>
  <c r="N416" i="217"/>
  <c r="N197" i="217" l="1"/>
  <c r="N353" i="200" l="1"/>
  <c r="N354" i="200"/>
  <c r="N354" i="217" l="1"/>
  <c r="N353" i="217"/>
  <c r="P613" i="217"/>
  <c r="A613" i="217"/>
  <c r="N614" i="217" l="1"/>
  <c r="O613" i="217"/>
  <c r="N613" i="217" l="1"/>
  <c r="O597" i="217"/>
  <c r="N598" i="217" l="1"/>
  <c r="P597" i="217"/>
  <c r="N89" i="200" l="1"/>
  <c r="O88" i="200"/>
  <c r="N89" i="217" l="1"/>
  <c r="N594" i="217" l="1"/>
  <c r="P593" i="217"/>
  <c r="O593" i="217"/>
  <c r="N155" i="200"/>
  <c r="N155" i="217" l="1"/>
  <c r="N593" i="217"/>
  <c r="O88" i="217" l="1"/>
  <c r="P88" i="217"/>
  <c r="A563" i="217" l="1"/>
  <c r="N563" i="217" l="1"/>
  <c r="P402" i="200" l="1"/>
  <c r="O402" i="200"/>
  <c r="N402" i="200" l="1"/>
  <c r="N280" i="200"/>
  <c r="N242" i="200"/>
  <c r="N280" i="217" l="1"/>
  <c r="N242" i="217"/>
  <c r="P398" i="200" l="1"/>
  <c r="O398" i="200"/>
  <c r="A399" i="217"/>
  <c r="N399" i="200"/>
  <c r="A399" i="200"/>
  <c r="N399" i="217" l="1"/>
  <c r="N738" i="217" l="1"/>
  <c r="N712" i="217" l="1"/>
  <c r="A546" i="217"/>
  <c r="N361" i="200"/>
  <c r="A361" i="200"/>
  <c r="P360" i="200"/>
  <c r="O360" i="200"/>
  <c r="A360" i="200"/>
  <c r="A361" i="217"/>
  <c r="A360" i="217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N341" i="217" l="1"/>
  <c r="N345" i="217"/>
  <c r="N347" i="217"/>
  <c r="N351" i="217"/>
  <c r="N355" i="217"/>
  <c r="N357" i="217"/>
  <c r="N359" i="217"/>
  <c r="N361" i="217"/>
  <c r="N349" i="217"/>
  <c r="N338" i="217"/>
  <c r="N340" i="217"/>
  <c r="N342" i="217"/>
  <c r="N344" i="217"/>
  <c r="N346" i="217"/>
  <c r="N348" i="217"/>
  <c r="N339" i="217"/>
  <c r="N356" i="217"/>
  <c r="N358" i="217"/>
  <c r="N343" i="217"/>
  <c r="N352" i="217"/>
  <c r="N350" i="217"/>
  <c r="N337" i="200"/>
  <c r="P360" i="217"/>
  <c r="N360" i="200"/>
  <c r="O360" i="217"/>
  <c r="N360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N596" i="217" l="1"/>
  <c r="P595" i="217"/>
  <c r="O595" i="217"/>
  <c r="N595" i="217" l="1"/>
  <c r="O433" i="200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200"/>
  <c r="N59" i="200"/>
  <c r="N90" i="200"/>
  <c r="N170" i="200"/>
  <c r="N171" i="200"/>
  <c r="N160" i="200"/>
  <c r="N51" i="217" l="1"/>
  <c r="N170" i="217"/>
  <c r="N50" i="217"/>
  <c r="N45" i="217"/>
  <c r="N41" i="217"/>
  <c r="N37" i="217"/>
  <c r="N33" i="217"/>
  <c r="N29" i="217"/>
  <c r="N25" i="217"/>
  <c r="N58" i="217"/>
  <c r="N171" i="217"/>
  <c r="N42" i="217"/>
  <c r="N38" i="217"/>
  <c r="N34" i="217"/>
  <c r="N30" i="217"/>
  <c r="N26" i="217"/>
  <c r="N744" i="217"/>
  <c r="N59" i="217"/>
  <c r="N49" i="217"/>
  <c r="N44" i="217"/>
  <c r="N40" i="217"/>
  <c r="N36" i="217"/>
  <c r="N32" i="217"/>
  <c r="N28" i="217"/>
  <c r="N90" i="217"/>
  <c r="N52" i="217"/>
  <c r="N48" i="217"/>
  <c r="N43" i="217"/>
  <c r="N39" i="217"/>
  <c r="N35" i="217"/>
  <c r="N31" i="217"/>
  <c r="N27" i="217"/>
  <c r="N743" i="217" l="1"/>
  <c r="N240" i="200"/>
  <c r="P372" i="200"/>
  <c r="O372" i="200"/>
  <c r="P55" i="200"/>
  <c r="O55" i="200"/>
  <c r="N243" i="200"/>
  <c r="N240" i="217" l="1"/>
  <c r="N243" i="217"/>
  <c r="N643" i="217"/>
  <c r="N372" i="200"/>
  <c r="P372" i="217"/>
  <c r="O372" i="217"/>
  <c r="N372" i="217" l="1"/>
  <c r="O402" i="217" l="1"/>
  <c r="P402" i="217"/>
  <c r="N402" i="217" l="1"/>
  <c r="P414" i="200"/>
  <c r="O414" i="200"/>
  <c r="P485" i="200"/>
  <c r="O485" i="200"/>
  <c r="N484" i="200"/>
  <c r="N486" i="200"/>
  <c r="N483" i="200"/>
  <c r="O21" i="217"/>
  <c r="P21" i="217"/>
  <c r="O480" i="200" l="1"/>
  <c r="P480" i="200"/>
  <c r="N483" i="217"/>
  <c r="O20" i="217"/>
  <c r="N415" i="217"/>
  <c r="N486" i="217"/>
  <c r="N484" i="217"/>
  <c r="N666" i="217"/>
  <c r="P300" i="217"/>
  <c r="O300" i="217"/>
  <c r="O194" i="217"/>
  <c r="P194" i="217"/>
  <c r="P398" i="217"/>
  <c r="O398" i="217"/>
  <c r="P639" i="217"/>
  <c r="O639" i="217"/>
  <c r="N485" i="200"/>
  <c r="N414" i="200"/>
  <c r="P55" i="217"/>
  <c r="O55" i="217"/>
  <c r="P485" i="217"/>
  <c r="O522" i="217"/>
  <c r="O553" i="217"/>
  <c r="P64" i="217"/>
  <c r="P544" i="217"/>
  <c r="P526" i="217"/>
  <c r="P520" i="217"/>
  <c r="O637" i="217"/>
  <c r="P755" i="217"/>
  <c r="P689" i="217"/>
  <c r="P660" i="217"/>
  <c r="O520" i="217"/>
  <c r="O551" i="217"/>
  <c r="P551" i="217"/>
  <c r="P522" i="217"/>
  <c r="O660" i="217"/>
  <c r="P757" i="217"/>
  <c r="P637" i="217"/>
  <c r="P414" i="217"/>
  <c r="O500" i="217"/>
  <c r="O514" i="217"/>
  <c r="O526" i="217"/>
  <c r="O544" i="217"/>
  <c r="P553" i="217"/>
  <c r="O626" i="217"/>
  <c r="O658" i="217"/>
  <c r="O675" i="217"/>
  <c r="O702" i="217"/>
  <c r="O757" i="217"/>
  <c r="P656" i="217"/>
  <c r="P589" i="217"/>
  <c r="P665" i="217"/>
  <c r="O414" i="217"/>
  <c r="O485" i="217"/>
  <c r="P514" i="217"/>
  <c r="O603" i="217"/>
  <c r="O656" i="217"/>
  <c r="P716" i="217"/>
  <c r="P675" i="217"/>
  <c r="P658" i="217"/>
  <c r="O665" i="217"/>
  <c r="O731" i="217"/>
  <c r="O510" i="217"/>
  <c r="P585" i="217"/>
  <c r="P510" i="217"/>
  <c r="O689" i="217"/>
  <c r="O555" i="217"/>
  <c r="P731" i="217"/>
  <c r="P718" i="217"/>
  <c r="P710" i="217"/>
  <c r="P662" i="217"/>
  <c r="O580" i="217"/>
  <c r="O651" i="217"/>
  <c r="P555" i="217"/>
  <c r="O585" i="217"/>
  <c r="O662" i="217"/>
  <c r="O735" i="217"/>
  <c r="P634" i="217"/>
  <c r="P724" i="217"/>
  <c r="P702" i="217"/>
  <c r="P651" i="217"/>
  <c r="P626" i="217"/>
  <c r="P603" i="217"/>
  <c r="P580" i="217"/>
  <c r="O589" i="217"/>
  <c r="O634" i="217"/>
  <c r="P735" i="217"/>
  <c r="P631" i="217"/>
  <c r="P610" i="217"/>
  <c r="P608" i="217" s="1"/>
  <c r="P500" i="217"/>
  <c r="O631" i="217"/>
  <c r="N482" i="200"/>
  <c r="P176" i="217"/>
  <c r="N63" i="200"/>
  <c r="P649" i="217" l="1"/>
  <c r="O649" i="217"/>
  <c r="N482" i="217"/>
  <c r="O524" i="217"/>
  <c r="P524" i="217"/>
  <c r="N485" i="217"/>
  <c r="P480" i="217"/>
  <c r="N480" i="200"/>
  <c r="N478" i="200" s="1"/>
  <c r="O700" i="217"/>
  <c r="P700" i="217"/>
  <c r="O558" i="217"/>
  <c r="P558" i="217"/>
  <c r="P493" i="217"/>
  <c r="O518" i="217"/>
  <c r="P518" i="217"/>
  <c r="O493" i="217"/>
  <c r="N63" i="217"/>
  <c r="P578" i="217"/>
  <c r="O578" i="217"/>
  <c r="P533" i="217"/>
  <c r="O533" i="217"/>
  <c r="N414" i="217"/>
  <c r="O480" i="217"/>
  <c r="O761" i="217"/>
  <c r="N763" i="217"/>
  <c r="O753" i="217"/>
  <c r="P673" i="217"/>
  <c r="O567" i="217"/>
  <c r="O572" i="217"/>
  <c r="O549" i="217"/>
  <c r="P601" i="217"/>
  <c r="N665" i="217"/>
  <c r="O601" i="217"/>
  <c r="P567" i="217"/>
  <c r="O673" i="217"/>
  <c r="P572" i="217"/>
  <c r="P549" i="217"/>
  <c r="P753" i="217"/>
  <c r="P624" i="217"/>
  <c r="O624" i="217"/>
  <c r="N176" i="217"/>
  <c r="N480" i="217" l="1"/>
  <c r="N61" i="217"/>
  <c r="N761" i="217"/>
  <c r="O478" i="217"/>
  <c r="P478" i="217"/>
  <c r="O759" i="217"/>
  <c r="O751" i="217"/>
  <c r="P647" i="217"/>
  <c r="P622" i="217"/>
  <c r="O671" i="217"/>
  <c r="P671" i="217"/>
  <c r="P698" i="217"/>
  <c r="O698" i="217"/>
  <c r="P565" i="217"/>
  <c r="O565" i="217"/>
  <c r="P751" i="217"/>
  <c r="P576" i="217"/>
  <c r="O576" i="217"/>
  <c r="O647" i="217"/>
  <c r="O622" i="217"/>
  <c r="N478" i="217" l="1"/>
  <c r="P476" i="217"/>
  <c r="O476" i="217"/>
  <c r="P20" i="217" l="1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30" i="217"/>
  <c r="P433" i="217"/>
  <c r="P437" i="217"/>
  <c r="P439" i="217"/>
  <c r="P428" i="217"/>
  <c r="P445" i="217"/>
  <c r="P449" i="217"/>
  <c r="P455" i="217"/>
  <c r="P464" i="217"/>
  <c r="P473" i="217"/>
  <c r="P20" i="200"/>
  <c r="P62" i="200"/>
  <c r="P60" i="200" s="1"/>
  <c r="P70" i="200"/>
  <c r="P88" i="200"/>
  <c r="P91" i="200"/>
  <c r="P95" i="200"/>
  <c r="P97" i="200"/>
  <c r="N115" i="217" l="1"/>
  <c r="P60" i="217"/>
  <c r="P410" i="217"/>
  <c r="N311" i="217"/>
  <c r="P174" i="217"/>
  <c r="P274" i="217"/>
  <c r="P379" i="217"/>
  <c r="P443" i="217"/>
  <c r="P426" i="217"/>
  <c r="P246" i="217"/>
  <c r="P145" i="217"/>
  <c r="P18" i="200"/>
  <c r="P68" i="200"/>
  <c r="P364" i="217"/>
  <c r="P262" i="217"/>
  <c r="P113" i="217"/>
  <c r="P167" i="217"/>
  <c r="P68" i="217"/>
  <c r="P130" i="217"/>
  <c r="P761" i="217"/>
  <c r="P101" i="217"/>
  <c r="P18" i="217"/>
  <c r="P103" i="200"/>
  <c r="P106" i="200"/>
  <c r="P143" i="217" l="1"/>
  <c r="P260" i="217"/>
  <c r="P165" i="217"/>
  <c r="P101" i="200"/>
  <c r="P99" i="200" s="1"/>
  <c r="P16" i="200"/>
  <c r="P66" i="200"/>
  <c r="P362" i="217"/>
  <c r="P370" i="217"/>
  <c r="P759" i="217"/>
  <c r="P66" i="217"/>
  <c r="P111" i="217"/>
  <c r="P424" i="217"/>
  <c r="P272" i="217"/>
  <c r="P16" i="217"/>
  <c r="P408" i="217"/>
  <c r="P99" i="217"/>
  <c r="P128" i="217"/>
  <c r="P115" i="200"/>
  <c r="P418" i="217" l="1"/>
  <c r="N115" i="200"/>
  <c r="P172" i="217"/>
  <c r="P109" i="217"/>
  <c r="P113" i="200"/>
  <c r="P111" i="200" s="1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30" i="200"/>
  <c r="P433" i="200"/>
  <c r="P437" i="200"/>
  <c r="P439" i="200"/>
  <c r="P428" i="200"/>
  <c r="P93" i="200"/>
  <c r="P445" i="200"/>
  <c r="P449" i="200"/>
  <c r="P455" i="200"/>
  <c r="P464" i="200"/>
  <c r="P473" i="200"/>
  <c r="P500" i="200"/>
  <c r="P167" i="200" l="1"/>
  <c r="P165" i="200" s="1"/>
  <c r="P493" i="200"/>
  <c r="P141" i="217"/>
  <c r="P379" i="200"/>
  <c r="P174" i="200"/>
  <c r="P274" i="200"/>
  <c r="P443" i="200"/>
  <c r="P478" i="200"/>
  <c r="P476" i="200" s="1"/>
  <c r="P426" i="200"/>
  <c r="P424" i="200" s="1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91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9" i="200"/>
  <c r="P14" i="200"/>
  <c r="P319" i="200"/>
  <c r="P441" i="200" l="1"/>
  <c r="P406" i="200" l="1"/>
  <c r="P13" i="200" s="1"/>
  <c r="P681" i="217"/>
  <c r="P695" i="217" l="1"/>
  <c r="P692" i="217" l="1"/>
  <c r="P93" i="217"/>
  <c r="P86" i="217" l="1"/>
  <c r="P679" i="217"/>
  <c r="P84" i="217" l="1"/>
  <c r="P677" i="217"/>
  <c r="P491" i="217"/>
  <c r="P14" i="217" l="1"/>
  <c r="P669" i="217"/>
  <c r="P619" i="217"/>
  <c r="P617" i="217" l="1"/>
  <c r="P337" i="217"/>
  <c r="P441" i="217"/>
  <c r="P406" i="217" l="1"/>
  <c r="P323" i="217"/>
  <c r="P606" i="217"/>
  <c r="P377" i="217"/>
  <c r="P574" i="217" l="1"/>
  <c r="P321" i="217"/>
  <c r="P319" i="217" l="1"/>
  <c r="O695" i="217"/>
  <c r="O500" i="200"/>
  <c r="O493" i="200" s="1"/>
  <c r="O473" i="217"/>
  <c r="O473" i="200"/>
  <c r="O455" i="200"/>
  <c r="O449" i="200"/>
  <c r="O445" i="217"/>
  <c r="O445" i="200"/>
  <c r="O93" i="217"/>
  <c r="O93" i="200"/>
  <c r="N93" i="200" s="1"/>
  <c r="O428" i="200"/>
  <c r="O439" i="217"/>
  <c r="O439" i="200"/>
  <c r="O437" i="217"/>
  <c r="O437" i="200"/>
  <c r="O430" i="200"/>
  <c r="O412" i="217"/>
  <c r="O412" i="200"/>
  <c r="N398" i="200"/>
  <c r="O396" i="200"/>
  <c r="O391" i="217"/>
  <c r="O391" i="200"/>
  <c r="O389" i="217"/>
  <c r="O389" i="200"/>
  <c r="O381" i="200"/>
  <c r="O366" i="200"/>
  <c r="O335" i="200"/>
  <c r="O323" i="200" s="1"/>
  <c r="O307" i="200"/>
  <c r="O303" i="200"/>
  <c r="O295" i="200"/>
  <c r="O291" i="200"/>
  <c r="O285" i="200"/>
  <c r="O283" i="200"/>
  <c r="O276" i="200"/>
  <c r="O264" i="200"/>
  <c r="O258" i="200"/>
  <c r="O255" i="200"/>
  <c r="O253" i="200"/>
  <c r="O251" i="200"/>
  <c r="O248" i="200"/>
  <c r="O220" i="200"/>
  <c r="O217" i="200"/>
  <c r="O206" i="200"/>
  <c r="N206" i="200" s="1"/>
  <c r="O198" i="200"/>
  <c r="O194" i="200"/>
  <c r="O185" i="217"/>
  <c r="O185" i="200"/>
  <c r="O181" i="200"/>
  <c r="O179" i="200"/>
  <c r="O176" i="200"/>
  <c r="O161" i="200"/>
  <c r="O159" i="200"/>
  <c r="N158" i="200"/>
  <c r="O157" i="200"/>
  <c r="O154" i="200"/>
  <c r="O151" i="200"/>
  <c r="O169" i="200"/>
  <c r="O149" i="200"/>
  <c r="O147" i="200"/>
  <c r="O138" i="200"/>
  <c r="O132" i="200"/>
  <c r="O106" i="200"/>
  <c r="O103" i="200"/>
  <c r="O97" i="217"/>
  <c r="O97" i="200"/>
  <c r="O95" i="217"/>
  <c r="O95" i="200"/>
  <c r="O91" i="217"/>
  <c r="O91" i="200"/>
  <c r="O70" i="217"/>
  <c r="O70" i="200"/>
  <c r="O60" i="217"/>
  <c r="O62" i="200"/>
  <c r="O60" i="200" s="1"/>
  <c r="O20" i="200"/>
  <c r="N234" i="200"/>
  <c r="N502" i="200"/>
  <c r="N503" i="200"/>
  <c r="N504" i="200"/>
  <c r="N505" i="200"/>
  <c r="N506" i="200"/>
  <c r="N507" i="200"/>
  <c r="N508" i="200"/>
  <c r="N509" i="200"/>
  <c r="N501" i="200"/>
  <c r="N497" i="200"/>
  <c r="N496" i="200"/>
  <c r="N475" i="200"/>
  <c r="N474" i="200"/>
  <c r="N466" i="200"/>
  <c r="N467" i="200"/>
  <c r="N468" i="200"/>
  <c r="N469" i="200"/>
  <c r="N471" i="200"/>
  <c r="N472" i="200"/>
  <c r="N465" i="200"/>
  <c r="N463" i="200"/>
  <c r="N457" i="200"/>
  <c r="N458" i="200"/>
  <c r="N459" i="200"/>
  <c r="N460" i="200"/>
  <c r="N461" i="200"/>
  <c r="N462" i="200"/>
  <c r="N456" i="200"/>
  <c r="N451" i="200"/>
  <c r="N452" i="200"/>
  <c r="N453" i="200"/>
  <c r="N454" i="200"/>
  <c r="N450" i="200"/>
  <c r="N447" i="200"/>
  <c r="N448" i="200"/>
  <c r="N446" i="200"/>
  <c r="N94" i="200"/>
  <c r="N429" i="200"/>
  <c r="N440" i="200"/>
  <c r="N438" i="200"/>
  <c r="N435" i="200"/>
  <c r="N436" i="200"/>
  <c r="N434" i="200"/>
  <c r="N432" i="200"/>
  <c r="N431" i="200"/>
  <c r="N301" i="200"/>
  <c r="N413" i="200"/>
  <c r="N302" i="200"/>
  <c r="N401" i="200"/>
  <c r="N400" i="200"/>
  <c r="N394" i="200"/>
  <c r="N397" i="200"/>
  <c r="N392" i="200"/>
  <c r="N390" i="200"/>
  <c r="N383" i="200"/>
  <c r="N384" i="200"/>
  <c r="N385" i="200"/>
  <c r="N386" i="200"/>
  <c r="N387" i="200"/>
  <c r="N388" i="200"/>
  <c r="N382" i="200"/>
  <c r="N368" i="200"/>
  <c r="N369" i="200"/>
  <c r="N367" i="200"/>
  <c r="N336" i="200"/>
  <c r="N328" i="200"/>
  <c r="N329" i="200"/>
  <c r="N330" i="200"/>
  <c r="N331" i="200"/>
  <c r="N332" i="200"/>
  <c r="N333" i="200"/>
  <c r="N334" i="200"/>
  <c r="N326" i="200"/>
  <c r="N313" i="200"/>
  <c r="N309" i="200"/>
  <c r="N310" i="200"/>
  <c r="N308" i="200"/>
  <c r="N305" i="200"/>
  <c r="N306" i="200"/>
  <c r="N304" i="200"/>
  <c r="N299" i="200"/>
  <c r="N296" i="200"/>
  <c r="N293" i="200"/>
  <c r="N294" i="200"/>
  <c r="N292" i="200"/>
  <c r="N287" i="200"/>
  <c r="N288" i="200"/>
  <c r="N289" i="200"/>
  <c r="N290" i="200"/>
  <c r="N287" i="217"/>
  <c r="N286" i="200"/>
  <c r="N284" i="200"/>
  <c r="N281" i="200"/>
  <c r="N278" i="200"/>
  <c r="N277" i="200"/>
  <c r="N266" i="200"/>
  <c r="N267" i="200"/>
  <c r="N268" i="200"/>
  <c r="N269" i="200"/>
  <c r="N270" i="200"/>
  <c r="N271" i="200"/>
  <c r="N265" i="200"/>
  <c r="N259" i="200"/>
  <c r="N257" i="200"/>
  <c r="N256" i="200"/>
  <c r="N254" i="200"/>
  <c r="N252" i="200"/>
  <c r="N250" i="200"/>
  <c r="N249" i="200"/>
  <c r="N235" i="200"/>
  <c r="N233" i="200"/>
  <c r="N226" i="200"/>
  <c r="N227" i="200"/>
  <c r="N228" i="200"/>
  <c r="N229" i="200"/>
  <c r="N230" i="200"/>
  <c r="N225" i="200"/>
  <c r="N223" i="200"/>
  <c r="N222" i="200"/>
  <c r="N221" i="200"/>
  <c r="N219" i="200"/>
  <c r="N218" i="200"/>
  <c r="N216" i="200"/>
  <c r="N214" i="200"/>
  <c r="N210" i="200"/>
  <c r="N211" i="200"/>
  <c r="N212" i="200"/>
  <c r="N209" i="200"/>
  <c r="N202" i="200"/>
  <c r="N203" i="200"/>
  <c r="N204" i="200"/>
  <c r="N201" i="200"/>
  <c r="N199" i="200"/>
  <c r="N196" i="200"/>
  <c r="N195" i="200"/>
  <c r="N191" i="200"/>
  <c r="N192" i="200"/>
  <c r="N190" i="200"/>
  <c r="N187" i="200"/>
  <c r="N188" i="200"/>
  <c r="N186" i="200"/>
  <c r="N184" i="200"/>
  <c r="N183" i="200"/>
  <c r="N182" i="200"/>
  <c r="N180" i="200"/>
  <c r="N178" i="200"/>
  <c r="N177" i="200"/>
  <c r="N162" i="200"/>
  <c r="N156" i="200"/>
  <c r="N153" i="200"/>
  <c r="N152" i="200"/>
  <c r="N150" i="200"/>
  <c r="N148" i="200"/>
  <c r="N140" i="200"/>
  <c r="N139" i="200"/>
  <c r="N134" i="200"/>
  <c r="N135" i="200"/>
  <c r="N136" i="200"/>
  <c r="N137" i="200"/>
  <c r="N133" i="200"/>
  <c r="N118" i="200"/>
  <c r="N119" i="200"/>
  <c r="N120" i="200"/>
  <c r="N121" i="200"/>
  <c r="N122" i="200"/>
  <c r="N123" i="200"/>
  <c r="N124" i="200"/>
  <c r="N125" i="200"/>
  <c r="N126" i="200"/>
  <c r="N127" i="200"/>
  <c r="N116" i="200"/>
  <c r="N108" i="200"/>
  <c r="N107" i="200"/>
  <c r="N104" i="200"/>
  <c r="N105" i="200"/>
  <c r="N98" i="200"/>
  <c r="N96" i="200"/>
  <c r="N92" i="200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1" i="200"/>
  <c r="N57" i="200"/>
  <c r="N56" i="200"/>
  <c r="N22" i="200"/>
  <c r="N23" i="200"/>
  <c r="N24" i="200"/>
  <c r="N53" i="200"/>
  <c r="N54" i="200"/>
  <c r="N21" i="200"/>
  <c r="N507" i="217" l="1"/>
  <c r="N503" i="217"/>
  <c r="N439" i="200"/>
  <c r="O274" i="200"/>
  <c r="N726" i="217"/>
  <c r="N713" i="217"/>
  <c r="N543" i="217"/>
  <c r="N540" i="217"/>
  <c r="N505" i="217"/>
  <c r="N472" i="217"/>
  <c r="N471" i="217"/>
  <c r="N469" i="217"/>
  <c r="N466" i="217"/>
  <c r="N460" i="217"/>
  <c r="N458" i="217"/>
  <c r="N461" i="217"/>
  <c r="N457" i="217"/>
  <c r="N209" i="217"/>
  <c r="N210" i="217"/>
  <c r="N212" i="217"/>
  <c r="N93" i="217"/>
  <c r="O410" i="217"/>
  <c r="N708" i="217"/>
  <c r="N509" i="217"/>
  <c r="N459" i="217"/>
  <c r="N508" i="217"/>
  <c r="N706" i="217"/>
  <c r="N729" i="217"/>
  <c r="N562" i="217"/>
  <c r="N707" i="217"/>
  <c r="N541" i="217"/>
  <c r="N705" i="217"/>
  <c r="N506" i="217"/>
  <c r="O379" i="200"/>
  <c r="N468" i="217"/>
  <c r="N504" i="217"/>
  <c r="N583" i="217"/>
  <c r="N683" i="217"/>
  <c r="N715" i="217"/>
  <c r="N211" i="217"/>
  <c r="N290" i="217"/>
  <c r="N467" i="217"/>
  <c r="N582" i="217"/>
  <c r="N688" i="217"/>
  <c r="N655" i="217"/>
  <c r="N704" i="217"/>
  <c r="N584" i="217"/>
  <c r="N289" i="217"/>
  <c r="N502" i="217"/>
  <c r="N288" i="217"/>
  <c r="N588" i="217"/>
  <c r="N654" i="217"/>
  <c r="N653" i="217"/>
  <c r="N462" i="217"/>
  <c r="N463" i="217"/>
  <c r="N709" i="217"/>
  <c r="O443" i="200"/>
  <c r="N739" i="217"/>
  <c r="N722" i="217"/>
  <c r="N495" i="200"/>
  <c r="O478" i="200"/>
  <c r="O476" i="200" s="1"/>
  <c r="O426" i="200"/>
  <c r="N327" i="217"/>
  <c r="N312" i="217"/>
  <c r="O246" i="200"/>
  <c r="N297" i="217"/>
  <c r="N298" i="217"/>
  <c r="O145" i="200"/>
  <c r="O143" i="200" s="1"/>
  <c r="O86" i="200"/>
  <c r="O86" i="217"/>
  <c r="N24" i="217"/>
  <c r="N56" i="217"/>
  <c r="N81" i="217"/>
  <c r="N73" i="217"/>
  <c r="N105" i="217"/>
  <c r="N107" i="217"/>
  <c r="N116" i="217"/>
  <c r="N125" i="217"/>
  <c r="N148" i="217"/>
  <c r="N156" i="217"/>
  <c r="N182" i="217"/>
  <c r="N188" i="217"/>
  <c r="N202" i="217"/>
  <c r="N256" i="217"/>
  <c r="N294" i="217"/>
  <c r="N308" i="217"/>
  <c r="N334" i="217"/>
  <c r="N330" i="217"/>
  <c r="N369" i="217"/>
  <c r="N401" i="217"/>
  <c r="N432" i="217"/>
  <c r="N436" i="217"/>
  <c r="N429" i="217"/>
  <c r="N456" i="217"/>
  <c r="N556" i="217"/>
  <c r="N590" i="217"/>
  <c r="N632" i="217"/>
  <c r="N703" i="217"/>
  <c r="N733" i="217"/>
  <c r="N23" i="217"/>
  <c r="N80" i="217"/>
  <c r="N76" i="217"/>
  <c r="N72" i="217"/>
  <c r="N124" i="217"/>
  <c r="N120" i="217"/>
  <c r="N136" i="217"/>
  <c r="N187" i="217"/>
  <c r="N227" i="217"/>
  <c r="N270" i="217"/>
  <c r="N293" i="217"/>
  <c r="N305" i="217"/>
  <c r="N333" i="217"/>
  <c r="N329" i="217"/>
  <c r="N368" i="217"/>
  <c r="N387" i="217"/>
  <c r="N383" i="217"/>
  <c r="N435" i="217"/>
  <c r="N453" i="217"/>
  <c r="N497" i="217"/>
  <c r="N511" i="217"/>
  <c r="N521" i="217"/>
  <c r="N528" i="217"/>
  <c r="N545" i="217"/>
  <c r="N557" i="217"/>
  <c r="N65" i="217"/>
  <c r="N592" i="217"/>
  <c r="N612" i="217"/>
  <c r="N630" i="217"/>
  <c r="N633" i="217"/>
  <c r="N640" i="217"/>
  <c r="N652" i="217"/>
  <c r="N657" i="217"/>
  <c r="N664" i="217"/>
  <c r="N721" i="217"/>
  <c r="N736" i="217"/>
  <c r="N737" i="217"/>
  <c r="N96" i="217"/>
  <c r="N121" i="217"/>
  <c r="N139" i="217"/>
  <c r="N152" i="217"/>
  <c r="N178" i="217"/>
  <c r="N184" i="217"/>
  <c r="N190" i="217"/>
  <c r="N196" i="217"/>
  <c r="N201" i="217"/>
  <c r="N219" i="217"/>
  <c r="N225" i="217"/>
  <c r="N233" i="217"/>
  <c r="N259" i="217"/>
  <c r="N267" i="217"/>
  <c r="N281" i="217"/>
  <c r="N296" i="217"/>
  <c r="N313" i="217"/>
  <c r="N388" i="217"/>
  <c r="N446" i="217"/>
  <c r="N465" i="217"/>
  <c r="N475" i="217"/>
  <c r="N527" i="217"/>
  <c r="N570" i="217"/>
  <c r="N611" i="217"/>
  <c r="N627" i="217"/>
  <c r="N645" i="217"/>
  <c r="N663" i="217"/>
  <c r="N720" i="217"/>
  <c r="N740" i="217"/>
  <c r="N766" i="217"/>
  <c r="N83" i="217"/>
  <c r="N75" i="217"/>
  <c r="N92" i="217"/>
  <c r="N98" i="217"/>
  <c r="N104" i="217"/>
  <c r="N108" i="217"/>
  <c r="N127" i="217"/>
  <c r="N123" i="217"/>
  <c r="N119" i="217"/>
  <c r="N133" i="217"/>
  <c r="N135" i="217"/>
  <c r="N140" i="217"/>
  <c r="N150" i="217"/>
  <c r="N153" i="217"/>
  <c r="N162" i="217"/>
  <c r="N177" i="217"/>
  <c r="N180" i="217"/>
  <c r="N183" i="217"/>
  <c r="N186" i="217"/>
  <c r="N192" i="217"/>
  <c r="N195" i="217"/>
  <c r="N199" i="217"/>
  <c r="N204" i="217"/>
  <c r="N216" i="217"/>
  <c r="N218" i="217"/>
  <c r="N221" i="217"/>
  <c r="N223" i="217"/>
  <c r="N230" i="217"/>
  <c r="N226" i="217"/>
  <c r="N235" i="217"/>
  <c r="N250" i="217"/>
  <c r="N254" i="217"/>
  <c r="N257" i="217"/>
  <c r="N265" i="217"/>
  <c r="N269" i="217"/>
  <c r="N278" i="217"/>
  <c r="N284" i="217"/>
  <c r="N292" i="217"/>
  <c r="N299" i="217"/>
  <c r="N304" i="217"/>
  <c r="N310" i="217"/>
  <c r="N326" i="217"/>
  <c r="N332" i="217"/>
  <c r="N328" i="217"/>
  <c r="N336" i="217"/>
  <c r="N367" i="217"/>
  <c r="N382" i="217"/>
  <c r="N386" i="217"/>
  <c r="N392" i="217"/>
  <c r="N397" i="217"/>
  <c r="N394" i="217"/>
  <c r="N400" i="217"/>
  <c r="N302" i="217"/>
  <c r="N431" i="217"/>
  <c r="N434" i="217"/>
  <c r="N440" i="217"/>
  <c r="N94" i="217"/>
  <c r="N448" i="217"/>
  <c r="N450" i="217"/>
  <c r="N452" i="217"/>
  <c r="N474" i="217"/>
  <c r="N513" i="217"/>
  <c r="N523" i="217"/>
  <c r="N532" i="217"/>
  <c r="N552" i="217"/>
  <c r="N581" i="217"/>
  <c r="N586" i="217"/>
  <c r="N605" i="217"/>
  <c r="N620" i="217"/>
  <c r="N629" i="217"/>
  <c r="N635" i="217"/>
  <c r="N642" i="217"/>
  <c r="N659" i="217"/>
  <c r="N676" i="217"/>
  <c r="N690" i="217"/>
  <c r="N717" i="217"/>
  <c r="N723" i="217"/>
  <c r="N732" i="217"/>
  <c r="N742" i="217"/>
  <c r="N758" i="217"/>
  <c r="N71" i="217"/>
  <c r="N77" i="217"/>
  <c r="N137" i="217"/>
  <c r="N214" i="217"/>
  <c r="N222" i="217"/>
  <c r="N228" i="217"/>
  <c r="N249" i="217"/>
  <c r="N252" i="217"/>
  <c r="N271" i="217"/>
  <c r="N277" i="217"/>
  <c r="N286" i="217"/>
  <c r="N306" i="217"/>
  <c r="N384" i="217"/>
  <c r="N390" i="217"/>
  <c r="N413" i="217"/>
  <c r="N301" i="217"/>
  <c r="N438" i="217"/>
  <c r="N454" i="217"/>
  <c r="N638" i="217"/>
  <c r="N54" i="217"/>
  <c r="N22" i="217"/>
  <c r="N57" i="217"/>
  <c r="N79" i="217"/>
  <c r="N53" i="217"/>
  <c r="N82" i="217"/>
  <c r="N78" i="217"/>
  <c r="N74" i="217"/>
  <c r="N126" i="217"/>
  <c r="N122" i="217"/>
  <c r="N118" i="217"/>
  <c r="N134" i="217"/>
  <c r="N191" i="217"/>
  <c r="N203" i="217"/>
  <c r="N229" i="217"/>
  <c r="N268" i="217"/>
  <c r="N309" i="217"/>
  <c r="N331" i="217"/>
  <c r="N385" i="217"/>
  <c r="N447" i="217"/>
  <c r="N451" i="217"/>
  <c r="N496" i="217"/>
  <c r="N501" i="217"/>
  <c r="N512" i="217"/>
  <c r="N554" i="217"/>
  <c r="N604" i="217"/>
  <c r="N621" i="217"/>
  <c r="N628" i="217"/>
  <c r="N636" i="217"/>
  <c r="N641" i="217"/>
  <c r="N661" i="217"/>
  <c r="N682" i="217"/>
  <c r="N691" i="217"/>
  <c r="N711" i="217"/>
  <c r="N719" i="217"/>
  <c r="N725" i="217"/>
  <c r="N734" i="217"/>
  <c r="N741" i="217"/>
  <c r="N756" i="217"/>
  <c r="N158" i="217"/>
  <c r="N561" i="217"/>
  <c r="N266" i="217"/>
  <c r="N599" i="217"/>
  <c r="O130" i="200"/>
  <c r="N258" i="200"/>
  <c r="O410" i="200"/>
  <c r="O262" i="200"/>
  <c r="O364" i="200"/>
  <c r="O167" i="200"/>
  <c r="O113" i="200"/>
  <c r="O101" i="200"/>
  <c r="N62" i="200"/>
  <c r="N60" i="200" s="1"/>
  <c r="N21" i="217"/>
  <c r="O18" i="200"/>
  <c r="O68" i="200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O149" i="217"/>
  <c r="O169" i="217"/>
  <c r="O154" i="217"/>
  <c r="O157" i="217"/>
  <c r="O161" i="217"/>
  <c r="O179" i="217"/>
  <c r="O181" i="217"/>
  <c r="N185" i="217"/>
  <c r="O198" i="217"/>
  <c r="N217" i="217"/>
  <c r="O248" i="217"/>
  <c r="O255" i="217"/>
  <c r="O258" i="217"/>
  <c r="O276" i="217"/>
  <c r="O283" i="217"/>
  <c r="O291" i="217"/>
  <c r="O295" i="217"/>
  <c r="O303" i="217"/>
  <c r="O307" i="217"/>
  <c r="N314" i="217"/>
  <c r="O335" i="217"/>
  <c r="N535" i="217" l="1"/>
  <c r="N569" i="217"/>
  <c r="N495" i="217"/>
  <c r="O246" i="217"/>
  <c r="N206" i="217"/>
  <c r="N64" i="217"/>
  <c r="N644" i="217"/>
  <c r="O692" i="217"/>
  <c r="N603" i="217"/>
  <c r="N514" i="217"/>
  <c r="N634" i="217"/>
  <c r="N755" i="217"/>
  <c r="N439" i="217"/>
  <c r="N637" i="217"/>
  <c r="N437" i="217"/>
  <c r="N589" i="217"/>
  <c r="N445" i="217"/>
  <c r="N553" i="217"/>
  <c r="N464" i="217"/>
  <c r="N522" i="217"/>
  <c r="N716" i="217"/>
  <c r="N656" i="217"/>
  <c r="N675" i="217"/>
  <c r="N658" i="217"/>
  <c r="N544" i="217"/>
  <c r="N660" i="217"/>
  <c r="N551" i="217"/>
  <c r="N520" i="217"/>
  <c r="N558" i="217"/>
  <c r="N433" i="217"/>
  <c r="P531" i="217"/>
  <c r="N639" i="217"/>
  <c r="N300" i="217"/>
  <c r="N526" i="217"/>
  <c r="N631" i="217"/>
  <c r="N585" i="217"/>
  <c r="N710" i="217"/>
  <c r="N626" i="217"/>
  <c r="N580" i="217"/>
  <c r="N735" i="217"/>
  <c r="N731" i="217"/>
  <c r="N724" i="217"/>
  <c r="N718" i="217"/>
  <c r="N702" i="217"/>
  <c r="N689" i="217"/>
  <c r="N662" i="217"/>
  <c r="N555" i="217"/>
  <c r="N510" i="217"/>
  <c r="N412" i="217"/>
  <c r="O408" i="200"/>
  <c r="O424" i="200"/>
  <c r="N430" i="217"/>
  <c r="O321" i="200"/>
  <c r="O370" i="200"/>
  <c r="O272" i="200"/>
  <c r="O260" i="200"/>
  <c r="O362" i="200"/>
  <c r="O377" i="200"/>
  <c r="O165" i="200"/>
  <c r="O84" i="200"/>
  <c r="O16" i="200"/>
  <c r="O66" i="200"/>
  <c r="N757" i="217"/>
  <c r="N473" i="217"/>
  <c r="O66" i="217"/>
  <c r="N500" i="217"/>
  <c r="N651" i="217"/>
  <c r="N428" i="217"/>
  <c r="N303" i="217"/>
  <c r="N283" i="217"/>
  <c r="N258" i="217"/>
  <c r="N234" i="217"/>
  <c r="N198" i="217"/>
  <c r="N181" i="217"/>
  <c r="N157" i="217"/>
  <c r="N449" i="217"/>
  <c r="N291" i="217"/>
  <c r="N200" i="217"/>
  <c r="N455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N161" i="217"/>
  <c r="N179" i="217"/>
  <c r="O99" i="217"/>
  <c r="O408" i="217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N88" i="217"/>
  <c r="O151" i="217"/>
  <c r="O381" i="217"/>
  <c r="N389" i="217"/>
  <c r="N391" i="217"/>
  <c r="O396" i="217"/>
  <c r="O433" i="217"/>
  <c r="O449" i="217"/>
  <c r="N649" i="217" l="1"/>
  <c r="N60" i="217"/>
  <c r="N86" i="217"/>
  <c r="N410" i="217"/>
  <c r="N524" i="217"/>
  <c r="O165" i="217"/>
  <c r="O426" i="217"/>
  <c r="O274" i="217"/>
  <c r="N244" i="217"/>
  <c r="O379" i="217"/>
  <c r="O443" i="217"/>
  <c r="N700" i="217"/>
  <c r="N443" i="217"/>
  <c r="N518" i="217"/>
  <c r="N493" i="217"/>
  <c r="N426" i="217"/>
  <c r="N246" i="217"/>
  <c r="O681" i="217"/>
  <c r="O619" i="217"/>
  <c r="O531" i="217"/>
  <c r="N753" i="217"/>
  <c r="N601" i="217"/>
  <c r="N533" i="217"/>
  <c r="N572" i="217"/>
  <c r="N673" i="217"/>
  <c r="N549" i="217"/>
  <c r="N567" i="217"/>
  <c r="P529" i="217"/>
  <c r="O84" i="217"/>
  <c r="O319" i="200"/>
  <c r="N624" i="217"/>
  <c r="N262" i="217"/>
  <c r="N113" i="217"/>
  <c r="N66" i="217"/>
  <c r="N398" i="217"/>
  <c r="N396" i="217"/>
  <c r="N285" i="217"/>
  <c r="N167" i="217"/>
  <c r="N99" i="217"/>
  <c r="O260" i="217"/>
  <c r="N132" i="217"/>
  <c r="O130" i="217"/>
  <c r="O111" i="217"/>
  <c r="N381" i="217"/>
  <c r="N151" i="217"/>
  <c r="N759" i="217"/>
  <c r="O366" i="217"/>
  <c r="O14" i="217" l="1"/>
  <c r="N379" i="217"/>
  <c r="O679" i="217"/>
  <c r="N597" i="217"/>
  <c r="O617" i="217"/>
  <c r="N619" i="217"/>
  <c r="N751" i="217"/>
  <c r="O529" i="217"/>
  <c r="N531" i="217"/>
  <c r="N647" i="217"/>
  <c r="N408" i="217"/>
  <c r="N622" i="217"/>
  <c r="N698" i="217"/>
  <c r="N565" i="217"/>
  <c r="N671" i="217"/>
  <c r="P516" i="217"/>
  <c r="N424" i="217"/>
  <c r="N420" i="217" s="1"/>
  <c r="N84" i="217"/>
  <c r="N260" i="217"/>
  <c r="N130" i="217"/>
  <c r="N165" i="217"/>
  <c r="N111" i="217"/>
  <c r="O128" i="217"/>
  <c r="O272" i="217"/>
  <c r="O370" i="217"/>
  <c r="O424" i="217"/>
  <c r="N366" i="217"/>
  <c r="O364" i="217"/>
  <c r="N418" i="217" l="1"/>
  <c r="O109" i="217"/>
  <c r="N578" i="217"/>
  <c r="P489" i="217"/>
  <c r="O677" i="217"/>
  <c r="N617" i="217"/>
  <c r="O441" i="200"/>
  <c r="N610" i="217"/>
  <c r="N608" i="217" s="1"/>
  <c r="N529" i="217"/>
  <c r="O516" i="217"/>
  <c r="N370" i="217"/>
  <c r="N364" i="217"/>
  <c r="N128" i="217"/>
  <c r="O362" i="217"/>
  <c r="N606" i="217" l="1"/>
  <c r="O406" i="200"/>
  <c r="P13" i="217"/>
  <c r="N109" i="217"/>
  <c r="O669" i="217"/>
  <c r="N516" i="217"/>
  <c r="N576" i="217"/>
  <c r="N574" i="217" s="1"/>
  <c r="O377" i="217"/>
  <c r="N362" i="217"/>
  <c r="O610" i="217" l="1"/>
  <c r="N377" i="217"/>
  <c r="O608" i="217" l="1"/>
  <c r="O606" i="217" l="1"/>
  <c r="O574" i="217" l="1"/>
  <c r="O337" i="217"/>
  <c r="O323" i="217" l="1"/>
  <c r="N337" i="217"/>
  <c r="N323" i="217" l="1"/>
  <c r="O321" i="217"/>
  <c r="O441" i="217"/>
  <c r="N695" i="217"/>
  <c r="O406" i="217" l="1"/>
  <c r="O319" i="217"/>
  <c r="N441" i="217"/>
  <c r="N406" i="217" s="1"/>
  <c r="N321" i="217"/>
  <c r="N319" i="217" l="1"/>
  <c r="N317" i="217" l="1"/>
  <c r="N70" i="200"/>
  <c r="N274" i="217" l="1"/>
  <c r="N68" i="200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272" i="217" l="1"/>
  <c r="N86" i="200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8" i="200"/>
  <c r="N379" i="200" l="1"/>
  <c r="N274" i="200"/>
  <c r="N272" i="200" s="1"/>
  <c r="N410" i="200"/>
  <c r="N364" i="200"/>
  <c r="N167" i="200"/>
  <c r="N473" i="200"/>
  <c r="N449" i="200"/>
  <c r="N430" i="200"/>
  <c r="N433" i="200"/>
  <c r="N437" i="200"/>
  <c r="N476" i="200"/>
  <c r="N464" i="200"/>
  <c r="N455" i="200"/>
  <c r="N445" i="200"/>
  <c r="N443" i="200" l="1"/>
  <c r="N426" i="200"/>
  <c r="N424" i="200" s="1"/>
  <c r="N420" i="200" s="1"/>
  <c r="N418" i="200" s="1"/>
  <c r="N408" i="200"/>
  <c r="N362" i="200"/>
  <c r="N321" i="200"/>
  <c r="N377" i="200"/>
  <c r="N165" i="200"/>
  <c r="N500" i="200"/>
  <c r="N493" i="200" l="1"/>
  <c r="N441" i="200"/>
  <c r="N406" i="200" s="1"/>
  <c r="N370" i="200"/>
  <c r="N319" i="200" l="1"/>
  <c r="N681" i="217" l="1"/>
  <c r="N692" i="217" l="1"/>
  <c r="N679" i="217" l="1"/>
  <c r="N677" i="217" l="1"/>
  <c r="N669" i="217" l="1"/>
  <c r="N491" i="217" l="1"/>
  <c r="N489" i="217" l="1"/>
  <c r="N476" i="217" l="1"/>
  <c r="A246" i="200" l="1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A937" i="207" l="1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24" i="200"/>
  <c r="A425" i="200"/>
  <c r="A426" i="200"/>
  <c r="A427" i="200"/>
  <c r="A430" i="200"/>
  <c r="A431" i="200"/>
  <c r="A432" i="200"/>
  <c r="A433" i="200"/>
  <c r="A434" i="200"/>
  <c r="A435" i="200"/>
  <c r="A436" i="200"/>
  <c r="A438" i="200"/>
  <c r="A439" i="200"/>
  <c r="A440" i="200"/>
  <c r="A428" i="200"/>
  <c r="A429" i="200"/>
  <c r="A93" i="200"/>
  <c r="A94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6" i="200"/>
  <c r="A489" i="200"/>
  <c r="A490" i="200"/>
  <c r="A491" i="200"/>
  <c r="A492" i="200"/>
  <c r="A493" i="200"/>
  <c r="A494" i="200"/>
  <c r="A495" i="200"/>
  <c r="A496" i="200"/>
  <c r="A497" i="200"/>
  <c r="A500" i="200"/>
  <c r="A501" i="200"/>
  <c r="A502" i="200"/>
  <c r="A503" i="200"/>
  <c r="A504" i="200"/>
  <c r="A505" i="200"/>
  <c r="A506" i="200"/>
  <c r="A507" i="200"/>
  <c r="A508" i="200"/>
  <c r="A509" i="200"/>
  <c r="A14" i="217"/>
  <c r="A15" i="217"/>
  <c r="A16" i="217"/>
  <c r="A17" i="217"/>
  <c r="A18" i="217"/>
  <c r="A19" i="217"/>
  <c r="A20" i="217"/>
  <c r="A21" i="217"/>
  <c r="A22" i="217"/>
  <c r="A23" i="217"/>
  <c r="A24" i="217"/>
  <c r="A25" i="217"/>
  <c r="A26" i="217"/>
  <c r="A27" i="217"/>
  <c r="A28" i="217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A226" i="217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24" i="217"/>
  <c r="A425" i="217"/>
  <c r="A426" i="217"/>
  <c r="A427" i="217"/>
  <c r="A430" i="217"/>
  <c r="A431" i="217"/>
  <c r="A432" i="217"/>
  <c r="A433" i="217"/>
  <c r="A434" i="217"/>
  <c r="A435" i="217"/>
  <c r="A436" i="217"/>
  <c r="A438" i="217"/>
  <c r="A439" i="217"/>
  <c r="A440" i="217"/>
  <c r="A428" i="217"/>
  <c r="A429" i="217"/>
  <c r="A93" i="217"/>
  <c r="A94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4" i="217"/>
  <c r="A465" i="217"/>
  <c r="A466" i="217"/>
  <c r="A467" i="217"/>
  <c r="A468" i="217"/>
  <c r="A469" i="217"/>
  <c r="A473" i="217"/>
  <c r="A474" i="217"/>
  <c r="A475" i="217"/>
  <c r="A476" i="217"/>
  <c r="A477" i="217"/>
  <c r="A478" i="217"/>
  <c r="A479" i="217"/>
  <c r="A480" i="217"/>
  <c r="A481" i="217"/>
  <c r="A482" i="217"/>
  <c r="A483" i="217"/>
  <c r="A484" i="217"/>
  <c r="A485" i="217"/>
  <c r="A486" i="217"/>
  <c r="A489" i="217"/>
  <c r="A490" i="217"/>
  <c r="A491" i="217"/>
  <c r="A492" i="217"/>
  <c r="A493" i="217"/>
  <c r="A494" i="217"/>
  <c r="A495" i="217"/>
  <c r="A496" i="217"/>
  <c r="A497" i="217"/>
  <c r="A500" i="217"/>
  <c r="A501" i="217"/>
  <c r="A502" i="217"/>
  <c r="A503" i="217"/>
  <c r="A504" i="217"/>
  <c r="A505" i="217"/>
  <c r="A506" i="217"/>
  <c r="A507" i="217"/>
  <c r="A508" i="217"/>
  <c r="A509" i="217"/>
  <c r="A510" i="217"/>
  <c r="A511" i="217"/>
  <c r="A512" i="217"/>
  <c r="A513" i="217"/>
  <c r="A514" i="217"/>
  <c r="A516" i="217"/>
  <c r="A517" i="217"/>
  <c r="A518" i="217"/>
  <c r="A519" i="217"/>
  <c r="A520" i="217"/>
  <c r="A521" i="217"/>
  <c r="A522" i="217"/>
  <c r="A523" i="217"/>
  <c r="A524" i="217"/>
  <c r="A525" i="217"/>
  <c r="A526" i="217"/>
  <c r="A527" i="217"/>
  <c r="A528" i="217"/>
  <c r="A532" i="217"/>
  <c r="A533" i="217"/>
  <c r="A534" i="217"/>
  <c r="A535" i="217"/>
  <c r="A537" i="217"/>
  <c r="A538" i="217"/>
  <c r="A539" i="217"/>
  <c r="A540" i="217"/>
  <c r="A541" i="217"/>
  <c r="A543" i="217"/>
  <c r="A544" i="217"/>
  <c r="A545" i="217"/>
  <c r="A549" i="217"/>
  <c r="A550" i="217"/>
  <c r="A551" i="217"/>
  <c r="A552" i="217"/>
  <c r="A553" i="217"/>
  <c r="A554" i="217"/>
  <c r="A555" i="217"/>
  <c r="A556" i="217"/>
  <c r="A557" i="217"/>
  <c r="A558" i="217"/>
  <c r="A559" i="217"/>
  <c r="A560" i="217"/>
  <c r="A561" i="217"/>
  <c r="A562" i="217"/>
  <c r="A565" i="217"/>
  <c r="A566" i="217"/>
  <c r="A567" i="217"/>
  <c r="A568" i="217"/>
  <c r="A569" i="217"/>
  <c r="A570" i="217"/>
  <c r="A572" i="217"/>
  <c r="A573" i="217"/>
  <c r="A64" i="217"/>
  <c r="A65" i="217"/>
  <c r="A574" i="217"/>
  <c r="A575" i="217"/>
  <c r="A576" i="217"/>
  <c r="A577" i="217"/>
  <c r="A578" i="217"/>
  <c r="A579" i="217"/>
  <c r="A580" i="217"/>
  <c r="A581" i="217"/>
  <c r="A582" i="217"/>
  <c r="A583" i="217"/>
  <c r="A584" i="217"/>
  <c r="A585" i="217"/>
  <c r="A586" i="217"/>
  <c r="A588" i="217"/>
  <c r="A589" i="217"/>
  <c r="A590" i="217"/>
  <c r="A592" i="217"/>
  <c r="A601" i="217"/>
  <c r="A602" i="217"/>
  <c r="A603" i="217"/>
  <c r="A604" i="217"/>
  <c r="A605" i="217"/>
  <c r="A606" i="217"/>
  <c r="A607" i="217"/>
  <c r="A608" i="217"/>
  <c r="A609" i="217"/>
  <c r="A610" i="217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X182" i="19"/>
  <c r="S182" i="19"/>
  <c r="Z182" i="19"/>
  <c r="AB182" i="19"/>
  <c r="U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5" i="200" l="1"/>
  <c r="N18" i="200" l="1"/>
  <c r="N16" i="200" l="1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217" l="1"/>
  <c r="O159" i="217"/>
  <c r="O145" i="217" l="1"/>
  <c r="N159" i="217"/>
  <c r="O143" i="217" l="1"/>
  <c r="N145" i="217"/>
  <c r="N143" i="217" l="1"/>
  <c r="O498" i="19" l="1"/>
  <c r="P498" i="19" s="1"/>
  <c r="O491" i="217"/>
  <c r="O489" i="217" l="1"/>
  <c r="O491" i="200"/>
  <c r="O489" i="200" s="1"/>
  <c r="N494" i="19"/>
  <c r="T498" i="19"/>
  <c r="N498" i="19"/>
  <c r="N491" i="200"/>
  <c r="N496" i="19"/>
  <c r="R498" i="19"/>
  <c r="O496" i="19"/>
  <c r="O494" i="19"/>
  <c r="N489" i="200" l="1"/>
  <c r="O492" i="19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N174" i="205"/>
  <c r="N172" i="205" s="1"/>
  <c r="N141" i="205" s="1"/>
  <c r="O236" i="217" l="1"/>
  <c r="N236" i="217" l="1"/>
  <c r="O174" i="217"/>
  <c r="N174" i="217" l="1"/>
  <c r="O172" i="217"/>
  <c r="O141" i="217" l="1"/>
  <c r="O13" i="217" s="1"/>
  <c r="N172" i="217"/>
  <c r="N13" i="217" l="1"/>
  <c r="D12" i="220"/>
  <c r="N141" i="217"/>
  <c r="D14" i="220" l="1"/>
  <c r="C12" i="220"/>
  <c r="C14" i="220" s="1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O174" i="202" l="1"/>
  <c r="N236" i="202"/>
  <c r="N174" i="202" s="1"/>
  <c r="N161" i="19" s="1"/>
  <c r="O161" i="19" l="1"/>
  <c r="R161" i="19" s="1"/>
  <c r="O172" i="202"/>
  <c r="O159" i="19" s="1"/>
  <c r="T159" i="19" s="1"/>
  <c r="N172" i="202"/>
  <c r="N141" i="202" s="1"/>
  <c r="N127" i="19" s="1"/>
  <c r="O141" i="202"/>
  <c r="O127" i="19" s="1"/>
  <c r="R127" i="19" s="1"/>
  <c r="R159" i="19"/>
  <c r="N159" i="19" l="1"/>
  <c r="P161" i="19"/>
  <c r="P159" i="19"/>
  <c r="T161" i="19"/>
  <c r="T127" i="19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<sst xmlns="http://schemas.openxmlformats.org/spreadsheetml/2006/main" count="55273" uniqueCount="814">
  <si>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</si>
  <si>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</si>
  <si>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</si>
  <si>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</si>
  <si>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</si>
  <si>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</si>
  <si>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</si>
  <si>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</si>
  <si>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</si>
  <si>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</si>
  <si>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</si>
  <si>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</si>
  <si>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</si>
  <si>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</si>
  <si>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</si>
  <si>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</si>
  <si>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</si>
  <si>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</si>
  <si>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</si>
  <si>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</si>
  <si>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</si>
  <si>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</si>
  <si>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</si>
  <si>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</si>
  <si>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</si>
  <si>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</si>
  <si>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</si>
  <si>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</si>
  <si>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</si>
  <si>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</si>
  <si>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</si>
  <si>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</si>
  <si>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</si>
  <si>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</si>
  <si>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</si>
  <si>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</si>
  <si>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</si>
  <si>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</si>
  <si>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</si>
  <si>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</si>
  <si>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</si>
  <si>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</si>
  <si>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</si>
  <si>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</si>
  <si>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</si>
  <si>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</si>
  <si>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</si>
  <si>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</si>
  <si>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</si>
  <si>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</si>
  <si>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</si>
  <si>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</si>
  <si>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</si>
  <si>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</si>
  <si>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</si>
  <si>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</si>
  <si>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</si>
  <si>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</si>
  <si>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</si>
  <si>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</si>
  <si>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</si>
  <si>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</si>
  <si>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</si>
  <si>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</si>
  <si>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</si>
  <si>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</si>
  <si>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</si>
  <si>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</si>
  <si>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</si>
  <si>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</si>
  <si>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</si>
  <si>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</si>
  <si>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</si>
  <si>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</si>
  <si>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</si>
  <si>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</si>
  <si>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</si>
  <si>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</si>
  <si>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</si>
  <si>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</si>
  <si>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</si>
  <si>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</si>
  <si>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</si>
  <si>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</si>
  <si>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</si>
  <si>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</si>
  <si>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</si>
  <si>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</si>
  <si>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</si>
  <si>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</si>
  <si>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</si>
  <si>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</si>
  <si>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</si>
  <si>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</si>
  <si>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</si>
  <si>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</si>
  <si>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</si>
  <si>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</si>
  <si>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</si>
  <si>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</si>
  <si>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</si>
  <si>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</si>
  <si>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</si>
  <si>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</si>
  <si>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</si>
  <si>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</si>
  <si>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</si>
  <si>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</si>
  <si>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</si>
  <si>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</si>
  <si>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</si>
  <si>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</si>
  <si>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</si>
  <si>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</si>
  <si>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</si>
  <si>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</si>
  <si>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</si>
  <si>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</si>
  <si>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</si>
  <si>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</si>
  <si>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</si>
  <si>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</si>
  <si>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</si>
  <si>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</si>
  <si>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</si>
  <si>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</si>
  <si>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</si>
  <si>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</si>
  <si>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</si>
  <si>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</si>
  <si>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</si>
  <si>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</si>
  <si>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</si>
  <si>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</si>
  <si>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</si>
  <si>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</si>
  <si>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</si>
  <si>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</si>
  <si>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</si>
  <si>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</si>
  <si>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</si>
  <si>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</si>
  <si>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</si>
  <si>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</si>
  <si>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</si>
  <si>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</si>
  <si>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</si>
  <si>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</si>
  <si>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</si>
  <si>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</si>
  <si>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</si>
  <si>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</si>
  <si>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</si>
  <si>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</si>
  <si>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</si>
  <si>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</si>
  <si>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</si>
  <si>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</si>
  <si>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</si>
  <si>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</si>
  <si>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</si>
  <si>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</si>
  <si>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</si>
  <si>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</si>
  <si>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</si>
  <si>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</si>
  <si>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</si>
  <si>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</si>
  <si>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</si>
  <si>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</si>
  <si>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</si>
  <si>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</si>
  <si>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</si>
  <si>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</si>
  <si>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</si>
  <si>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</si>
  <si>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</si>
  <si>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</si>
  <si>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</si>
  <si>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</si>
  <si>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</si>
  <si>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</si>
  <si>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</si>
  <si>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</si>
  <si>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</si>
  <si>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</si>
  <si>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</si>
  <si>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</si>
  <si>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</si>
  <si>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</si>
  <si>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</si>
  <si>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</si>
  <si>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</si>
  <si>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</si>
  <si>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</si>
  <si>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</si>
  <si>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</si>
  <si>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</si>
  <si>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</si>
  <si>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</si>
  <si>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</si>
  <si>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</si>
  <si>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</si>
  <si>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</si>
  <si>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</si>
  <si>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</si>
  <si>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</si>
  <si>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</si>
  <si>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</si>
  <si>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</si>
  <si>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</si>
  <si>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</si>
  <si>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</si>
  <si>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</si>
  <si>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</si>
  <si>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</si>
  <si>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</si>
  <si>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</si>
  <si>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</si>
  <si>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</si>
  <si>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</si>
  <si>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</si>
  <si>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</si>
  <si>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</si>
  <si>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</si>
  <si>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</si>
  <si>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</si>
  <si>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</si>
  <si>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</si>
  <si>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</si>
  <si>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</si>
  <si>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</si>
  <si>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</si>
  <si>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</si>
  <si>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</si>
  <si>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</si>
  <si>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</si>
  <si>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</si>
  <si>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</si>
  <si>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</si>
  <si>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</si>
  <si>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</si>
  <si>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</si>
  <si>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</si>
  <si>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</si>
  <si>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</si>
  <si>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</si>
  <si>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</si>
  <si>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</si>
  <si>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</si>
  <si>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</si>
  <si>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</si>
  <si>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</si>
  <si>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</si>
  <si>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</si>
  <si>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</si>
  <si>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</si>
  <si>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</si>
  <si>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</si>
  <si>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</si>
  <si>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</si>
  <si>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</si>
  <si>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</si>
  <si>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</si>
  <si>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</si>
  <si>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</si>
  <si>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</si>
  <si>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</si>
  <si>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</si>
  <si>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</si>
  <si>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</si>
  <si>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</si>
  <si>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</si>
  <si>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</si>
  <si>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</si>
  <si>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</si>
  <si>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</si>
  <si>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</si>
  <si>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</si>
  <si>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</si>
  <si>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</si>
  <si>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</si>
  <si>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</si>
  <si>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</si>
  <si>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</si>
  <si>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</si>
  <si>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</si>
  <si>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</si>
  <si>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</si>
  <si>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</si>
  <si>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</si>
  <si>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</si>
  <si>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</si>
  <si>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</si>
  <si>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</si>
  <si>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</si>
  <si>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</si>
  <si>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</si>
  <si>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</si>
  <si>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</si>
  <si>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</si>
  <si>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</si>
  <si>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</si>
  <si>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</si>
  <si>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</si>
  <si>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</si>
  <si>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</si>
  <si>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</si>
  <si>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</si>
  <si>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</si>
  <si>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</si>
  <si>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</si>
  <si>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</si>
  <si>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</si>
  <si>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</si>
  <si>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</si>
  <si>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</si>
  <si>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</si>
  <si>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</si>
  <si>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</si>
  <si>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</si>
  <si>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</si>
  <si>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</si>
  <si>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</si>
  <si>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</si>
  <si>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</si>
  <si>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</si>
  <si>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</si>
  <si>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</si>
  <si>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</si>
  <si>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</si>
  <si>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</si>
  <si>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</si>
  <si>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</si>
  <si>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</si>
  <si>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</si>
  <si>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</si>
  <si>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</si>
  <si>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</si>
  <si>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</si>
  <si>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</si>
  <si>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</si>
  <si>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</si>
  <si>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</si>
  <si>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</si>
  <si>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</si>
  <si>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</si>
  <si>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</si>
  <si>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</si>
  <si>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</si>
  <si>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</si>
  <si>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</si>
  <si>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</si>
  <si>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</si>
  <si>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</si>
  <si>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</si>
  <si>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</si>
  <si>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</si>
  <si>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</si>
  <si>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</si>
  <si>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</si>
  <si>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</si>
  <si>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</si>
  <si>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</si>
  <si>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</si>
  <si>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</si>
  <si>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</si>
  <si>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</si>
  <si>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</si>
  <si>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</si>
  <si>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</si>
  <si>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</si>
  <si>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</si>
  <si>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</si>
  <si>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</si>
  <si>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</si>
  <si>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</si>
  <si>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</si>
  <si>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</si>
  <si>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</si>
  <si>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</si>
  <si>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</si>
  <si>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</si>
  <si>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</si>
  <si>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</si>
  <si>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</si>
  <si>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</si>
  <si>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</si>
  <si>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</si>
  <si>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</si>
  <si>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</si>
  <si>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</si>
  <si>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</si>
  <si>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</si>
  <si>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</si>
  <si>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</si>
  <si>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</si>
  <si>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</si>
  <si>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</si>
  <si>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</si>
  <si>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</si>
  <si>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</si>
  <si>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</si>
  <si>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</si>
  <si>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</si>
  <si>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</si>
  <si>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</si>
  <si>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</si>
  <si>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</si>
  <si>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</si>
  <si>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</si>
  <si>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</si>
  <si>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</si>
  <si>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</si>
  <si>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</si>
  <si>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</si>
  <si>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</si>
  <si>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</si>
  <si>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</si>
  <si>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</si>
  <si>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</si>
  <si>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</si>
  <si>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</si>
  <si>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</si>
  <si>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</si>
  <si>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</si>
  <si>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</si>
  <si>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</si>
  <si>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</si>
  <si>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</si>
  <si>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</si>
  <si>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</si>
  <si>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</si>
  <si>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</si>
  <si>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</si>
  <si>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</si>
  <si>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</si>
  <si>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</si>
  <si>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</si>
  <si>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</si>
  <si>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</si>
  <si>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</si>
  <si>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</si>
  <si>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</si>
  <si>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</si>
  <si>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</si>
  <si>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</si>
  <si>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</si>
  <si>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</si>
  <si>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</si>
  <si>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</si>
  <si>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</si>
  <si>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</si>
  <si>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</si>
  <si>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</si>
  <si>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</si>
  <si>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</si>
  <si>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</si>
  <si>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</si>
  <si>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</si>
  <si>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</si>
  <si>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</si>
  <si>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</si>
  <si>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</si>
  <si>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</si>
  <si>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</si>
  <si>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</si>
  <si>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</si>
  <si>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</si>
  <si>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</si>
  <si>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</si>
  <si>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</si>
  <si>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</si>
  <si>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</si>
  <si>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</si>
  <si>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</si>
  <si>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</si>
  <si>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</si>
  <si>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</si>
  <si>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</si>
  <si>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</si>
  <si>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</si>
  <si>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</si>
  <si>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</si>
  <si>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</si>
  <si>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</si>
  <si>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</si>
  <si>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</si>
  <si>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</si>
  <si>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</si>
  <si>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</si>
  <si>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</si>
  <si>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</si>
  <si>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</si>
  <si>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</si>
  <si>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</si>
  <si>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</si>
  <si>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</si>
  <si>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</si>
  <si>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</si>
  <si>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</si>
  <si>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</si>
  <si>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</si>
  <si>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</si>
  <si>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</si>
  <si>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</si>
  <si>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</si>
  <si>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</si>
  <si>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</si>
  <si>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</si>
  <si>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</si>
  <si>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</si>
  <si>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</si>
  <si>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</si>
  <si>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</si>
  <si>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</si>
  <si>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</si>
  <si>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</si>
  <si>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</si>
  <si>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</si>
  <si>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</si>
  <si>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</si>
  <si>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</si>
  <si>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</si>
  <si>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</si>
  <si>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</si>
  <si>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</si>
  <si>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</si>
  <si>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</si>
  <si>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</si>
  <si>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</si>
  <si>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</si>
  <si>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</si>
  <si>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</si>
  <si>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</si>
  <si>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</si>
  <si>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</si>
  <si>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</si>
  <si>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</si>
  <si>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</si>
  <si>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</si>
  <si>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</si>
  <si>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</si>
  <si>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</si>
  <si>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</si>
  <si>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</si>
  <si>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</si>
  <si>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</si>
  <si>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</si>
  <si>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</si>
  <si>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</si>
  <si>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</si>
  <si>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</si>
  <si>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</si>
  <si>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</si>
  <si>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</si>
  <si>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</si>
  <si>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</si>
  <si>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</si>
  <si>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</si>
  <si>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</si>
  <si>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</si>
  <si>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</si>
  <si>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</si>
  <si>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</si>
  <si>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</si>
  <si>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</si>
  <si>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</si>
  <si>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</si>
  <si>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</si>
  <si>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</si>
  <si>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</si>
  <si>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</si>
  <si>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</si>
  <si>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</si>
  <si>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</si>
  <si>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</si>
  <si>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</si>
  <si>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</si>
  <si>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</si>
  <si>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</si>
  <si>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</si>
  <si>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</si>
  <si>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</si>
  <si>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</si>
  <si>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</si>
  <si>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</si>
  <si>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</si>
  <si>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</si>
  <si>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</si>
  <si>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</si>
  <si>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</si>
  <si>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</si>
  <si>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</si>
  <si>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</si>
  <si>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</si>
  <si>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</si>
  <si>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</si>
  <si>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</si>
  <si>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</si>
  <si>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</si>
  <si>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</si>
  <si>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</si>
  <si>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</si>
  <si>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</si>
  <si>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</si>
  <si>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</si>
  <si>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</si>
  <si>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</si>
  <si>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</si>
  <si>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</si>
  <si>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</si>
  <si>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</si>
  <si>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</si>
  <si>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Երևան քաղաքի ավագանու</t>
  </si>
  <si>
    <t>9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</si>
  <si>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</si>
  <si>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</si>
  <si>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</si>
  <si>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</si>
  <si>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</si>
  <si>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</si>
  <si>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</si>
  <si>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</si>
  <si>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</si>
  <si>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</si>
  <si>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</si>
  <si>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</si>
  <si>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</si>
  <si>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</si>
  <si>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</si>
  <si>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</si>
  <si>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</si>
  <si>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</si>
  <si>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</si>
  <si>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</si>
  <si>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</si>
  <si>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</si>
  <si>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</si>
  <si>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</si>
  <si>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</si>
  <si>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</si>
  <si>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</si>
  <si>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</si>
  <si>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</si>
  <si>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</si>
  <si>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</si>
  <si>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</si>
  <si>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</si>
  <si>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</si>
  <si>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</si>
  <si>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</si>
  <si>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</si>
  <si>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</si>
  <si>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</si>
  <si>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</si>
  <si>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</si>
  <si>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</si>
  <si>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</si>
  <si>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</si>
  <si>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</si>
  <si>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</si>
  <si>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</si>
  <si>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</si>
  <si>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</si>
  <si>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</si>
  <si>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</si>
  <si>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</si>
  <si>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</si>
  <si>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</si>
  <si>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</si>
  <si>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</si>
  <si>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</si>
  <si>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</si>
  <si>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</si>
  <si>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</si>
  <si>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</si>
  <si>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</si>
  <si>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</si>
  <si>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</si>
  <si>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</si>
  <si>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</si>
  <si>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</si>
  <si>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</si>
  <si>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</si>
  <si>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</si>
  <si>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</si>
  <si>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</si>
  <si>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</si>
  <si>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</si>
  <si>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</si>
  <si>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</si>
  <si>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</si>
  <si>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</si>
  <si>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</si>
  <si>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</si>
  <si>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</si>
  <si>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</si>
  <si>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</si>
  <si>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</si>
  <si>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</si>
  <si>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</si>
  <si>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</si>
  <si>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</si>
  <si>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</si>
  <si>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</si>
  <si>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</si>
  <si>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</si>
  <si>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</si>
  <si>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</si>
  <si>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</si>
  <si>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</si>
  <si>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</si>
  <si>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</si>
  <si>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</si>
  <si>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</si>
  <si>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</si>
  <si>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</si>
  <si>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</si>
  <si>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</si>
  <si>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</si>
  <si>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</si>
  <si>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</si>
  <si>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</si>
  <si>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</si>
  <si>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</si>
  <si>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</si>
  <si>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</si>
  <si>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</si>
  <si>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</si>
  <si>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</si>
  <si>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</si>
  <si>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</si>
  <si>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</si>
  <si>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</si>
  <si>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</si>
  <si>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</si>
  <si>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</si>
  <si>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</si>
  <si>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</si>
  <si>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</si>
  <si>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</si>
  <si>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</si>
  <si>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</si>
  <si>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</si>
  <si>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</si>
  <si>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</si>
  <si>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</si>
  <si>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</si>
  <si>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</si>
  <si>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</si>
  <si>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</si>
  <si>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</si>
  <si>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</si>
  <si>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</si>
  <si>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</si>
  <si>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</si>
  <si>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</si>
  <si>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</si>
  <si>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</si>
  <si>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</si>
  <si>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</si>
  <si>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</si>
  <si>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</si>
  <si>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</si>
  <si>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</si>
  <si>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</si>
  <si>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</si>
  <si>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</si>
  <si>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</si>
  <si>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</si>
  <si>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</si>
  <si>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</si>
  <si>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</si>
  <si>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</si>
  <si>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</si>
  <si>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</si>
  <si>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</si>
  <si>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</si>
  <si>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</si>
  <si>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</si>
  <si>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</si>
  <si>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</si>
  <si>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</si>
  <si>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</si>
  <si>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</si>
  <si>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</si>
  <si>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</si>
  <si>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</si>
  <si>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</si>
  <si>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</si>
  <si>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</si>
  <si>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</si>
  <si>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</si>
  <si>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</si>
  <si>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</si>
  <si>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</si>
  <si>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</si>
  <si>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</si>
  <si>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</si>
  <si>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</si>
  <si>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</si>
  <si>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N ____-Ն որոշման</t>
  </si>
  <si>
    <t xml:space="preserve"> 2025 թվականի __________-ի</t>
  </si>
  <si>
    <t xml:space="preserve"> N ___-Ն որոշման</t>
  </si>
  <si>
    <t xml:space="preserve"> 2025 թվականի _______________-ի</t>
  </si>
  <si>
    <t xml:space="preserve"> 2025 թվականի ___________________-ի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</si>
  <si>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</si>
  <si>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</si>
  <si>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</si>
  <si>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</si>
  <si>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</si>
  <si>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 xml:space="preserve"> 2025 թվականի սեպտեմբերի 09-ի</t>
  </si>
  <si>
    <t xml:space="preserve"> N 403-Ն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</si>
</sst>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8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525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1" fillId="24" borderId="0" xfId="0" applyFont="1" applyFill="1"/>
    <xf numFmtId="0" fontId="72" fillId="24" borderId="0" xfId="0" applyFont="1" applyFill="1" applyAlignment="1">
      <alignment horizontal="center"/>
    </xf>
    <xf numFmtId="0" fontId="71" fillId="24" borderId="0" xfId="0" applyFont="1" applyFill="1" applyAlignment="1">
      <alignment horizontal="center"/>
    </xf>
    <xf numFmtId="0" fontId="72" fillId="24" borderId="0" xfId="0" applyFont="1" applyFill="1"/>
    <xf numFmtId="170" fontId="71" fillId="24" borderId="0" xfId="0" applyNumberFormat="1" applyFont="1" applyFill="1" applyAlignment="1">
      <alignment wrapText="1"/>
    </xf>
    <xf numFmtId="0" fontId="71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3" fillId="35" borderId="0" xfId="0" applyNumberFormat="1" applyFont="1" applyFill="1"/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74" fillId="34" borderId="10" xfId="49" applyNumberFormat="1" applyFont="1" applyFill="1" applyBorder="1" applyAlignment="1">
      <alignment horizontal="left" vertical="center"/>
    </xf>
    <xf numFmtId="169" fontId="74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74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74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75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74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24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76" fillId="0" borderId="10" xfId="0" applyNumberFormat="1" applyFont="1" applyBorder="1" applyAlignment="1">
      <alignment horizontal="left" vertical="center" wrapText="1"/>
    </xf>
    <xf numFmtId="49" fontId="76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vertical="top" wrapText="1"/>
    </xf>
    <xf numFmtId="0" fontId="19" fillId="0" borderId="24" xfId="0" applyFont="1" applyBorder="1" applyAlignment="1">
      <alignment horizontal="right" vertical="top" wrapText="1"/>
    </xf>
    <xf numFmtId="0" fontId="19" fillId="0" borderId="24" xfId="0" applyFont="1" applyBorder="1" applyAlignment="1">
      <alignment horizontal="center" vertical="top" wrapText="1"/>
    </xf>
    <xf numFmtId="0" fontId="77" fillId="0" borderId="24" xfId="0" applyFont="1" applyBorder="1" applyAlignment="1">
      <alignment vertical="top" wrapText="1"/>
    </xf>
    <xf numFmtId="49" fontId="79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79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80" fillId="0" borderId="10" xfId="0" applyNumberFormat="1" applyFont="1" applyBorder="1" applyAlignment="1">
      <alignment horizontal="left" vertical="center" wrapText="1" readingOrder="1"/>
    </xf>
    <xf numFmtId="49" fontId="80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74" fillId="34" borderId="10" xfId="49" applyNumberFormat="1" applyFont="1" applyFill="1" applyBorder="1" applyAlignment="1">
      <alignment horizontal="right" vertical="center"/>
    </xf>
    <xf numFmtId="49" fontId="80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29" fillId="34" borderId="0" xfId="0" applyFont="1" applyFill="1" applyAlignment="1">
      <alignment vertical="center"/>
    </xf>
    <xf numFmtId="49" fontId="25" fillId="34" borderId="0" xfId="0" applyNumberFormat="1" applyFont="1" applyFill="1" applyAlignment="1">
      <alignment vertical="center" wrapText="1"/>
    </xf>
    <xf numFmtId="49" fontId="26" fillId="34" borderId="0" xfId="0" applyNumberFormat="1" applyFont="1" applyFill="1" applyAlignment="1">
      <alignment vertical="center"/>
    </xf>
    <xf numFmtId="49" fontId="27" fillId="34" borderId="0" xfId="0" applyNumberFormat="1" applyFont="1" applyFill="1" applyAlignment="1">
      <alignment vertical="center"/>
    </xf>
    <xf numFmtId="49" fontId="28" fillId="34" borderId="0" xfId="0" applyNumberFormat="1" applyFont="1" applyFill="1" applyAlignment="1">
      <alignment vertical="center"/>
    </xf>
    <xf numFmtId="49" fontId="29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 wrapText="1"/>
    </xf>
    <xf numFmtId="0" fontId="38" fillId="34" borderId="0" xfId="0" applyFont="1" applyFill="1"/>
    <xf numFmtId="0" fontId="24" fillId="34" borderId="0" xfId="0" applyFont="1" applyFill="1"/>
    <xf numFmtId="168" fontId="38" fillId="25" borderId="0" xfId="0" applyNumberFormat="1" applyFont="1" applyFill="1"/>
    <xf numFmtId="43" fontId="0" fillId="0" borderId="0" xfId="0" applyNumberFormat="1"/>
    <xf numFmtId="0" fontId="33" fillId="34" borderId="0" xfId="0" applyFont="1" applyFill="1" applyAlignment="1">
      <alignment vertical="center"/>
    </xf>
    <xf numFmtId="0" fontId="33" fillId="34" borderId="0" xfId="0" applyFont="1" applyFill="1"/>
    <xf numFmtId="169" fontId="32" fillId="34" borderId="10" xfId="77" applyNumberFormat="1" applyFont="1" applyFill="1" applyBorder="1" applyAlignment="1">
      <alignment horizontal="center" vertical="center" wrapText="1"/>
    </xf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40" fontId="32" fillId="34" borderId="0" xfId="0" applyNumberFormat="1" applyFont="1" applyFill="1" applyAlignment="1">
      <alignment horizontal="center" vertical="center"/>
    </xf>
    <xf numFmtId="49" fontId="25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/>
    </xf>
    <xf numFmtId="0" fontId="29" fillId="34" borderId="0" xfId="0" applyFont="1" applyFill="1" applyAlignment="1">
      <alignment vertical="center" wrapText="1"/>
    </xf>
    <xf numFmtId="0" fontId="34" fillId="34" borderId="0" xfId="0" applyFont="1" applyFill="1"/>
    <xf numFmtId="165" fontId="35" fillId="34" borderId="0" xfId="0" applyNumberFormat="1" applyFont="1" applyFill="1" applyAlignment="1">
      <alignment horizontal="center" vertical="top"/>
    </xf>
    <xf numFmtId="0" fontId="35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left" vertical="top" wrapText="1"/>
    </xf>
    <xf numFmtId="0" fontId="36" fillId="34" borderId="0" xfId="0" applyFont="1" applyFill="1" applyAlignment="1">
      <alignment horizontal="center" vertical="center" wrapText="1"/>
    </xf>
    <xf numFmtId="43" fontId="36" fillId="34" borderId="0" xfId="0" applyNumberFormat="1" applyFont="1" applyFill="1" applyAlignment="1">
      <alignment horizontal="center" vertical="top" wrapText="1"/>
    </xf>
    <xf numFmtId="0" fontId="24" fillId="34" borderId="0" xfId="0" applyFont="1" applyFill="1" applyAlignment="1">
      <alignment vertical="center"/>
    </xf>
    <xf numFmtId="49" fontId="26" fillId="34" borderId="0" xfId="0" applyNumberFormat="1" applyFont="1" applyFill="1" applyAlignment="1">
      <alignment vertical="center" wrapText="1"/>
    </xf>
    <xf numFmtId="49" fontId="27" fillId="34" borderId="0" xfId="0" applyNumberFormat="1" applyFont="1" applyFill="1" applyAlignment="1">
      <alignment vertical="center" wrapText="1"/>
    </xf>
    <xf numFmtId="49" fontId="28" fillId="34" borderId="0" xfId="0" applyNumberFormat="1" applyFont="1" applyFill="1" applyAlignment="1">
      <alignment vertical="center" wrapText="1"/>
    </xf>
    <xf numFmtId="49" fontId="29" fillId="34" borderId="0" xfId="0" applyNumberFormat="1" applyFont="1" applyFill="1" applyAlignment="1">
      <alignment vertical="center" wrapText="1"/>
    </xf>
    <xf numFmtId="49" fontId="33" fillId="34" borderId="12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0" fontId="25" fillId="34" borderId="10" xfId="0" applyFont="1" applyFill="1" applyBorder="1" applyAlignment="1">
      <alignment horizontal="center" vertical="center"/>
    </xf>
    <xf numFmtId="49" fontId="38" fillId="34" borderId="10" xfId="0" applyNumberFormat="1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 readingOrder="1"/>
    </xf>
    <xf numFmtId="166" fontId="56" fillId="34" borderId="10" xfId="0" applyNumberFormat="1" applyFont="1" applyFill="1" applyBorder="1" applyAlignment="1">
      <alignment horizontal="center" vertical="center" wrapText="1"/>
    </xf>
    <xf numFmtId="169" fontId="39" fillId="34" borderId="10" xfId="0" applyNumberFormat="1" applyFont="1" applyFill="1" applyBorder="1" applyAlignment="1">
      <alignment horizontal="center" vertical="center" wrapText="1"/>
    </xf>
    <xf numFmtId="49" fontId="39" fillId="34" borderId="10" xfId="0" applyNumberFormat="1" applyFont="1" applyFill="1" applyBorder="1" applyAlignment="1">
      <alignment horizontal="center" vertical="center"/>
    </xf>
    <xf numFmtId="0" fontId="39" fillId="34" borderId="10" xfId="0" applyFont="1" applyFill="1" applyBorder="1" applyAlignment="1">
      <alignment horizontal="center" vertical="center"/>
    </xf>
    <xf numFmtId="166" fontId="39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center" vertical="center" wrapText="1" readingOrder="1"/>
    </xf>
    <xf numFmtId="169" fontId="32" fillId="34" borderId="10" xfId="0" applyNumberFormat="1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 readingOrder="1"/>
    </xf>
    <xf numFmtId="49" fontId="41" fillId="34" borderId="10" xfId="0" applyNumberFormat="1" applyFont="1" applyFill="1" applyBorder="1" applyAlignment="1">
      <alignment horizontal="center" vertical="center"/>
    </xf>
    <xf numFmtId="0" fontId="41" fillId="34" borderId="10" xfId="0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left" vertical="center" wrapText="1" readingOrder="1"/>
    </xf>
    <xf numFmtId="169" fontId="41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/>
    </xf>
    <xf numFmtId="0" fontId="44" fillId="34" borderId="10" xfId="0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/>
    </xf>
    <xf numFmtId="169" fontId="41" fillId="34" borderId="10" xfId="77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 readingOrder="1"/>
    </xf>
    <xf numFmtId="0" fontId="34" fillId="34" borderId="10" xfId="0" applyFont="1" applyFill="1" applyBorder="1"/>
    <xf numFmtId="165" fontId="33" fillId="34" borderId="10" xfId="0" applyNumberFormat="1" applyFont="1" applyFill="1" applyBorder="1" applyAlignment="1">
      <alignment horizontal="center" vertical="top"/>
    </xf>
    <xf numFmtId="0" fontId="41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left" vertical="top" wrapText="1"/>
    </xf>
    <xf numFmtId="0" fontId="24" fillId="34" borderId="0" xfId="0" quotePrefix="1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49" fontId="79" fillId="34" borderId="10" xfId="0" applyNumberFormat="1" applyFont="1" applyFill="1" applyBorder="1" applyAlignment="1">
      <alignment horizontal="left" vertical="center" wrapText="1" readingOrder="1"/>
    </xf>
    <xf numFmtId="0" fontId="41" fillId="34" borderId="10" xfId="0" applyFont="1" applyFill="1" applyBorder="1" applyAlignment="1">
      <alignment vertical="center"/>
    </xf>
    <xf numFmtId="49" fontId="33" fillId="34" borderId="16" xfId="0" applyNumberFormat="1" applyFont="1" applyFill="1" applyBorder="1" applyAlignment="1">
      <alignment horizontal="left" vertical="center" wrapText="1"/>
    </xf>
    <xf numFmtId="49" fontId="33" fillId="34" borderId="16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vertical="center"/>
    </xf>
    <xf numFmtId="49" fontId="41" fillId="34" borderId="12" xfId="0" applyNumberFormat="1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 wrapText="1" readingOrder="1"/>
    </xf>
    <xf numFmtId="169" fontId="41" fillId="34" borderId="12" xfId="0" applyNumberFormat="1" applyFont="1" applyFill="1" applyBorder="1" applyAlignment="1">
      <alignment horizontal="center" vertical="center" wrapText="1"/>
    </xf>
    <xf numFmtId="165" fontId="36" fillId="34" borderId="10" xfId="0" applyNumberFormat="1" applyFont="1" applyFill="1" applyBorder="1" applyAlignment="1">
      <alignment horizontal="center" vertical="top"/>
    </xf>
    <xf numFmtId="0" fontId="49" fillId="34" borderId="10" xfId="0" applyFont="1" applyFill="1" applyBorder="1" applyAlignment="1">
      <alignment horizontal="center" vertical="top"/>
    </xf>
    <xf numFmtId="0" fontId="36" fillId="34" borderId="10" xfId="0" applyFont="1" applyFill="1" applyBorder="1" applyAlignment="1">
      <alignment horizontal="center" vertical="top"/>
    </xf>
    <xf numFmtId="49" fontId="33" fillId="34" borderId="16" xfId="0" applyNumberFormat="1" applyFont="1" applyFill="1" applyBorder="1" applyAlignment="1">
      <alignment horizontal="center" vertical="center"/>
    </xf>
    <xf numFmtId="0" fontId="33" fillId="34" borderId="16" xfId="0" applyFont="1" applyFill="1" applyBorder="1" applyAlignment="1">
      <alignment horizontal="center" vertical="center"/>
    </xf>
    <xf numFmtId="165" fontId="34" fillId="34" borderId="10" xfId="0" applyNumberFormat="1" applyFont="1" applyFill="1" applyBorder="1" applyAlignment="1">
      <alignment horizontal="center" vertical="top"/>
    </xf>
    <xf numFmtId="166" fontId="41" fillId="34" borderId="10" xfId="0" applyNumberFormat="1" applyFont="1" applyFill="1" applyBorder="1" applyAlignment="1">
      <alignment horizontal="center" vertical="top"/>
    </xf>
    <xf numFmtId="166" fontId="33" fillId="34" borderId="10" xfId="0" applyNumberFormat="1" applyFont="1" applyFill="1" applyBorder="1" applyAlignment="1">
      <alignment horizontal="center" vertical="top"/>
    </xf>
    <xf numFmtId="49" fontId="46" fillId="34" borderId="0" xfId="0" applyNumberFormat="1" applyFont="1" applyFill="1" applyAlignment="1">
      <alignment vertical="center"/>
    </xf>
    <xf numFmtId="49" fontId="47" fillId="34" borderId="0" xfId="0" applyNumberFormat="1" applyFont="1" applyFill="1" applyAlignment="1">
      <alignment vertical="center"/>
    </xf>
    <xf numFmtId="49" fontId="48" fillId="34" borderId="0" xfId="0" applyNumberFormat="1" applyFont="1" applyFill="1" applyAlignment="1">
      <alignment vertical="center"/>
    </xf>
    <xf numFmtId="49" fontId="55" fillId="34" borderId="0" xfId="0" applyNumberFormat="1" applyFont="1" applyFill="1" applyAlignment="1">
      <alignment vertical="center"/>
    </xf>
    <xf numFmtId="0" fontId="33" fillId="34" borderId="0" xfId="0" applyFont="1" applyFill="1" applyAlignment="1">
      <alignment horizontal="center" vertical="center" wrapText="1" readingOrder="1"/>
    </xf>
    <xf numFmtId="0" fontId="33" fillId="34" borderId="10" xfId="0" applyFont="1" applyFill="1" applyBorder="1"/>
    <xf numFmtId="169" fontId="40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center" vertical="top" wrapText="1"/>
    </xf>
    <xf numFmtId="49" fontId="80" fillId="34" borderId="10" xfId="0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center" vertical="center" wrapText="1" readingOrder="1"/>
    </xf>
    <xf numFmtId="49" fontId="80" fillId="34" borderId="10" xfId="0" applyNumberFormat="1" applyFont="1" applyFill="1" applyBorder="1" applyAlignment="1">
      <alignment horizontal="left" vertical="center" wrapText="1" readingOrder="1"/>
    </xf>
    <xf numFmtId="49" fontId="80" fillId="34" borderId="10" xfId="0" applyNumberFormat="1" applyFont="1" applyFill="1" applyBorder="1" applyAlignment="1">
      <alignment horizontal="center" vertical="center" wrapText="1" readingOrder="1"/>
    </xf>
    <xf numFmtId="166" fontId="33" fillId="34" borderId="10" xfId="0" applyNumberFormat="1" applyFont="1" applyFill="1" applyBorder="1" applyAlignment="1">
      <alignment horizontal="center" vertical="center" wrapText="1" readingOrder="1"/>
    </xf>
    <xf numFmtId="0" fontId="40" fillId="34" borderId="0" xfId="0" applyFont="1" applyFill="1" applyAlignment="1">
      <alignment horizontal="left" vertical="top" wrapText="1"/>
    </xf>
    <xf numFmtId="165" fontId="36" fillId="34" borderId="0" xfId="0" applyNumberFormat="1" applyFont="1" applyFill="1" applyAlignment="1">
      <alignment horizontal="center" vertical="top"/>
    </xf>
    <xf numFmtId="0" fontId="49" fillId="34" borderId="0" xfId="0" applyFont="1" applyFill="1" applyAlignment="1">
      <alignment horizontal="center" vertical="top"/>
    </xf>
    <xf numFmtId="0" fontId="36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center" vertical="center" wrapText="1"/>
    </xf>
    <xf numFmtId="49" fontId="50" fillId="34" borderId="0" xfId="0" applyNumberFormat="1" applyFont="1" applyFill="1" applyAlignment="1">
      <alignment vertical="center" wrapText="1"/>
    </xf>
    <xf numFmtId="49" fontId="48" fillId="34" borderId="0" xfId="0" applyNumberFormat="1" applyFont="1" applyFill="1" applyAlignment="1">
      <alignment vertical="center" wrapText="1"/>
    </xf>
    <xf numFmtId="49" fontId="33" fillId="34" borderId="0" xfId="0" applyNumberFormat="1" applyFont="1" applyFill="1" applyAlignment="1">
      <alignment vertical="center" wrapText="1"/>
    </xf>
    <xf numFmtId="49" fontId="55" fillId="34" borderId="0" xfId="0" applyNumberFormat="1" applyFont="1" applyFill="1" applyAlignment="1">
      <alignment vertical="center" wrapText="1"/>
    </xf>
    <xf numFmtId="0" fontId="41" fillId="34" borderId="0" xfId="0" applyFont="1" applyFill="1"/>
    <xf numFmtId="49" fontId="33" fillId="34" borderId="0" xfId="0" applyNumberFormat="1" applyFont="1" applyFill="1" applyAlignment="1">
      <alignment vertical="center"/>
    </xf>
    <xf numFmtId="0" fontId="32" fillId="34" borderId="0" xfId="0" applyFont="1" applyFill="1"/>
    <xf numFmtId="49" fontId="50" fillId="34" borderId="0" xfId="0" applyNumberFormat="1" applyFont="1" applyFill="1" applyAlignment="1">
      <alignment vertical="center"/>
    </xf>
    <xf numFmtId="172" fontId="33" fillId="34" borderId="10" xfId="0" applyNumberFormat="1" applyFont="1" applyFill="1" applyBorder="1" applyAlignment="1">
      <alignment horizontal="center" vertical="center" wrapText="1"/>
    </xf>
    <xf numFmtId="49" fontId="76" fillId="34" borderId="10" xfId="0" applyNumberFormat="1" applyFont="1" applyFill="1" applyBorder="1" applyAlignment="1">
      <alignment horizontal="left" vertical="center" wrapText="1" readingOrder="1"/>
    </xf>
    <xf numFmtId="0" fontId="40" fillId="34" borderId="0" xfId="0" applyFont="1" applyFill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5" fillId="34" borderId="0" xfId="0" applyFont="1" applyFill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0" fontId="42" fillId="34" borderId="22" xfId="63" applyFont="1" applyFill="1" applyBorder="1" applyAlignment="1">
      <alignment horizontal="center" vertical="center" wrapText="1"/>
    </xf>
    <xf numFmtId="0" fontId="42" fillId="34" borderId="19" xfId="63" applyFont="1" applyFill="1" applyBorder="1" applyAlignment="1">
      <alignment horizontal="center" vertical="center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0" fontId="32" fillId="34" borderId="12" xfId="0" applyFont="1" applyFill="1" applyBorder="1" applyAlignment="1">
      <alignment horizontal="center" vertical="center" textRotation="90" wrapText="1"/>
    </xf>
    <xf numFmtId="0" fontId="32" fillId="34" borderId="11" xfId="0" applyFont="1" applyFill="1" applyBorder="1" applyAlignment="1">
      <alignment horizontal="center" vertical="center" textRotation="90" wrapText="1"/>
    </xf>
    <xf numFmtId="40" fontId="32" fillId="34" borderId="0" xfId="0" applyNumberFormat="1" applyFont="1" applyFill="1" applyAlignment="1">
      <alignment horizontal="center" vertical="center"/>
    </xf>
    <xf numFmtId="166" fontId="32" fillId="34" borderId="12" xfId="0" applyNumberFormat="1" applyFont="1" applyFill="1" applyBorder="1" applyAlignment="1">
      <alignment horizontal="center" vertical="center" textRotation="90" wrapText="1"/>
    </xf>
    <xf numFmtId="166" fontId="32" fillId="34" borderId="11" xfId="0" applyNumberFormat="1" applyFont="1" applyFill="1" applyBorder="1" applyAlignment="1">
      <alignment horizontal="center" vertical="center" textRotation="90" wrapText="1"/>
    </xf>
    <xf numFmtId="0" fontId="68" fillId="34" borderId="20" xfId="0" applyFont="1" applyFill="1" applyBorder="1" applyAlignment="1">
      <alignment horizontal="right"/>
    </xf>
    <xf numFmtId="0" fontId="32" fillId="34" borderId="15" xfId="0" applyFont="1" applyFill="1" applyBorder="1" applyAlignment="1">
      <alignment horizontal="center" vertical="center" textRotation="90" wrapText="1"/>
    </xf>
    <xf numFmtId="0" fontId="32" fillId="34" borderId="14" xfId="0" applyFont="1" applyFill="1" applyBorder="1" applyAlignment="1">
      <alignment horizontal="center" vertical="center" textRotation="90" wrapText="1"/>
    </xf>
    <xf numFmtId="0" fontId="32" fillId="34" borderId="12" xfId="0" applyFont="1" applyFill="1" applyBorder="1" applyAlignment="1">
      <alignment horizontal="center" vertical="center" wrapText="1" readingOrder="1"/>
    </xf>
    <xf numFmtId="0" fontId="32" fillId="34" borderId="11" xfId="0" applyFont="1" applyFill="1" applyBorder="1" applyAlignment="1">
      <alignment horizontal="center" vertical="center" wrapText="1" readingOrder="1"/>
    </xf>
    <xf numFmtId="0" fontId="42" fillId="0" borderId="10" xfId="63" applyFont="1" applyBorder="1" applyAlignment="1">
      <alignment horizontal="center" vertical="center" wrapText="1"/>
    </xf>
    <xf numFmtId="40" fontId="32" fillId="0" borderId="0" xfId="0" applyNumberFormat="1" applyFont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23"/>
      <c r="L1" s="523"/>
      <c r="M1" s="523"/>
      <c r="N1" s="462" t="s">
        <v>620</v>
      </c>
      <c r="O1" s="462"/>
      <c r="P1" s="462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23"/>
      <c r="L2" s="523"/>
      <c r="M2" s="523"/>
      <c r="N2" s="462" t="s">
        <v>614</v>
      </c>
      <c r="O2" s="462"/>
      <c r="P2" s="462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23"/>
      <c r="L3" s="523"/>
      <c r="M3" s="523"/>
      <c r="N3" s="462" t="s">
        <v>805</v>
      </c>
      <c r="O3" s="462"/>
      <c r="P3" s="462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23"/>
      <c r="L4" s="523"/>
      <c r="M4" s="523"/>
      <c r="N4" s="462" t="s">
        <v>804</v>
      </c>
      <c r="O4" s="462"/>
      <c r="P4" s="462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23"/>
      <c r="L5" s="523"/>
      <c r="M5" s="523"/>
      <c r="N5" s="524" t="s">
        <v>591</v>
      </c>
      <c r="O5" s="524"/>
      <c r="P5" s="524"/>
    </row>
    <row r="6" spans="1:22">
      <c r="A6" s="234" t="s">
        <v>621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504" t="s">
        <v>789</v>
      </c>
      <c r="I7" s="504"/>
      <c r="J7" s="504"/>
      <c r="K7" s="504"/>
      <c r="L7" s="504"/>
      <c r="M7" s="504"/>
      <c r="N7" s="504"/>
      <c r="O7" s="504"/>
      <c r="P7" s="504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511" t="s">
        <v>97</v>
      </c>
      <c r="P9" s="511"/>
    </row>
    <row r="10" spans="1:22" ht="46.5" customHeight="1">
      <c r="A10" s="121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22" t="s">
        <v>375</v>
      </c>
      <c r="P10" s="522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7"/>
      <c r="I11" s="487"/>
      <c r="J11" s="490"/>
      <c r="K11" s="490"/>
      <c r="L11" s="493"/>
      <c r="M11" s="496"/>
      <c r="N11" s="468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622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623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662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624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625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626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627</v>
      </c>
      <c r="M145" s="153"/>
      <c r="N145" s="190">
        <f>+N147+N149+N151+N154+N157+N159+N161+N163</f>
        <v>0</v>
      </c>
      <c r="O145" s="190">
        <f>+O147+O149+O151+O154+O157+O159+O161+O163</f>
        <v>0</v>
      </c>
      <c r="P145" s="190">
        <f t="shared" ref="P145" si="16">+P147+P149+P151+P154+P157+P159+P161+P163</f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628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629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630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 ht="21" customHeight="1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/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631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632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633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/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>
        <v>0</v>
      </c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/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/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634</v>
      </c>
      <c r="M282" s="46" t="s">
        <v>635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/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634</v>
      </c>
      <c r="M288" s="46" t="s">
        <v>635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/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636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/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637</v>
      </c>
      <c r="M355" s="10" t="s">
        <v>638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617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617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619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/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/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/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/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/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639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640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0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>
        <v>0</v>
      </c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641</v>
      </c>
      <c r="M509" s="10" t="s">
        <v>642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643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658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618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644</v>
      </c>
      <c r="I567" s="150" t="s">
        <v>185</v>
      </c>
      <c r="J567" s="151">
        <v>4</v>
      </c>
      <c r="K567" s="151">
        <v>1</v>
      </c>
      <c r="L567" s="152" t="s">
        <v>645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646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634</v>
      </c>
      <c r="M587" s="46" t="s">
        <v>635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634</v>
      </c>
      <c r="M591" s="46" t="s">
        <v>635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616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647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648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649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649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650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651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651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652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653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654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655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656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639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657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N771" s="3"/>
      <c r="O771" s="3"/>
    </row>
    <row r="772" spans="1:15"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  <mergeCell ref="N1:P1"/>
    <mergeCell ref="N2:P2"/>
    <mergeCell ref="N3:P3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23"/>
      <c r="L1" s="523"/>
      <c r="M1" s="523"/>
      <c r="N1" s="462" t="s">
        <v>620</v>
      </c>
      <c r="O1" s="462"/>
      <c r="P1" s="462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23"/>
      <c r="L2" s="523"/>
      <c r="M2" s="523"/>
      <c r="N2" s="462" t="s">
        <v>614</v>
      </c>
      <c r="O2" s="462"/>
      <c r="P2" s="462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23"/>
      <c r="L3" s="523"/>
      <c r="M3" s="523"/>
      <c r="N3" s="462" t="s">
        <v>805</v>
      </c>
      <c r="O3" s="462"/>
      <c r="P3" s="462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23"/>
      <c r="L4" s="523"/>
      <c r="M4" s="523"/>
      <c r="N4" s="462" t="s">
        <v>804</v>
      </c>
      <c r="O4" s="462"/>
      <c r="P4" s="462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23"/>
      <c r="L5" s="523"/>
      <c r="M5" s="523"/>
      <c r="N5" s="524" t="s">
        <v>592</v>
      </c>
      <c r="O5" s="524"/>
      <c r="P5" s="524"/>
    </row>
    <row r="6" spans="1:22">
      <c r="A6" s="234" t="s">
        <v>621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504" t="s">
        <v>790</v>
      </c>
      <c r="I7" s="504"/>
      <c r="J7" s="504"/>
      <c r="K7" s="504"/>
      <c r="L7" s="504"/>
      <c r="M7" s="504"/>
      <c r="N7" s="504"/>
      <c r="O7" s="504"/>
      <c r="P7" s="504"/>
    </row>
    <row r="8" spans="1:22">
      <c r="H8" s="476"/>
      <c r="I8" s="476"/>
      <c r="J8" s="476"/>
      <c r="K8" s="476"/>
      <c r="L8" s="476"/>
      <c r="M8" s="476"/>
      <c r="N8" s="476"/>
      <c r="O8" s="476"/>
      <c r="P8" s="476"/>
    </row>
    <row r="9" spans="1:22">
      <c r="A9" s="121"/>
      <c r="I9" s="5"/>
      <c r="J9" s="41"/>
      <c r="K9" s="41"/>
      <c r="L9" s="6"/>
      <c r="M9" s="207"/>
      <c r="N9" s="232"/>
      <c r="O9" s="511" t="s">
        <v>97</v>
      </c>
      <c r="P9" s="511"/>
    </row>
    <row r="10" spans="1:22" ht="46.5" customHeight="1">
      <c r="A10" s="121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22" t="s">
        <v>375</v>
      </c>
      <c r="P10" s="522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7"/>
      <c r="I11" s="487"/>
      <c r="J11" s="490"/>
      <c r="K11" s="490"/>
      <c r="L11" s="493"/>
      <c r="M11" s="496"/>
      <c r="N11" s="468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622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623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662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624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625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626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627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628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629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630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>
        <v>0</v>
      </c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SUM(O207:O212)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631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632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633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/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634</v>
      </c>
      <c r="M282" s="46" t="s">
        <v>635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634</v>
      </c>
      <c r="M288" s="46" t="s">
        <v>635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636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637</v>
      </c>
      <c r="M355" s="10" t="s">
        <v>638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617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617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619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639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640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30.75" customHeight="1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4.75" customHeight="1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>
        <v>0</v>
      </c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641</v>
      </c>
      <c r="M509" s="10" t="s">
        <v>642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643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658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618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644</v>
      </c>
      <c r="I567" s="150" t="s">
        <v>185</v>
      </c>
      <c r="J567" s="151">
        <v>4</v>
      </c>
      <c r="K567" s="151">
        <v>1</v>
      </c>
      <c r="L567" s="152" t="s">
        <v>645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646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634</v>
      </c>
      <c r="M587" s="46" t="s">
        <v>635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634</v>
      </c>
      <c r="M591" s="46" t="s">
        <v>635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616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>
        <v>0</v>
      </c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647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648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649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649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650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651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651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652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3.9" customHeight="1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654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655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785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639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657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N768" s="3"/>
      <c r="O768" s="3"/>
    </row>
    <row r="769" spans="8:13" s="3" customFormat="1">
      <c r="H769" s="4"/>
      <c r="I769" s="38"/>
      <c r="J769" s="39"/>
      <c r="K769" s="40"/>
      <c r="L769" s="36"/>
      <c r="M769" s="37"/>
    </row>
    <row r="771" spans="8:13" s="3" customFormat="1">
      <c r="L771" s="36"/>
    </row>
    <row r="773" spans="8:13" s="3" customFormat="1">
      <c r="L773" s="36"/>
    </row>
    <row r="774" spans="8:13" s="3" customFormat="1">
      <c r="L774" s="36"/>
    </row>
    <row r="775" spans="8:13" s="3" customFormat="1">
      <c r="L775" s="36"/>
    </row>
    <row r="776" spans="8:13" s="3" customFormat="1">
      <c r="L776" s="36"/>
    </row>
    <row r="777" spans="8:13" s="3" customFormat="1">
      <c r="L777" s="36"/>
    </row>
    <row r="778" spans="8:13" s="3" customFormat="1">
      <c r="L778" s="36"/>
    </row>
    <row r="779" spans="8:13" s="3" customFormat="1">
      <c r="L779" s="36"/>
    </row>
    <row r="781" spans="8:13" s="3" customFormat="1">
      <c r="L781" s="36"/>
    </row>
    <row r="783" spans="8:13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1"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23"/>
      <c r="L1" s="523"/>
      <c r="M1" s="523"/>
      <c r="N1" s="462" t="s">
        <v>620</v>
      </c>
      <c r="O1" s="462"/>
      <c r="P1" s="462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23"/>
      <c r="L2" s="523"/>
      <c r="M2" s="523"/>
      <c r="N2" s="462" t="s">
        <v>614</v>
      </c>
      <c r="O2" s="462"/>
      <c r="P2" s="462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23"/>
      <c r="L3" s="523"/>
      <c r="M3" s="523"/>
      <c r="N3" s="462" t="s">
        <v>805</v>
      </c>
      <c r="O3" s="462"/>
      <c r="P3" s="462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23"/>
      <c r="L4" s="523"/>
      <c r="M4" s="523"/>
      <c r="N4" s="462" t="s">
        <v>804</v>
      </c>
      <c r="O4" s="462"/>
      <c r="P4" s="462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23"/>
      <c r="L5" s="523"/>
      <c r="M5" s="523"/>
      <c r="N5" s="524" t="s">
        <v>726</v>
      </c>
      <c r="O5" s="524"/>
      <c r="P5" s="524"/>
    </row>
    <row r="6" spans="1:22">
      <c r="A6" s="234" t="s">
        <v>621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504" t="s">
        <v>791</v>
      </c>
      <c r="I7" s="504"/>
      <c r="J7" s="504"/>
      <c r="K7" s="504"/>
      <c r="L7" s="504"/>
      <c r="M7" s="504"/>
      <c r="N7" s="504"/>
      <c r="O7" s="504"/>
      <c r="P7" s="504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11" t="s">
        <v>97</v>
      </c>
      <c r="P9" s="511"/>
    </row>
    <row r="10" spans="1:22" ht="46.5" customHeight="1">
      <c r="A10" s="121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22" t="s">
        <v>375</v>
      </c>
      <c r="P10" s="522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7"/>
      <c r="I11" s="487"/>
      <c r="J11" s="490"/>
      <c r="K11" s="490"/>
      <c r="L11" s="493"/>
      <c r="M11" s="496"/>
      <c r="N11" s="468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622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623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662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624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625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626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627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628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629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630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631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632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633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634</v>
      </c>
      <c r="M282" s="46" t="s">
        <v>635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634</v>
      </c>
      <c r="M288" s="46" t="s">
        <v>635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636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637</v>
      </c>
      <c r="M355" s="10" t="s">
        <v>638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617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617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619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639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640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/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/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641</v>
      </c>
      <c r="M509" s="10" t="s">
        <v>642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643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658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618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644</v>
      </c>
      <c r="I567" s="150" t="s">
        <v>185</v>
      </c>
      <c r="J567" s="151">
        <v>4</v>
      </c>
      <c r="K567" s="151">
        <v>1</v>
      </c>
      <c r="L567" s="152" t="s">
        <v>645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646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634</v>
      </c>
      <c r="M587" s="46" t="s">
        <v>635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634</v>
      </c>
      <c r="M591" s="46" t="s">
        <v>635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616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647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648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649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649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650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651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651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652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653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654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655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656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639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657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M771" s="3"/>
      <c r="N771" s="3"/>
      <c r="O771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23"/>
      <c r="L1" s="523"/>
      <c r="M1" s="523"/>
      <c r="N1" s="462" t="s">
        <v>620</v>
      </c>
      <c r="O1" s="462"/>
      <c r="P1" s="462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23"/>
      <c r="L2" s="523"/>
      <c r="M2" s="523"/>
      <c r="N2" s="462" t="s">
        <v>614</v>
      </c>
      <c r="O2" s="462"/>
      <c r="P2" s="462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23"/>
      <c r="L3" s="523"/>
      <c r="M3" s="523"/>
      <c r="N3" s="462" t="s">
        <v>805</v>
      </c>
      <c r="O3" s="462"/>
      <c r="P3" s="462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23"/>
      <c r="L4" s="523"/>
      <c r="M4" s="523"/>
      <c r="N4" s="462" t="s">
        <v>804</v>
      </c>
      <c r="O4" s="462"/>
      <c r="P4" s="462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23"/>
      <c r="L5" s="523"/>
      <c r="M5" s="523"/>
      <c r="N5" s="524" t="s">
        <v>593</v>
      </c>
      <c r="O5" s="524"/>
      <c r="P5" s="524"/>
    </row>
    <row r="6" spans="1:22">
      <c r="A6" s="234" t="s">
        <v>621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504" t="s">
        <v>792</v>
      </c>
      <c r="I7" s="504"/>
      <c r="J7" s="504"/>
      <c r="K7" s="504"/>
      <c r="L7" s="504"/>
      <c r="M7" s="504"/>
      <c r="N7" s="504"/>
      <c r="O7" s="504"/>
      <c r="P7" s="504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511" t="s">
        <v>97</v>
      </c>
      <c r="P9" s="511"/>
    </row>
    <row r="10" spans="1:22" ht="46.5" customHeight="1">
      <c r="A10" s="121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22" t="s">
        <v>375</v>
      </c>
      <c r="P10" s="522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7"/>
      <c r="I11" s="487"/>
      <c r="J11" s="490"/>
      <c r="K11" s="490"/>
      <c r="L11" s="493"/>
      <c r="M11" s="496"/>
      <c r="N11" s="468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>
        <f>395001.8-N13</f>
        <v>395001.8</v>
      </c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>
        <v>375456.8</v>
      </c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>
        <v>19545</v>
      </c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>
        <f>+S15+S14</f>
        <v>395001.8</v>
      </c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622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623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662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624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625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626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627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628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629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630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>
        <v>0</v>
      </c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4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2.9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631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632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633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634</v>
      </c>
      <c r="M282" s="46" t="s">
        <v>635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634</v>
      </c>
      <c r="M288" s="46" t="s">
        <v>635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636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>SUM(O301:O302)</f>
        <v>0</v>
      </c>
      <c r="P300" s="195">
        <f>SUM(P301:P302)</f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>
        <v>0</v>
      </c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49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0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1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2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2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3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4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4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4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4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4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5">+O325+O335+O337+O360</f>
        <v>0</v>
      </c>
      <c r="P323" s="190">
        <f t="shared" si="55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4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4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4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6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4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6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4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6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4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6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4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6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6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4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6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4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6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4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6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4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4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6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4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4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7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4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7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4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7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4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7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4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7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4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7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4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7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4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7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4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7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4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7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4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7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4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7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4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7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4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7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4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7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7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4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7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4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637</v>
      </c>
      <c r="M355" s="10" t="s">
        <v>638</v>
      </c>
      <c r="N355" s="181">
        <f t="shared" si="57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4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7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4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7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4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7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4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7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4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4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8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59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617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59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59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617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59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59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619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0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0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59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0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59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59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59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1">+O374</f>
        <v>0</v>
      </c>
      <c r="P372" s="190">
        <f t="shared" si="61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59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2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3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2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3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59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59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59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4">+O381+O389+O391+O396+O393+O398+O402+O404</f>
        <v>0</v>
      </c>
      <c r="P379" s="190">
        <f t="shared" si="64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59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59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59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5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59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5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59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5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59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5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59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5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59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5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59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5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59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59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5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59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59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5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59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59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5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6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7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59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59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8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59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5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59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5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6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0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2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59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59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59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59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59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59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59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3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639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4">O417</f>
        <v>0</v>
      </c>
      <c r="P416" s="195">
        <f t="shared" si="74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5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6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6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59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7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7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8">+O430+O433+O437+O439+O428</f>
        <v>0</v>
      </c>
      <c r="P426" s="190">
        <f t="shared" si="78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7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7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7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79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7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79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7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7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79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7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79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7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79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7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79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7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640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7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79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7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7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7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0">+O445+O449+O455+O464+O473</f>
        <v>0</v>
      </c>
      <c r="P443" s="190">
        <f t="shared" si="80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7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7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7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1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7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1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7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1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7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7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1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7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1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7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1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7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1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7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1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7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 ht="23.25" customHeight="1">
      <c r="A456" s="120" t="str">
        <f t="shared" si="77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1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0" customHeight="1">
      <c r="A457" s="120" t="str">
        <f t="shared" si="77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1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7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1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7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1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7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1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7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1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7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1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7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7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7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7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2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77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2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7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2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7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2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7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2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2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2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7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5.5" customHeight="1">
      <c r="A474" s="120" t="str">
        <f t="shared" si="77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2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25.5" customHeight="1">
      <c r="A475" s="120" t="str">
        <f t="shared" si="77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2"/>
        <v>0</v>
      </c>
      <c r="O475" s="282">
        <v>0</v>
      </c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3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4">+O478</f>
        <v>0</v>
      </c>
      <c r="P476" s="161">
        <f t="shared" si="84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3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5">+O480</f>
        <v>0</v>
      </c>
      <c r="P478" s="186">
        <f t="shared" si="85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3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3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3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3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3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6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3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6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3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6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3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6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7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8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25.5" customHeight="1">
      <c r="A488" s="120" t="str">
        <f t="shared" si="87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3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3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3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3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3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89">+O495+O500+O510+O514</f>
        <v>0</v>
      </c>
      <c r="P493" s="190">
        <f t="shared" si="89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3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3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0">SUM(O496:O499)</f>
        <v>0</v>
      </c>
      <c r="P495" s="195">
        <f t="shared" si="90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3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1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3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1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2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3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2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3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3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1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3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1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3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1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3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1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3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1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3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1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3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3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1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3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641</v>
      </c>
      <c r="M509" s="10" t="s">
        <v>642</v>
      </c>
      <c r="N509" s="181">
        <f t="shared" si="91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3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3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1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3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1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3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1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3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4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5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3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3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3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6">+O520+O522</f>
        <v>0</v>
      </c>
      <c r="P518" s="190">
        <f t="shared" si="96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3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3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3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7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3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643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3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7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3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8">+O526</f>
        <v>0</v>
      </c>
      <c r="P524" s="190">
        <f t="shared" si="98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3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99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99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0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99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0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99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1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99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2">+O535+O544+O546</f>
        <v>0</v>
      </c>
      <c r="P533" s="190">
        <f t="shared" si="102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99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99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3">SUM(O536:O543)</f>
        <v>0</v>
      </c>
      <c r="P535" s="195">
        <f t="shared" si="103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4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99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658</v>
      </c>
      <c r="M537" s="10">
        <v>4234</v>
      </c>
      <c r="N537" s="181">
        <f t="shared" si="104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99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4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99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4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99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5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99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5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6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5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99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5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99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99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5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99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99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7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8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7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99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99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99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99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09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99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99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09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99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618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99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09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09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99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0">+O560</f>
        <v>0</v>
      </c>
      <c r="P558" s="190">
        <f t="shared" si="110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99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99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99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1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99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1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99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1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99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1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99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99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99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644</v>
      </c>
      <c r="I567" s="150" t="s">
        <v>185</v>
      </c>
      <c r="J567" s="151">
        <v>4</v>
      </c>
      <c r="K567" s="151">
        <v>1</v>
      </c>
      <c r="L567" s="152" t="s">
        <v>645</v>
      </c>
      <c r="M567" s="153"/>
      <c r="N567" s="190">
        <f t="shared" ref="N567" si="112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99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99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646</v>
      </c>
      <c r="M569" s="26"/>
      <c r="N569" s="195">
        <f>SUM(N570:N571)</f>
        <v>0</v>
      </c>
      <c r="O569" s="195">
        <f t="shared" ref="O569:P569" si="113">SUM(O570:O571)</f>
        <v>0</v>
      </c>
      <c r="P569" s="195">
        <f t="shared" si="113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99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4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99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4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99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99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99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99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99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99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99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5">+O580+O585+O589+O593+O595+O597+O599</f>
        <v>0</v>
      </c>
      <c r="P578" s="190">
        <f t="shared" si="115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99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99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6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7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6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7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6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7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6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7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6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6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7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634</v>
      </c>
      <c r="M587" s="46" t="s">
        <v>635</v>
      </c>
      <c r="N587" s="181">
        <f t="shared" ref="N587" si="118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6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7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6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6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7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634</v>
      </c>
      <c r="M591" s="46" t="s">
        <v>635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6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7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19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7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0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1">O600</f>
        <v>0</v>
      </c>
      <c r="P599" s="195">
        <f t="shared" si="121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2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6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6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6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6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3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6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3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6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6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6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6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6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4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4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5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6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7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8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29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29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0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0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0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0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616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0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0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0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0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0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0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0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0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0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0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1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2">+O651+O656+O658+O660+O662+O665+O667</f>
        <v>0</v>
      </c>
      <c r="P649" s="190">
        <f t="shared" si="132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3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3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3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3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3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647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3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648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3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3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3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4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5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649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649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650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6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651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651</v>
      </c>
      <c r="M679" s="153"/>
      <c r="N679" s="190">
        <f>+N681+N689+N692+N695</f>
        <v>0</v>
      </c>
      <c r="O679" s="190">
        <f t="shared" ref="O679:P679" si="137">+O681+O689+O692+O695</f>
        <v>0</v>
      </c>
      <c r="P679" s="190">
        <f t="shared" si="137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652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8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8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8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8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8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39">SUM(O693:O694)</f>
        <v>0</v>
      </c>
      <c r="P692" s="195">
        <f t="shared" si="139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0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0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1">SUM(O696:O697)</f>
        <v>0</v>
      </c>
      <c r="P695" s="195">
        <f t="shared" si="141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2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2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3">+O702+O710+O716+O718+O724+O731+O735+O743+O749</f>
        <v>0</v>
      </c>
      <c r="P700" s="190">
        <f t="shared" si="143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4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4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4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4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4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4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4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1.6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4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4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5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4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654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4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655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4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4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4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6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4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656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4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4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4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7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4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8">O730+P730</f>
        <v>0</v>
      </c>
      <c r="O730" s="181">
        <v>0</v>
      </c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4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639</v>
      </c>
      <c r="M733" s="42">
        <v>4728</v>
      </c>
      <c r="N733" s="181">
        <f t="shared" si="144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4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657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4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4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4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49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4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4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4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4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0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1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1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1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2">SUM(O750)</f>
        <v>0</v>
      </c>
      <c r="P749" s="195">
        <f t="shared" si="152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3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4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4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5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5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23"/>
      <c r="L1" s="523"/>
      <c r="M1" s="523"/>
      <c r="N1" s="462" t="s">
        <v>620</v>
      </c>
      <c r="O1" s="462"/>
      <c r="P1" s="462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23"/>
      <c r="L2" s="523"/>
      <c r="M2" s="523"/>
      <c r="N2" s="462" t="s">
        <v>614</v>
      </c>
      <c r="O2" s="462"/>
      <c r="P2" s="462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23"/>
      <c r="L3" s="523"/>
      <c r="M3" s="523"/>
      <c r="N3" s="462" t="s">
        <v>805</v>
      </c>
      <c r="O3" s="462"/>
      <c r="P3" s="462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23"/>
      <c r="L4" s="523"/>
      <c r="M4" s="523"/>
      <c r="N4" s="462" t="s">
        <v>804</v>
      </c>
      <c r="O4" s="462"/>
      <c r="P4" s="462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23"/>
      <c r="L5" s="523"/>
      <c r="M5" s="523"/>
      <c r="N5" s="524" t="s">
        <v>594</v>
      </c>
      <c r="O5" s="524"/>
      <c r="P5" s="524"/>
    </row>
    <row r="6" spans="1:22" ht="19.5" customHeight="1">
      <c r="A6" s="234" t="s">
        <v>621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504" t="s">
        <v>793</v>
      </c>
      <c r="I7" s="504"/>
      <c r="J7" s="504"/>
      <c r="K7" s="504"/>
      <c r="L7" s="504"/>
      <c r="M7" s="504"/>
      <c r="N7" s="504"/>
      <c r="O7" s="504"/>
      <c r="P7" s="504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11" t="s">
        <v>97</v>
      </c>
      <c r="P9" s="511"/>
    </row>
    <row r="10" spans="1:22" ht="46.5" customHeight="1">
      <c r="A10" s="121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22" t="s">
        <v>375</v>
      </c>
      <c r="P10" s="522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7"/>
      <c r="I11" s="487"/>
      <c r="J11" s="490"/>
      <c r="K11" s="490"/>
      <c r="L11" s="493"/>
      <c r="M11" s="496"/>
      <c r="N11" s="468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622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623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>
        <v>0</v>
      </c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662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30.7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624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625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626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627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628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629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630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>
        <v>0</v>
      </c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8.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23"/>
      <c r="T186" s="159"/>
      <c r="U186" s="159"/>
      <c r="V186" s="159"/>
    </row>
    <row r="187" spans="1:22" s="113" customFormat="1" ht="18" customHeigh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>
        <v>0</v>
      </c>
      <c r="P187" s="181"/>
      <c r="Q187" s="159"/>
      <c r="R187" s="159"/>
      <c r="S187" s="323"/>
      <c r="T187" s="159"/>
      <c r="U187" s="159"/>
      <c r="V187" s="159"/>
    </row>
    <row r="188" spans="1:22" ht="18" customHeight="1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>
        <v>0</v>
      </c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/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631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632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633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634</v>
      </c>
      <c r="M282" s="46" t="s">
        <v>635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634</v>
      </c>
      <c r="M288" s="46" t="s">
        <v>635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636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637</v>
      </c>
      <c r="M355" s="10" t="s">
        <v>638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617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617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619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639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640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3.7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>
        <v>0</v>
      </c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 ht="20.25" customHeight="1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 ht="19.5" customHeigh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 ht="28.5" customHeigh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>
        <v>0</v>
      </c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 ht="18.75" customHeigh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6.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641</v>
      </c>
      <c r="M509" s="10" t="s">
        <v>642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643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658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618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644</v>
      </c>
      <c r="I567" s="150" t="s">
        <v>185</v>
      </c>
      <c r="J567" s="151">
        <v>4</v>
      </c>
      <c r="K567" s="151">
        <v>1</v>
      </c>
      <c r="L567" s="152" t="s">
        <v>645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646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 ht="18" customHeight="1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34.5" customHeight="1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634</v>
      </c>
      <c r="M587" s="46" t="s">
        <v>635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634</v>
      </c>
      <c r="M591" s="46" t="s">
        <v>635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616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647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648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649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649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650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651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651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652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654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655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656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639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657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: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M913" s="3"/>
      <c r="N913" s="3"/>
      <c r="O913" s="3"/>
    </row>
    <row r="914" spans="1: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M914" s="3"/>
      <c r="N914" s="3"/>
      <c r="O914" s="3"/>
    </row>
    <row r="915" spans="1: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M915" s="3"/>
      <c r="N915" s="3"/>
      <c r="O915" s="3"/>
    </row>
    <row r="916" spans="1: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M916" s="3"/>
      <c r="N916" s="3"/>
      <c r="O916" s="3"/>
    </row>
    <row r="917" spans="1: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M917" s="3"/>
      <c r="N917" s="3"/>
      <c r="O917" s="3"/>
    </row>
    <row r="918" spans="1: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M918" s="3"/>
      <c r="N918" s="3"/>
      <c r="O918" s="3"/>
    </row>
    <row r="919" spans="1: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M919" s="3"/>
      <c r="N919" s="3"/>
      <c r="O919" s="3"/>
    </row>
    <row r="921" spans="1: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M921" s="3"/>
      <c r="N921" s="3"/>
      <c r="O921" s="3"/>
    </row>
    <row r="922" spans="1: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M922" s="3"/>
      <c r="N922" s="3"/>
      <c r="O922" s="3"/>
    </row>
    <row r="923" spans="1: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M923" s="3"/>
      <c r="N923" s="3"/>
      <c r="O923" s="3"/>
    </row>
    <row r="924" spans="1: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M924" s="3"/>
      <c r="N924" s="3"/>
      <c r="O924" s="3"/>
    </row>
    <row r="925" spans="1: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M925" s="3"/>
      <c r="N925" s="3"/>
      <c r="O925" s="3"/>
    </row>
    <row r="926" spans="1: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M926" s="3"/>
      <c r="N926" s="3"/>
      <c r="O926" s="3"/>
    </row>
    <row r="927" spans="1:15">
      <c r="N927" s="3"/>
      <c r="O927" s="3"/>
    </row>
    <row r="929" spans="1:15">
      <c r="N929" s="3"/>
      <c r="O929" s="3"/>
    </row>
    <row r="931" spans="1:15">
      <c r="N931" s="3"/>
      <c r="O931" s="3"/>
    </row>
    <row r="933" spans="1:15">
      <c r="N933" s="3"/>
      <c r="O933" s="3"/>
    </row>
    <row r="935" spans="1:15">
      <c r="N935" s="3"/>
      <c r="O935" s="3"/>
    </row>
    <row r="936" spans="1:15">
      <c r="N936" s="3"/>
      <c r="O936" s="3"/>
    </row>
    <row r="937" spans="1:15">
      <c r="A937" s="120" t="str">
        <f t="shared" ref="A937:A1000" si="157">CONCATENATE(B937,C937,D937,E937,F937,G937)</f>
        <v>7111010200x</v>
      </c>
      <c r="B937" s="114" t="s">
        <v>439</v>
      </c>
      <c r="C937" s="115" t="s">
        <v>104</v>
      </c>
      <c r="D937" s="116" t="s">
        <v>106</v>
      </c>
      <c r="E937" s="117" t="s">
        <v>140</v>
      </c>
      <c r="F937" s="118" t="s">
        <v>441</v>
      </c>
      <c r="G937" s="119" t="s">
        <v>361</v>
      </c>
      <c r="L937" s="36" t="e">
        <v>#NAME?</v>
      </c>
      <c r="M937" s="37" t="s">
        <v>361</v>
      </c>
      <c r="N937" s="3"/>
      <c r="O937" s="3"/>
    </row>
    <row r="938" spans="1:15">
      <c r="A938" s="120" t="str">
        <f t="shared" si="157"/>
        <v>71010101014216</v>
      </c>
      <c r="B938" s="114" t="s">
        <v>439</v>
      </c>
      <c r="C938" s="115" t="s">
        <v>106</v>
      </c>
      <c r="D938" s="116" t="s">
        <v>106</v>
      </c>
      <c r="E938" s="117" t="s">
        <v>106</v>
      </c>
      <c r="F938" s="118" t="s">
        <v>106</v>
      </c>
      <c r="G938" s="119">
        <v>4216</v>
      </c>
      <c r="L938" s="36" t="s">
        <v>118</v>
      </c>
      <c r="M938" s="37">
        <v>4216</v>
      </c>
      <c r="N938" s="3"/>
      <c r="O938" s="3"/>
    </row>
    <row r="939" spans="1:15">
      <c r="A939" s="120" t="str">
        <f t="shared" si="157"/>
        <v>71010101014231</v>
      </c>
      <c r="B939" s="114" t="s">
        <v>439</v>
      </c>
      <c r="C939" s="115" t="s">
        <v>106</v>
      </c>
      <c r="D939" s="116" t="s">
        <v>106</v>
      </c>
      <c r="E939" s="117" t="s">
        <v>106</v>
      </c>
      <c r="F939" s="118" t="s">
        <v>106</v>
      </c>
      <c r="G939" s="119">
        <v>4231</v>
      </c>
      <c r="L939" s="36" t="s">
        <v>120</v>
      </c>
      <c r="M939" s="37">
        <v>4231</v>
      </c>
      <c r="N939" s="3"/>
      <c r="O939" s="3"/>
    </row>
    <row r="940" spans="1:15" ht="30">
      <c r="A940" s="120" t="str">
        <f t="shared" si="157"/>
        <v>71010101014233</v>
      </c>
      <c r="B940" s="114" t="s">
        <v>439</v>
      </c>
      <c r="C940" s="115" t="s">
        <v>106</v>
      </c>
      <c r="D940" s="116" t="s">
        <v>106</v>
      </c>
      <c r="E940" s="117" t="s">
        <v>106</v>
      </c>
      <c r="F940" s="118" t="s">
        <v>106</v>
      </c>
      <c r="G940" s="119">
        <v>4233</v>
      </c>
      <c r="L940" s="36" t="s">
        <v>394</v>
      </c>
      <c r="M940" s="37">
        <v>4233</v>
      </c>
      <c r="N940" s="3"/>
      <c r="O940" s="3"/>
    </row>
    <row r="941" spans="1:15">
      <c r="A941" s="120" t="str">
        <f t="shared" si="157"/>
        <v>71010101014235</v>
      </c>
      <c r="B941" s="114" t="s">
        <v>439</v>
      </c>
      <c r="C941" s="115" t="s">
        <v>106</v>
      </c>
      <c r="D941" s="116" t="s">
        <v>106</v>
      </c>
      <c r="E941" s="117" t="s">
        <v>106</v>
      </c>
      <c r="F941" s="118" t="s">
        <v>106</v>
      </c>
      <c r="G941" s="119">
        <v>4235</v>
      </c>
      <c r="L941" s="36" t="s">
        <v>123</v>
      </c>
      <c r="M941" s="37">
        <v>4235</v>
      </c>
      <c r="N941" s="3"/>
      <c r="O941" s="3"/>
    </row>
    <row r="942" spans="1:15">
      <c r="A942" s="120" t="str">
        <f t="shared" si="157"/>
        <v>71010101014269</v>
      </c>
      <c r="B942" s="114" t="s">
        <v>439</v>
      </c>
      <c r="C942" s="115" t="s">
        <v>106</v>
      </c>
      <c r="D942" s="116" t="s">
        <v>106</v>
      </c>
      <c r="E942" s="117" t="s">
        <v>106</v>
      </c>
      <c r="F942" s="118" t="s">
        <v>106</v>
      </c>
      <c r="G942" s="119">
        <v>4269</v>
      </c>
      <c r="L942" s="36" t="s">
        <v>240</v>
      </c>
      <c r="M942" s="37">
        <v>4269</v>
      </c>
      <c r="N942" s="3"/>
      <c r="O942" s="3"/>
    </row>
    <row r="943" spans="1:15" ht="30">
      <c r="A943" s="120" t="str">
        <f t="shared" si="157"/>
        <v>71010101014511</v>
      </c>
      <c r="B943" s="114" t="s">
        <v>439</v>
      </c>
      <c r="C943" s="115" t="s">
        <v>106</v>
      </c>
      <c r="D943" s="116" t="s">
        <v>106</v>
      </c>
      <c r="E943" s="117" t="s">
        <v>106</v>
      </c>
      <c r="F943" s="118" t="s">
        <v>106</v>
      </c>
      <c r="G943" s="119">
        <v>4511</v>
      </c>
      <c r="L943" s="36" t="s">
        <v>217</v>
      </c>
      <c r="M943" s="37">
        <v>4511</v>
      </c>
      <c r="N943" s="3"/>
      <c r="O943" s="3"/>
    </row>
    <row r="944" spans="1:15">
      <c r="A944" s="120" t="str">
        <f t="shared" si="157"/>
        <v>71010101014729</v>
      </c>
      <c r="B944" s="114" t="s">
        <v>439</v>
      </c>
      <c r="C944" s="115" t="s">
        <v>106</v>
      </c>
      <c r="D944" s="116" t="s">
        <v>106</v>
      </c>
      <c r="E944" s="117" t="s">
        <v>106</v>
      </c>
      <c r="F944" s="118" t="s">
        <v>106</v>
      </c>
      <c r="G944" s="119">
        <v>4729</v>
      </c>
      <c r="L944" s="36" t="s">
        <v>348</v>
      </c>
      <c r="M944" s="37">
        <v>4729</v>
      </c>
      <c r="N944" s="3"/>
      <c r="O944" s="3"/>
    </row>
    <row r="945" spans="1:15">
      <c r="A945" s="120" t="str">
        <f t="shared" si="157"/>
        <v>71010101015129</v>
      </c>
      <c r="B945" s="114" t="s">
        <v>439</v>
      </c>
      <c r="C945" s="115" t="s">
        <v>106</v>
      </c>
      <c r="D945" s="116" t="s">
        <v>106</v>
      </c>
      <c r="E945" s="117" t="s">
        <v>106</v>
      </c>
      <c r="F945" s="118" t="s">
        <v>106</v>
      </c>
      <c r="G945" s="119">
        <v>5129</v>
      </c>
      <c r="L945" s="36" t="s">
        <v>424</v>
      </c>
      <c r="M945" s="37">
        <v>5129</v>
      </c>
      <c r="N945" s="3"/>
      <c r="O945" s="3"/>
    </row>
    <row r="946" spans="1:15">
      <c r="A946" s="120" t="str">
        <f t="shared" si="157"/>
        <v>71010101015134</v>
      </c>
      <c r="B946" s="114" t="s">
        <v>439</v>
      </c>
      <c r="C946" s="115" t="s">
        <v>106</v>
      </c>
      <c r="D946" s="116" t="s">
        <v>106</v>
      </c>
      <c r="E946" s="117" t="s">
        <v>106</v>
      </c>
      <c r="F946" s="118" t="s">
        <v>106</v>
      </c>
      <c r="G946" s="119">
        <v>5134</v>
      </c>
      <c r="L946" s="36" t="s">
        <v>139</v>
      </c>
      <c r="M946" s="37">
        <v>5134</v>
      </c>
      <c r="N946" s="3"/>
      <c r="O946" s="3"/>
    </row>
    <row r="947" spans="1:15" ht="30">
      <c r="A947" s="120" t="str">
        <f t="shared" si="157"/>
        <v>71010101024251</v>
      </c>
      <c r="B947" s="114" t="s">
        <v>439</v>
      </c>
      <c r="C947" s="115" t="s">
        <v>106</v>
      </c>
      <c r="D947" s="116" t="s">
        <v>106</v>
      </c>
      <c r="E947" s="117" t="s">
        <v>106</v>
      </c>
      <c r="F947" s="118" t="s">
        <v>140</v>
      </c>
      <c r="G947" s="119">
        <v>4251</v>
      </c>
      <c r="L947" s="36" t="s">
        <v>142</v>
      </c>
      <c r="M947" s="37">
        <v>4251</v>
      </c>
      <c r="N947" s="3"/>
      <c r="O947" s="3"/>
    </row>
    <row r="948" spans="1:15">
      <c r="A948" s="120" t="str">
        <f t="shared" si="157"/>
        <v>71010301014216</v>
      </c>
      <c r="B948" s="114" t="s">
        <v>439</v>
      </c>
      <c r="C948" s="115" t="s">
        <v>106</v>
      </c>
      <c r="D948" s="116" t="s">
        <v>442</v>
      </c>
      <c r="E948" s="117" t="s">
        <v>106</v>
      </c>
      <c r="F948" s="118" t="s">
        <v>106</v>
      </c>
      <c r="G948" s="119">
        <v>4216</v>
      </c>
      <c r="L948" s="36" t="s">
        <v>118</v>
      </c>
      <c r="M948" s="37">
        <v>4216</v>
      </c>
      <c r="N948" s="3"/>
      <c r="O948" s="3"/>
    </row>
    <row r="949" spans="1:15">
      <c r="A949" s="120" t="str">
        <f t="shared" si="157"/>
        <v>71010301014231</v>
      </c>
      <c r="B949" s="114" t="s">
        <v>439</v>
      </c>
      <c r="C949" s="115" t="s">
        <v>106</v>
      </c>
      <c r="D949" s="116" t="s">
        <v>442</v>
      </c>
      <c r="E949" s="117" t="s">
        <v>106</v>
      </c>
      <c r="F949" s="118" t="s">
        <v>106</v>
      </c>
      <c r="G949" s="119">
        <v>4231</v>
      </c>
      <c r="L949" s="36" t="s">
        <v>120</v>
      </c>
      <c r="M949" s="37">
        <v>4231</v>
      </c>
      <c r="N949" s="3"/>
      <c r="O949" s="3"/>
    </row>
    <row r="950" spans="1:15" ht="30">
      <c r="A950" s="120" t="str">
        <f t="shared" si="157"/>
        <v>71010301014252</v>
      </c>
      <c r="B950" s="114" t="s">
        <v>439</v>
      </c>
      <c r="C950" s="115" t="s">
        <v>106</v>
      </c>
      <c r="D950" s="116" t="s">
        <v>442</v>
      </c>
      <c r="E950" s="117" t="s">
        <v>106</v>
      </c>
      <c r="F950" s="118" t="s">
        <v>106</v>
      </c>
      <c r="G950" s="119">
        <v>4252</v>
      </c>
      <c r="L950" s="36" t="s">
        <v>127</v>
      </c>
      <c r="M950" s="37">
        <v>4252</v>
      </c>
      <c r="N950" s="3"/>
      <c r="O950" s="3"/>
    </row>
    <row r="951" spans="1:15">
      <c r="A951" s="120" t="str">
        <f t="shared" si="157"/>
        <v>71010301014267</v>
      </c>
      <c r="B951" s="114" t="s">
        <v>439</v>
      </c>
      <c r="C951" s="115" t="s">
        <v>106</v>
      </c>
      <c r="D951" s="116" t="s">
        <v>442</v>
      </c>
      <c r="E951" s="117" t="s">
        <v>106</v>
      </c>
      <c r="F951" s="118" t="s">
        <v>106</v>
      </c>
      <c r="G951" s="119">
        <v>4267</v>
      </c>
      <c r="L951" s="36" t="s">
        <v>130</v>
      </c>
      <c r="M951" s="37">
        <v>4267</v>
      </c>
      <c r="N951" s="3"/>
      <c r="O951" s="3"/>
    </row>
    <row r="952" spans="1:15">
      <c r="A952" s="120" t="str">
        <f t="shared" si="157"/>
        <v>71010301015122</v>
      </c>
      <c r="B952" s="114" t="s">
        <v>439</v>
      </c>
      <c r="C952" s="115" t="s">
        <v>106</v>
      </c>
      <c r="D952" s="116" t="s">
        <v>442</v>
      </c>
      <c r="E952" s="117" t="s">
        <v>106</v>
      </c>
      <c r="F952" s="118" t="s">
        <v>106</v>
      </c>
      <c r="G952" s="119">
        <v>5122</v>
      </c>
      <c r="L952" s="36" t="s">
        <v>332</v>
      </c>
      <c r="M952" s="37">
        <v>5122</v>
      </c>
      <c r="N952" s="3"/>
      <c r="O952" s="3"/>
    </row>
    <row r="953" spans="1:15">
      <c r="A953" s="120" t="str">
        <f t="shared" si="157"/>
        <v>71010501020000</v>
      </c>
      <c r="B953" s="114" t="s">
        <v>439</v>
      </c>
      <c r="C953" s="115" t="s">
        <v>106</v>
      </c>
      <c r="D953" s="116" t="s">
        <v>149</v>
      </c>
      <c r="E953" s="117" t="s">
        <v>106</v>
      </c>
      <c r="F953" s="118" t="s">
        <v>140</v>
      </c>
      <c r="G953" s="119" t="s">
        <v>440</v>
      </c>
      <c r="L953" s="36" t="s">
        <v>493</v>
      </c>
      <c r="N953" s="3"/>
      <c r="O953" s="3"/>
    </row>
    <row r="954" spans="1:15">
      <c r="A954" s="120" t="str">
        <f t="shared" si="157"/>
        <v>71010501025134</v>
      </c>
      <c r="B954" s="114" t="s">
        <v>439</v>
      </c>
      <c r="C954" s="115" t="s">
        <v>106</v>
      </c>
      <c r="D954" s="116" t="s">
        <v>149</v>
      </c>
      <c r="E954" s="117" t="s">
        <v>106</v>
      </c>
      <c r="F954" s="118" t="s">
        <v>140</v>
      </c>
      <c r="G954" s="119">
        <v>5134</v>
      </c>
      <c r="L954" s="36" t="s">
        <v>139</v>
      </c>
      <c r="M954" s="37">
        <v>5134</v>
      </c>
      <c r="N954" s="3"/>
      <c r="O954" s="3"/>
    </row>
    <row r="955" spans="1:15">
      <c r="A955" s="120" t="str">
        <f t="shared" si="157"/>
        <v>71010501030000</v>
      </c>
      <c r="B955" s="114" t="s">
        <v>439</v>
      </c>
      <c r="C955" s="115" t="s">
        <v>106</v>
      </c>
      <c r="D955" s="116" t="s">
        <v>149</v>
      </c>
      <c r="E955" s="117" t="s">
        <v>106</v>
      </c>
      <c r="F955" s="118" t="s">
        <v>442</v>
      </c>
      <c r="G955" s="119" t="s">
        <v>440</v>
      </c>
      <c r="L955" s="36" t="s">
        <v>494</v>
      </c>
      <c r="N955" s="3"/>
      <c r="O955" s="3"/>
    </row>
    <row r="956" spans="1:15">
      <c r="A956" s="120" t="str">
        <f t="shared" si="157"/>
        <v>71010501035134</v>
      </c>
      <c r="B956" s="114" t="s">
        <v>439</v>
      </c>
      <c r="C956" s="115" t="s">
        <v>106</v>
      </c>
      <c r="D956" s="116" t="s">
        <v>149</v>
      </c>
      <c r="E956" s="117" t="s">
        <v>106</v>
      </c>
      <c r="F956" s="118" t="s">
        <v>442</v>
      </c>
      <c r="G956" s="119">
        <v>5134</v>
      </c>
      <c r="L956" s="36" t="s">
        <v>139</v>
      </c>
      <c r="M956" s="37">
        <v>5134</v>
      </c>
      <c r="N956" s="3"/>
      <c r="O956" s="3"/>
    </row>
    <row r="957" spans="1:15">
      <c r="A957" s="120" t="str">
        <f t="shared" si="157"/>
        <v>71010501040000</v>
      </c>
      <c r="B957" s="114" t="s">
        <v>439</v>
      </c>
      <c r="C957" s="115" t="s">
        <v>106</v>
      </c>
      <c r="D957" s="116" t="s">
        <v>149</v>
      </c>
      <c r="E957" s="117" t="s">
        <v>106</v>
      </c>
      <c r="F957" s="118" t="s">
        <v>155</v>
      </c>
      <c r="G957" s="119" t="s">
        <v>440</v>
      </c>
      <c r="L957" s="36" t="s">
        <v>495</v>
      </c>
      <c r="N957" s="3"/>
      <c r="O957" s="3"/>
    </row>
    <row r="958" spans="1:15">
      <c r="A958" s="120" t="str">
        <f t="shared" si="157"/>
        <v>71010501045134</v>
      </c>
      <c r="B958" s="114" t="s">
        <v>439</v>
      </c>
      <c r="C958" s="115" t="s">
        <v>106</v>
      </c>
      <c r="D958" s="116" t="s">
        <v>149</v>
      </c>
      <c r="E958" s="117" t="s">
        <v>106</v>
      </c>
      <c r="F958" s="118" t="s">
        <v>155</v>
      </c>
      <c r="G958" s="119">
        <v>5134</v>
      </c>
      <c r="L958" s="36" t="s">
        <v>139</v>
      </c>
      <c r="M958" s="37">
        <v>5134</v>
      </c>
      <c r="N958" s="3"/>
      <c r="O958" s="3"/>
    </row>
    <row r="959" spans="1:15">
      <c r="A959" s="120" t="str">
        <f t="shared" si="157"/>
        <v>71010601014729</v>
      </c>
      <c r="B959" s="114" t="s">
        <v>439</v>
      </c>
      <c r="C959" s="115" t="s">
        <v>106</v>
      </c>
      <c r="D959" s="116" t="s">
        <v>157</v>
      </c>
      <c r="E959" s="117" t="s">
        <v>106</v>
      </c>
      <c r="F959" s="118" t="s">
        <v>106</v>
      </c>
      <c r="G959" s="119">
        <v>4729</v>
      </c>
      <c r="L959" s="36" t="s">
        <v>348</v>
      </c>
      <c r="M959" s="37">
        <v>4729</v>
      </c>
      <c r="N959" s="3"/>
      <c r="O959" s="3"/>
    </row>
    <row r="960" spans="1:15">
      <c r="A960" s="120" t="str">
        <f t="shared" si="157"/>
        <v>71020200000000</v>
      </c>
      <c r="B960" s="114" t="s">
        <v>439</v>
      </c>
      <c r="C960" s="115" t="s">
        <v>140</v>
      </c>
      <c r="D960" s="116" t="s">
        <v>140</v>
      </c>
      <c r="E960" s="117" t="s">
        <v>441</v>
      </c>
      <c r="F960" s="118" t="s">
        <v>441</v>
      </c>
      <c r="G960" s="119" t="s">
        <v>440</v>
      </c>
      <c r="L960" s="36" t="s">
        <v>496</v>
      </c>
      <c r="N960" s="3"/>
      <c r="O960" s="3"/>
    </row>
    <row r="961" spans="1:15">
      <c r="A961" s="120" t="str">
        <f t="shared" si="157"/>
        <v>71020200000001</v>
      </c>
      <c r="B961" s="114" t="s">
        <v>439</v>
      </c>
      <c r="C961" s="115" t="s">
        <v>140</v>
      </c>
      <c r="D961" s="116" t="s">
        <v>140</v>
      </c>
      <c r="E961" s="117" t="s">
        <v>441</v>
      </c>
      <c r="F961" s="118" t="s">
        <v>441</v>
      </c>
      <c r="G961" s="119" t="s">
        <v>96</v>
      </c>
      <c r="L961" s="36" t="e">
        <v>#N/A</v>
      </c>
      <c r="N961" s="3"/>
      <c r="O961" s="3"/>
    </row>
    <row r="962" spans="1:15">
      <c r="A962" s="120" t="str">
        <f t="shared" si="157"/>
        <v>71020201000000</v>
      </c>
      <c r="B962" s="114" t="s">
        <v>439</v>
      </c>
      <c r="C962" s="115" t="s">
        <v>140</v>
      </c>
      <c r="D962" s="116" t="s">
        <v>140</v>
      </c>
      <c r="E962" s="117" t="s">
        <v>106</v>
      </c>
      <c r="F962" s="118" t="s">
        <v>441</v>
      </c>
      <c r="G962" s="119" t="s">
        <v>440</v>
      </c>
      <c r="L962" s="36" t="s">
        <v>497</v>
      </c>
      <c r="N962" s="3"/>
      <c r="O962" s="3"/>
    </row>
    <row r="963" spans="1:15">
      <c r="A963" s="120" t="str">
        <f t="shared" si="157"/>
        <v>71020201000001</v>
      </c>
      <c r="B963" s="114" t="s">
        <v>439</v>
      </c>
      <c r="C963" s="115" t="s">
        <v>140</v>
      </c>
      <c r="D963" s="116" t="s">
        <v>140</v>
      </c>
      <c r="E963" s="117" t="s">
        <v>106</v>
      </c>
      <c r="F963" s="118" t="s">
        <v>441</v>
      </c>
      <c r="G963" s="119" t="s">
        <v>96</v>
      </c>
      <c r="L963" s="36" t="e">
        <v>#N/A</v>
      </c>
      <c r="N963" s="3"/>
      <c r="O963" s="3"/>
    </row>
    <row r="964" spans="1:15">
      <c r="A964" s="120" t="str">
        <f t="shared" si="157"/>
        <v>71020201010000</v>
      </c>
      <c r="B964" s="114" t="s">
        <v>439</v>
      </c>
      <c r="C964" s="115" t="s">
        <v>140</v>
      </c>
      <c r="D964" s="116" t="s">
        <v>140</v>
      </c>
      <c r="E964" s="117" t="s">
        <v>106</v>
      </c>
      <c r="F964" s="118" t="s">
        <v>106</v>
      </c>
      <c r="G964" s="119" t="s">
        <v>440</v>
      </c>
      <c r="L964" s="36" t="s">
        <v>498</v>
      </c>
      <c r="N964" s="3"/>
      <c r="O964" s="3"/>
    </row>
    <row r="965" spans="1:15">
      <c r="A965" s="120" t="str">
        <f t="shared" si="157"/>
        <v>71020201014239</v>
      </c>
      <c r="B965" s="114" t="s">
        <v>439</v>
      </c>
      <c r="C965" s="115" t="s">
        <v>140</v>
      </c>
      <c r="D965" s="116" t="s">
        <v>140</v>
      </c>
      <c r="E965" s="117" t="s">
        <v>106</v>
      </c>
      <c r="F965" s="118" t="s">
        <v>106</v>
      </c>
      <c r="G965" s="119">
        <v>4239</v>
      </c>
      <c r="L965" s="36" t="s">
        <v>125</v>
      </c>
      <c r="M965" s="37">
        <v>4239</v>
      </c>
      <c r="N965" s="3"/>
      <c r="O965" s="3"/>
    </row>
    <row r="966" spans="1:15">
      <c r="A966" s="120" t="str">
        <f t="shared" si="157"/>
        <v>71020201014261</v>
      </c>
      <c r="B966" s="114" t="s">
        <v>439</v>
      </c>
      <c r="C966" s="115" t="s">
        <v>140</v>
      </c>
      <c r="D966" s="116" t="s">
        <v>140</v>
      </c>
      <c r="E966" s="117" t="s">
        <v>106</v>
      </c>
      <c r="F966" s="118" t="s">
        <v>106</v>
      </c>
      <c r="G966" s="119">
        <v>4261</v>
      </c>
      <c r="L966" s="36" t="s">
        <v>128</v>
      </c>
      <c r="M966" s="37">
        <v>4261</v>
      </c>
      <c r="N966" s="3"/>
      <c r="O966" s="3"/>
    </row>
    <row r="967" spans="1:15">
      <c r="A967" s="120" t="str">
        <f t="shared" si="157"/>
        <v>71020201014639</v>
      </c>
      <c r="B967" s="114" t="s">
        <v>439</v>
      </c>
      <c r="C967" s="115" t="s">
        <v>140</v>
      </c>
      <c r="D967" s="116" t="s">
        <v>140</v>
      </c>
      <c r="E967" s="117" t="s">
        <v>106</v>
      </c>
      <c r="F967" s="118" t="s">
        <v>106</v>
      </c>
      <c r="G967" s="119">
        <v>4639</v>
      </c>
      <c r="L967" s="36" t="s">
        <v>167</v>
      </c>
      <c r="M967" s="37">
        <v>4639</v>
      </c>
      <c r="N967" s="3"/>
      <c r="O967" s="3"/>
    </row>
    <row r="968" spans="1:15">
      <c r="A968" s="120" t="str">
        <f t="shared" si="157"/>
        <v>71020501014216</v>
      </c>
      <c r="B968" s="114" t="s">
        <v>439</v>
      </c>
      <c r="C968" s="115" t="s">
        <v>140</v>
      </c>
      <c r="D968" s="116" t="s">
        <v>149</v>
      </c>
      <c r="E968" s="117" t="s">
        <v>106</v>
      </c>
      <c r="F968" s="118" t="s">
        <v>106</v>
      </c>
      <c r="G968" s="119">
        <v>4216</v>
      </c>
      <c r="L968" s="36" t="s">
        <v>118</v>
      </c>
      <c r="M968" s="37">
        <v>4216</v>
      </c>
      <c r="N968" s="3"/>
      <c r="O968" s="3"/>
    </row>
    <row r="969" spans="1:15">
      <c r="A969" s="120" t="str">
        <f t="shared" si="157"/>
        <v>71020501014239</v>
      </c>
      <c r="B969" s="114" t="s">
        <v>439</v>
      </c>
      <c r="C969" s="115" t="s">
        <v>140</v>
      </c>
      <c r="D969" s="116" t="s">
        <v>149</v>
      </c>
      <c r="E969" s="117" t="s">
        <v>106</v>
      </c>
      <c r="F969" s="118" t="s">
        <v>106</v>
      </c>
      <c r="G969" s="119">
        <v>4239</v>
      </c>
      <c r="L969" s="36" t="s">
        <v>125</v>
      </c>
      <c r="M969" s="37">
        <v>4239</v>
      </c>
      <c r="N969" s="3"/>
      <c r="O969" s="3"/>
    </row>
    <row r="970" spans="1:15">
      <c r="A970" s="120" t="str">
        <f t="shared" si="157"/>
        <v>71020501014264</v>
      </c>
      <c r="B970" s="114" t="s">
        <v>439</v>
      </c>
      <c r="C970" s="115" t="s">
        <v>140</v>
      </c>
      <c r="D970" s="116" t="s">
        <v>149</v>
      </c>
      <c r="E970" s="117" t="s">
        <v>106</v>
      </c>
      <c r="F970" s="118" t="s">
        <v>106</v>
      </c>
      <c r="G970" s="119">
        <v>4264</v>
      </c>
      <c r="L970" s="36" t="s">
        <v>129</v>
      </c>
      <c r="M970" s="37">
        <v>4264</v>
      </c>
      <c r="N970" s="3"/>
      <c r="O970" s="3"/>
    </row>
    <row r="971" spans="1:15">
      <c r="A971" s="120" t="str">
        <f t="shared" si="157"/>
        <v>71040200000000</v>
      </c>
      <c r="B971" s="114" t="s">
        <v>439</v>
      </c>
      <c r="C971" s="115" t="s">
        <v>155</v>
      </c>
      <c r="D971" s="116" t="s">
        <v>140</v>
      </c>
      <c r="E971" s="117" t="s">
        <v>441</v>
      </c>
      <c r="F971" s="118" t="s">
        <v>441</v>
      </c>
      <c r="G971" s="119" t="s">
        <v>440</v>
      </c>
      <c r="L971" s="36" t="s">
        <v>499</v>
      </c>
      <c r="N971" s="3"/>
      <c r="O971" s="3"/>
    </row>
    <row r="972" spans="1:15">
      <c r="A972" s="120" t="str">
        <f t="shared" si="157"/>
        <v>71040200000001</v>
      </c>
      <c r="B972" s="114" t="s">
        <v>439</v>
      </c>
      <c r="C972" s="115" t="s">
        <v>155</v>
      </c>
      <c r="D972" s="116" t="s">
        <v>140</v>
      </c>
      <c r="E972" s="117" t="s">
        <v>441</v>
      </c>
      <c r="F972" s="118" t="s">
        <v>441</v>
      </c>
      <c r="G972" s="119" t="s">
        <v>96</v>
      </c>
      <c r="L972" s="36" t="e">
        <v>#N/A</v>
      </c>
      <c r="N972" s="3"/>
      <c r="O972" s="3"/>
    </row>
    <row r="973" spans="1:15">
      <c r="A973" s="120" t="str">
        <f t="shared" si="157"/>
        <v>71040204000000</v>
      </c>
      <c r="B973" s="114" t="s">
        <v>439</v>
      </c>
      <c r="C973" s="115" t="s">
        <v>155</v>
      </c>
      <c r="D973" s="116" t="s">
        <v>140</v>
      </c>
      <c r="E973" s="117" t="s">
        <v>155</v>
      </c>
      <c r="F973" s="118" t="s">
        <v>441</v>
      </c>
      <c r="G973" s="119" t="s">
        <v>440</v>
      </c>
      <c r="L973" s="36" t="s">
        <v>500</v>
      </c>
      <c r="N973" s="3"/>
      <c r="O973" s="3"/>
    </row>
    <row r="974" spans="1:15">
      <c r="A974" s="120" t="str">
        <f t="shared" si="157"/>
        <v>71040204000001</v>
      </c>
      <c r="B974" s="114" t="s">
        <v>439</v>
      </c>
      <c r="C974" s="115" t="s">
        <v>155</v>
      </c>
      <c r="D974" s="116" t="s">
        <v>140</v>
      </c>
      <c r="E974" s="117" t="s">
        <v>155</v>
      </c>
      <c r="F974" s="118" t="s">
        <v>441</v>
      </c>
      <c r="G974" s="119" t="s">
        <v>96</v>
      </c>
      <c r="L974" s="36" t="e">
        <v>#N/A</v>
      </c>
      <c r="N974" s="3"/>
      <c r="O974" s="3"/>
    </row>
    <row r="975" spans="1:15">
      <c r="A975" s="120" t="str">
        <f t="shared" si="157"/>
        <v>71040204010000</v>
      </c>
      <c r="B975" s="114" t="s">
        <v>439</v>
      </c>
      <c r="C975" s="115" t="s">
        <v>155</v>
      </c>
      <c r="D975" s="116" t="s">
        <v>140</v>
      </c>
      <c r="E975" s="117" t="s">
        <v>155</v>
      </c>
      <c r="F975" s="118" t="s">
        <v>106</v>
      </c>
      <c r="G975" s="119" t="s">
        <v>440</v>
      </c>
      <c r="L975" s="36" t="s">
        <v>501</v>
      </c>
      <c r="N975" s="3"/>
      <c r="O975" s="3"/>
    </row>
    <row r="976" spans="1:15">
      <c r="A976" s="120" t="str">
        <f t="shared" si="157"/>
        <v>71040204015112</v>
      </c>
      <c r="B976" s="114" t="s">
        <v>439</v>
      </c>
      <c r="C976" s="115" t="s">
        <v>155</v>
      </c>
      <c r="D976" s="116" t="s">
        <v>140</v>
      </c>
      <c r="E976" s="117" t="s">
        <v>155</v>
      </c>
      <c r="F976" s="118" t="s">
        <v>106</v>
      </c>
      <c r="G976" s="119">
        <v>5112</v>
      </c>
      <c r="L976" s="36" t="s">
        <v>173</v>
      </c>
      <c r="M976" s="37">
        <v>5112</v>
      </c>
      <c r="N976" s="3"/>
      <c r="O976" s="3"/>
    </row>
    <row r="977" spans="1:15" ht="30">
      <c r="A977" s="120" t="str">
        <f t="shared" si="157"/>
        <v>71040204015113</v>
      </c>
      <c r="B977" s="114" t="s">
        <v>439</v>
      </c>
      <c r="C977" s="115" t="s">
        <v>155</v>
      </c>
      <c r="D977" s="116" t="s">
        <v>140</v>
      </c>
      <c r="E977" s="117" t="s">
        <v>155</v>
      </c>
      <c r="F977" s="118" t="s">
        <v>106</v>
      </c>
      <c r="G977" s="119">
        <v>5113</v>
      </c>
      <c r="L977" s="36" t="s">
        <v>174</v>
      </c>
      <c r="M977" s="37">
        <v>5113</v>
      </c>
      <c r="N977" s="3"/>
      <c r="O977" s="3"/>
    </row>
    <row r="978" spans="1:15">
      <c r="A978" s="120" t="str">
        <f t="shared" si="157"/>
        <v>71040501020000</v>
      </c>
      <c r="B978" s="114" t="s">
        <v>439</v>
      </c>
      <c r="C978" s="115" t="s">
        <v>155</v>
      </c>
      <c r="D978" s="116" t="s">
        <v>149</v>
      </c>
      <c r="E978" s="117" t="s">
        <v>106</v>
      </c>
      <c r="F978" s="118" t="s">
        <v>140</v>
      </c>
      <c r="G978" s="119" t="s">
        <v>440</v>
      </c>
      <c r="L978" s="36" t="s">
        <v>502</v>
      </c>
      <c r="N978" s="3"/>
      <c r="O978" s="3"/>
    </row>
    <row r="979" spans="1:15" ht="30">
      <c r="A979" s="120" t="str">
        <f t="shared" si="157"/>
        <v>71040501025113</v>
      </c>
      <c r="B979" s="114" t="s">
        <v>439</v>
      </c>
      <c r="C979" s="115" t="s">
        <v>155</v>
      </c>
      <c r="D979" s="116" t="s">
        <v>149</v>
      </c>
      <c r="E979" s="117" t="s">
        <v>106</v>
      </c>
      <c r="F979" s="118" t="s">
        <v>140</v>
      </c>
      <c r="G979" s="119">
        <v>5113</v>
      </c>
      <c r="L979" s="36" t="s">
        <v>174</v>
      </c>
      <c r="M979" s="37">
        <v>5113</v>
      </c>
      <c r="N979" s="3"/>
      <c r="O979" s="3"/>
    </row>
    <row r="980" spans="1:15" ht="30">
      <c r="A980" s="120" t="str">
        <f t="shared" si="157"/>
        <v>71040501035113</v>
      </c>
      <c r="B980" s="114" t="s">
        <v>439</v>
      </c>
      <c r="C980" s="115" t="s">
        <v>155</v>
      </c>
      <c r="D980" s="116" t="s">
        <v>149</v>
      </c>
      <c r="E980" s="117" t="s">
        <v>106</v>
      </c>
      <c r="F980" s="118" t="s">
        <v>442</v>
      </c>
      <c r="G980" s="119">
        <v>5113</v>
      </c>
      <c r="L980" s="36" t="s">
        <v>174</v>
      </c>
      <c r="M980" s="37">
        <v>5113</v>
      </c>
      <c r="N980" s="3"/>
      <c r="O980" s="3"/>
    </row>
    <row r="981" spans="1:15">
      <c r="A981" s="120" t="str">
        <f t="shared" si="157"/>
        <v>71040501040000</v>
      </c>
      <c r="B981" s="114" t="s">
        <v>439</v>
      </c>
      <c r="C981" s="115" t="s">
        <v>155</v>
      </c>
      <c r="D981" s="116" t="s">
        <v>149</v>
      </c>
      <c r="E981" s="117" t="s">
        <v>106</v>
      </c>
      <c r="F981" s="118" t="s">
        <v>155</v>
      </c>
      <c r="G981" s="119" t="s">
        <v>440</v>
      </c>
      <c r="L981" s="36" t="s">
        <v>503</v>
      </c>
      <c r="N981" s="3"/>
      <c r="O981" s="3"/>
    </row>
    <row r="982" spans="1:15" ht="30">
      <c r="A982" s="120" t="str">
        <f t="shared" si="157"/>
        <v>71040501044251</v>
      </c>
      <c r="B982" s="114" t="s">
        <v>439</v>
      </c>
      <c r="C982" s="115" t="s">
        <v>155</v>
      </c>
      <c r="D982" s="116" t="s">
        <v>149</v>
      </c>
      <c r="E982" s="117" t="s">
        <v>106</v>
      </c>
      <c r="F982" s="118" t="s">
        <v>155</v>
      </c>
      <c r="G982" s="119">
        <v>4251</v>
      </c>
      <c r="L982" s="36" t="s">
        <v>142</v>
      </c>
      <c r="M982" s="37">
        <v>4251</v>
      </c>
      <c r="N982" s="3"/>
      <c r="O982" s="3"/>
    </row>
    <row r="983" spans="1:15">
      <c r="A983" s="120" t="str">
        <f t="shared" si="157"/>
        <v>71040501045112</v>
      </c>
      <c r="B983" s="114" t="s">
        <v>439</v>
      </c>
      <c r="C983" s="115" t="s">
        <v>155</v>
      </c>
      <c r="D983" s="116" t="s">
        <v>149</v>
      </c>
      <c r="E983" s="117" t="s">
        <v>106</v>
      </c>
      <c r="F983" s="118" t="s">
        <v>155</v>
      </c>
      <c r="G983" s="119">
        <v>5112</v>
      </c>
      <c r="L983" s="36" t="s">
        <v>173</v>
      </c>
      <c r="M983" s="37">
        <v>5112</v>
      </c>
      <c r="N983" s="3"/>
      <c r="O983" s="3"/>
    </row>
    <row r="984" spans="1:15" ht="30">
      <c r="A984" s="120" t="str">
        <f t="shared" si="157"/>
        <v>71040501045113</v>
      </c>
      <c r="B984" s="114" t="s">
        <v>439</v>
      </c>
      <c r="C984" s="115" t="s">
        <v>155</v>
      </c>
      <c r="D984" s="116" t="s">
        <v>149</v>
      </c>
      <c r="E984" s="117" t="s">
        <v>106</v>
      </c>
      <c r="F984" s="118" t="s">
        <v>155</v>
      </c>
      <c r="G984" s="119">
        <v>5113</v>
      </c>
      <c r="L984" s="36" t="s">
        <v>174</v>
      </c>
      <c r="M984" s="37">
        <v>5113</v>
      </c>
      <c r="N984" s="3"/>
      <c r="O984" s="3"/>
    </row>
    <row r="985" spans="1:15">
      <c r="A985" s="120" t="str">
        <f t="shared" si="157"/>
        <v>71040501050000</v>
      </c>
      <c r="B985" s="114" t="s">
        <v>439</v>
      </c>
      <c r="C985" s="115" t="s">
        <v>155</v>
      </c>
      <c r="D985" s="116" t="s">
        <v>149</v>
      </c>
      <c r="E985" s="117" t="s">
        <v>106</v>
      </c>
      <c r="F985" s="118" t="s">
        <v>149</v>
      </c>
      <c r="G985" s="119" t="s">
        <v>440</v>
      </c>
      <c r="L985" s="36" t="s">
        <v>504</v>
      </c>
      <c r="N985" s="3"/>
      <c r="O985" s="3"/>
    </row>
    <row r="986" spans="1:15" ht="30">
      <c r="A986" s="120" t="str">
        <f t="shared" si="157"/>
        <v>71040501054251</v>
      </c>
      <c r="B986" s="114" t="s">
        <v>439</v>
      </c>
      <c r="C986" s="115" t="s">
        <v>155</v>
      </c>
      <c r="D986" s="116" t="s">
        <v>149</v>
      </c>
      <c r="E986" s="117" t="s">
        <v>106</v>
      </c>
      <c r="F986" s="118" t="s">
        <v>149</v>
      </c>
      <c r="G986" s="119">
        <v>4251</v>
      </c>
      <c r="L986" s="36" t="s">
        <v>142</v>
      </c>
      <c r="M986" s="37">
        <v>4251</v>
      </c>
      <c r="N986" s="3"/>
      <c r="O986" s="3"/>
    </row>
    <row r="987" spans="1:15">
      <c r="A987" s="120" t="str">
        <f t="shared" si="157"/>
        <v>71040501055112</v>
      </c>
      <c r="B987" s="114" t="s">
        <v>439</v>
      </c>
      <c r="C987" s="115" t="s">
        <v>155</v>
      </c>
      <c r="D987" s="116" t="s">
        <v>149</v>
      </c>
      <c r="E987" s="117" t="s">
        <v>106</v>
      </c>
      <c r="F987" s="118" t="s">
        <v>149</v>
      </c>
      <c r="G987" s="119">
        <v>5112</v>
      </c>
      <c r="L987" s="36" t="s">
        <v>173</v>
      </c>
      <c r="M987" s="37">
        <v>5112</v>
      </c>
      <c r="N987" s="3"/>
      <c r="O987" s="3"/>
    </row>
    <row r="988" spans="1:15" ht="30">
      <c r="A988" s="120" t="str">
        <f t="shared" si="157"/>
        <v>71040501055113</v>
      </c>
      <c r="B988" s="114" t="s">
        <v>439</v>
      </c>
      <c r="C988" s="115" t="s">
        <v>155</v>
      </c>
      <c r="D988" s="116" t="s">
        <v>149</v>
      </c>
      <c r="E988" s="117" t="s">
        <v>106</v>
      </c>
      <c r="F988" s="118" t="s">
        <v>149</v>
      </c>
      <c r="G988" s="119">
        <v>5113</v>
      </c>
      <c r="L988" s="36" t="s">
        <v>174</v>
      </c>
      <c r="M988" s="37">
        <v>5113</v>
      </c>
      <c r="N988" s="3"/>
      <c r="O988" s="3"/>
    </row>
    <row r="989" spans="1:15">
      <c r="A989" s="120" t="str">
        <f t="shared" si="157"/>
        <v>71040501060000</v>
      </c>
      <c r="B989" s="114" t="s">
        <v>439</v>
      </c>
      <c r="C989" s="115" t="s">
        <v>155</v>
      </c>
      <c r="D989" s="116" t="s">
        <v>149</v>
      </c>
      <c r="E989" s="117" t="s">
        <v>106</v>
      </c>
      <c r="F989" s="118" t="s">
        <v>157</v>
      </c>
      <c r="G989" s="119" t="s">
        <v>440</v>
      </c>
      <c r="L989" s="36" t="s">
        <v>505</v>
      </c>
      <c r="N989" s="3"/>
      <c r="O989" s="3"/>
    </row>
    <row r="990" spans="1:15">
      <c r="A990" s="120" t="str">
        <f t="shared" si="157"/>
        <v>71040501064861</v>
      </c>
      <c r="B990" s="114" t="s">
        <v>439</v>
      </c>
      <c r="C990" s="115" t="s">
        <v>155</v>
      </c>
      <c r="D990" s="116" t="s">
        <v>149</v>
      </c>
      <c r="E990" s="117" t="s">
        <v>106</v>
      </c>
      <c r="F990" s="118" t="s">
        <v>157</v>
      </c>
      <c r="G990" s="119">
        <v>4861</v>
      </c>
      <c r="L990" s="36" t="s">
        <v>134</v>
      </c>
      <c r="M990" s="37">
        <v>4861</v>
      </c>
      <c r="N990" s="3"/>
      <c r="O990" s="3"/>
    </row>
    <row r="991" spans="1:15" ht="30">
      <c r="A991" s="120" t="str">
        <f t="shared" si="157"/>
        <v>71040501065113</v>
      </c>
      <c r="B991" s="114" t="s">
        <v>439</v>
      </c>
      <c r="C991" s="115" t="s">
        <v>155</v>
      </c>
      <c r="D991" s="116" t="s">
        <v>149</v>
      </c>
      <c r="E991" s="117" t="s">
        <v>106</v>
      </c>
      <c r="F991" s="118" t="s">
        <v>157</v>
      </c>
      <c r="G991" s="119">
        <v>5113</v>
      </c>
      <c r="L991" s="36" t="s">
        <v>174</v>
      </c>
      <c r="M991" s="37">
        <v>5113</v>
      </c>
      <c r="N991" s="3"/>
      <c r="O991" s="3"/>
    </row>
    <row r="992" spans="1:15">
      <c r="A992" s="120" t="str">
        <f t="shared" si="157"/>
        <v>71040501070000</v>
      </c>
      <c r="B992" s="114" t="s">
        <v>439</v>
      </c>
      <c r="C992" s="115" t="s">
        <v>155</v>
      </c>
      <c r="D992" s="116" t="s">
        <v>149</v>
      </c>
      <c r="E992" s="117" t="s">
        <v>106</v>
      </c>
      <c r="F992" s="118" t="s">
        <v>183</v>
      </c>
      <c r="G992" s="119" t="s">
        <v>440</v>
      </c>
      <c r="L992" s="36" t="s">
        <v>506</v>
      </c>
      <c r="N992" s="3"/>
      <c r="O992" s="3"/>
    </row>
    <row r="993" spans="1:15">
      <c r="A993" s="120" t="str">
        <f t="shared" si="157"/>
        <v>71040501074213</v>
      </c>
      <c r="B993" s="114" t="s">
        <v>439</v>
      </c>
      <c r="C993" s="115" t="s">
        <v>155</v>
      </c>
      <c r="D993" s="116" t="s">
        <v>149</v>
      </c>
      <c r="E993" s="117" t="s">
        <v>106</v>
      </c>
      <c r="F993" s="118" t="s">
        <v>183</v>
      </c>
      <c r="G993" s="119">
        <v>4213</v>
      </c>
      <c r="L993" s="36" t="s">
        <v>115</v>
      </c>
      <c r="M993" s="37">
        <v>4213</v>
      </c>
      <c r="N993" s="3"/>
      <c r="O993" s="3"/>
    </row>
    <row r="994" spans="1:15">
      <c r="A994" s="120" t="str">
        <f t="shared" si="157"/>
        <v>71040501080000</v>
      </c>
      <c r="B994" s="114" t="s">
        <v>439</v>
      </c>
      <c r="C994" s="115" t="s">
        <v>155</v>
      </c>
      <c r="D994" s="116" t="s">
        <v>149</v>
      </c>
      <c r="E994" s="117" t="s">
        <v>106</v>
      </c>
      <c r="F994" s="118" t="s">
        <v>185</v>
      </c>
      <c r="G994" s="119" t="s">
        <v>440</v>
      </c>
      <c r="L994" s="36" t="s">
        <v>507</v>
      </c>
      <c r="N994" s="3"/>
      <c r="O994" s="3"/>
    </row>
    <row r="995" spans="1:15" ht="30">
      <c r="A995" s="120" t="str">
        <f t="shared" si="157"/>
        <v>71040501085113</v>
      </c>
      <c r="B995" s="114" t="s">
        <v>439</v>
      </c>
      <c r="C995" s="115" t="s">
        <v>155</v>
      </c>
      <c r="D995" s="116" t="s">
        <v>149</v>
      </c>
      <c r="E995" s="117" t="s">
        <v>106</v>
      </c>
      <c r="F995" s="118" t="s">
        <v>185</v>
      </c>
      <c r="G995" s="119">
        <v>5113</v>
      </c>
      <c r="L995" s="36" t="s">
        <v>174</v>
      </c>
      <c r="M995" s="37">
        <v>5113</v>
      </c>
      <c r="N995" s="3"/>
      <c r="O995" s="3"/>
    </row>
    <row r="996" spans="1:15">
      <c r="A996" s="120" t="str">
        <f t="shared" si="157"/>
        <v>71040501090000</v>
      </c>
      <c r="B996" s="114" t="s">
        <v>439</v>
      </c>
      <c r="C996" s="115" t="s">
        <v>155</v>
      </c>
      <c r="D996" s="116" t="s">
        <v>149</v>
      </c>
      <c r="E996" s="117" t="s">
        <v>106</v>
      </c>
      <c r="F996" s="118" t="s">
        <v>187</v>
      </c>
      <c r="G996" s="119" t="s">
        <v>440</v>
      </c>
      <c r="L996" s="36" t="s">
        <v>508</v>
      </c>
      <c r="N996" s="3"/>
      <c r="O996" s="3"/>
    </row>
    <row r="997" spans="1:15" ht="30">
      <c r="A997" s="120" t="str">
        <f t="shared" si="157"/>
        <v>71040501094251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187</v>
      </c>
      <c r="G997" s="119">
        <v>4251</v>
      </c>
      <c r="L997" s="36" t="s">
        <v>142</v>
      </c>
      <c r="M997" s="37">
        <v>4251</v>
      </c>
      <c r="N997" s="3"/>
      <c r="O997" s="3"/>
    </row>
    <row r="998" spans="1:15">
      <c r="A998" s="120" t="str">
        <f t="shared" si="157"/>
        <v>71040501094639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187</v>
      </c>
      <c r="G998" s="119">
        <v>4639</v>
      </c>
      <c r="L998" s="36" t="s">
        <v>167</v>
      </c>
      <c r="M998" s="37">
        <v>4639</v>
      </c>
      <c r="N998" s="3"/>
      <c r="O998" s="3"/>
    </row>
    <row r="999" spans="1:15">
      <c r="A999" s="120" t="str">
        <f t="shared" si="157"/>
        <v>71040501100000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189</v>
      </c>
      <c r="G999" s="119" t="s">
        <v>440</v>
      </c>
      <c r="L999" s="36" t="s">
        <v>509</v>
      </c>
      <c r="N999" s="3"/>
      <c r="O999" s="3"/>
    </row>
    <row r="1000" spans="1:15">
      <c r="A1000" s="120" t="str">
        <f t="shared" si="157"/>
        <v>71040501104861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189</v>
      </c>
      <c r="G1000" s="119">
        <v>4861</v>
      </c>
      <c r="L1000" s="36" t="s">
        <v>134</v>
      </c>
      <c r="M1000" s="37">
        <v>4861</v>
      </c>
      <c r="N1000" s="3"/>
      <c r="O1000" s="3"/>
    </row>
    <row r="1001" spans="1:15">
      <c r="A1001" s="120" t="str">
        <f t="shared" ref="A1001:A1064" si="158">CONCATENATE(B1001,C1001,D1001,E1001,F1001,G1001)</f>
        <v>71040501110000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104</v>
      </c>
      <c r="G1001" s="119" t="s">
        <v>440</v>
      </c>
      <c r="L1001" s="36" t="s">
        <v>510</v>
      </c>
      <c r="N1001" s="3"/>
      <c r="O1001" s="3"/>
    </row>
    <row r="1002" spans="1:15">
      <c r="A1002" s="120" t="str">
        <f t="shared" si="158"/>
        <v>71040501115112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104</v>
      </c>
      <c r="G1002" s="119">
        <v>5112</v>
      </c>
      <c r="L1002" s="36" t="s">
        <v>173</v>
      </c>
      <c r="M1002" s="37">
        <v>5112</v>
      </c>
      <c r="N1002" s="3"/>
      <c r="O1002" s="3"/>
    </row>
    <row r="1003" spans="1:15">
      <c r="A1003" s="120" t="str">
        <f t="shared" si="158"/>
        <v>71040501120000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443</v>
      </c>
      <c r="G1003" s="119" t="s">
        <v>440</v>
      </c>
      <c r="L1003" s="36" t="s">
        <v>511</v>
      </c>
      <c r="N1003" s="3"/>
      <c r="O1003" s="3"/>
    </row>
    <row r="1004" spans="1:15">
      <c r="A1004" s="120" t="str">
        <f t="shared" si="158"/>
        <v>71040501125129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443</v>
      </c>
      <c r="G1004" s="119">
        <v>5129</v>
      </c>
      <c r="L1004" s="36" t="s">
        <v>424</v>
      </c>
      <c r="M1004" s="37">
        <v>5129</v>
      </c>
      <c r="N1004" s="3"/>
      <c r="O1004" s="3"/>
    </row>
    <row r="1005" spans="1:15">
      <c r="A1005" s="120" t="str">
        <f t="shared" si="158"/>
        <v>71040501130000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444</v>
      </c>
      <c r="G1005" s="119" t="s">
        <v>440</v>
      </c>
      <c r="L1005" s="36" t="s">
        <v>512</v>
      </c>
      <c r="N1005" s="3"/>
      <c r="O1005" s="3"/>
    </row>
    <row r="1006" spans="1:15" ht="30">
      <c r="A1006" s="120" t="str">
        <f t="shared" si="158"/>
        <v>71040501134251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444</v>
      </c>
      <c r="G1006" s="119">
        <v>4251</v>
      </c>
      <c r="L1006" s="36" t="s">
        <v>142</v>
      </c>
      <c r="M1006" s="37">
        <v>4251</v>
      </c>
      <c r="N1006" s="3"/>
      <c r="O1006" s="3"/>
    </row>
    <row r="1007" spans="1:15">
      <c r="A1007" s="120" t="str">
        <f t="shared" si="158"/>
        <v>71040501135129</v>
      </c>
      <c r="B1007" s="114" t="s">
        <v>439</v>
      </c>
      <c r="C1007" s="115" t="s">
        <v>155</v>
      </c>
      <c r="D1007" s="116" t="s">
        <v>149</v>
      </c>
      <c r="E1007" s="117" t="s">
        <v>106</v>
      </c>
      <c r="F1007" s="118" t="s">
        <v>444</v>
      </c>
      <c r="G1007" s="119">
        <v>5129</v>
      </c>
      <c r="L1007" s="36" t="s">
        <v>424</v>
      </c>
      <c r="M1007" s="37">
        <v>5129</v>
      </c>
      <c r="N1007" s="3"/>
      <c r="O1007" s="3"/>
    </row>
    <row r="1008" spans="1:15">
      <c r="A1008" s="120" t="str">
        <f t="shared" si="158"/>
        <v>71040501135221</v>
      </c>
      <c r="B1008" s="114" t="s">
        <v>439</v>
      </c>
      <c r="C1008" s="115" t="s">
        <v>155</v>
      </c>
      <c r="D1008" s="116" t="s">
        <v>149</v>
      </c>
      <c r="E1008" s="117" t="s">
        <v>106</v>
      </c>
      <c r="F1008" s="118" t="s">
        <v>444</v>
      </c>
      <c r="G1008" s="119">
        <v>5221</v>
      </c>
      <c r="L1008" s="36" t="s">
        <v>428</v>
      </c>
      <c r="M1008" s="37">
        <v>5221</v>
      </c>
      <c r="N1008" s="3"/>
      <c r="O1008" s="3"/>
    </row>
    <row r="1009" spans="1:15">
      <c r="A1009" s="120" t="str">
        <f t="shared" si="158"/>
        <v>71040501140000</v>
      </c>
      <c r="B1009" s="114" t="s">
        <v>439</v>
      </c>
      <c r="C1009" s="115" t="s">
        <v>155</v>
      </c>
      <c r="D1009" s="116" t="s">
        <v>149</v>
      </c>
      <c r="E1009" s="117" t="s">
        <v>106</v>
      </c>
      <c r="F1009" s="118" t="s">
        <v>445</v>
      </c>
      <c r="G1009" s="119" t="s">
        <v>440</v>
      </c>
      <c r="L1009" s="36" t="s">
        <v>513</v>
      </c>
      <c r="N1009" s="3"/>
      <c r="O1009" s="3"/>
    </row>
    <row r="1010" spans="1:15">
      <c r="A1010" s="120" t="str">
        <f t="shared" si="158"/>
        <v>71040501144729</v>
      </c>
      <c r="B1010" s="114" t="s">
        <v>439</v>
      </c>
      <c r="C1010" s="115" t="s">
        <v>155</v>
      </c>
      <c r="D1010" s="116" t="s">
        <v>149</v>
      </c>
      <c r="E1010" s="117" t="s">
        <v>106</v>
      </c>
      <c r="F1010" s="118" t="s">
        <v>445</v>
      </c>
      <c r="G1010" s="119">
        <v>4729</v>
      </c>
      <c r="L1010" s="36" t="s">
        <v>348</v>
      </c>
      <c r="M1010" s="37">
        <v>4729</v>
      </c>
      <c r="N1010" s="3"/>
      <c r="O1010" s="3"/>
    </row>
    <row r="1011" spans="1:15">
      <c r="A1011" s="120" t="str">
        <f t="shared" si="158"/>
        <v>71040501150000</v>
      </c>
      <c r="B1011" s="114" t="s">
        <v>439</v>
      </c>
      <c r="C1011" s="115" t="s">
        <v>155</v>
      </c>
      <c r="D1011" s="116" t="s">
        <v>149</v>
      </c>
      <c r="E1011" s="117" t="s">
        <v>106</v>
      </c>
      <c r="F1011" s="118" t="s">
        <v>446</v>
      </c>
      <c r="G1011" s="119" t="s">
        <v>440</v>
      </c>
      <c r="L1011" s="36" t="s">
        <v>514</v>
      </c>
      <c r="N1011" s="3"/>
      <c r="O1011" s="3"/>
    </row>
    <row r="1012" spans="1:15">
      <c r="A1012" s="120" t="str">
        <f t="shared" si="158"/>
        <v>71040501155112</v>
      </c>
      <c r="B1012" s="114" t="s">
        <v>439</v>
      </c>
      <c r="C1012" s="115" t="s">
        <v>155</v>
      </c>
      <c r="D1012" s="116" t="s">
        <v>149</v>
      </c>
      <c r="E1012" s="117" t="s">
        <v>106</v>
      </c>
      <c r="F1012" s="118" t="s">
        <v>446</v>
      </c>
      <c r="G1012" s="119">
        <v>5112</v>
      </c>
      <c r="L1012" s="36" t="s">
        <v>173</v>
      </c>
      <c r="M1012" s="37">
        <v>5112</v>
      </c>
      <c r="N1012" s="3"/>
      <c r="O1012" s="3"/>
    </row>
    <row r="1013" spans="1:15">
      <c r="A1013" s="120" t="str">
        <f t="shared" si="158"/>
        <v>71040501155133</v>
      </c>
      <c r="B1013" s="114" t="s">
        <v>439</v>
      </c>
      <c r="C1013" s="115" t="s">
        <v>155</v>
      </c>
      <c r="D1013" s="116" t="s">
        <v>149</v>
      </c>
      <c r="E1013" s="117" t="s">
        <v>106</v>
      </c>
      <c r="F1013" s="118" t="s">
        <v>446</v>
      </c>
      <c r="G1013" s="119">
        <v>5133</v>
      </c>
      <c r="L1013" s="36" t="s">
        <v>197</v>
      </c>
      <c r="M1013" s="37">
        <v>5133</v>
      </c>
      <c r="N1013" s="3"/>
      <c r="O1013" s="3"/>
    </row>
    <row r="1014" spans="1:15">
      <c r="A1014" s="120" t="str">
        <f t="shared" si="158"/>
        <v>71040501155134</v>
      </c>
      <c r="B1014" s="114" t="s">
        <v>439</v>
      </c>
      <c r="C1014" s="115" t="s">
        <v>155</v>
      </c>
      <c r="D1014" s="116" t="s">
        <v>149</v>
      </c>
      <c r="E1014" s="117" t="s">
        <v>106</v>
      </c>
      <c r="F1014" s="118" t="s">
        <v>446</v>
      </c>
      <c r="G1014" s="119">
        <v>5134</v>
      </c>
      <c r="L1014" s="36" t="s">
        <v>139</v>
      </c>
      <c r="M1014" s="37">
        <v>5134</v>
      </c>
      <c r="N1014" s="3"/>
      <c r="O1014" s="3"/>
    </row>
    <row r="1015" spans="1:15">
      <c r="A1015" s="120" t="str">
        <f t="shared" si="158"/>
        <v>71040505020000</v>
      </c>
      <c r="B1015" s="114" t="s">
        <v>439</v>
      </c>
      <c r="C1015" s="115" t="s">
        <v>155</v>
      </c>
      <c r="D1015" s="116" t="s">
        <v>149</v>
      </c>
      <c r="E1015" s="117" t="s">
        <v>149</v>
      </c>
      <c r="F1015" s="118" t="s">
        <v>140</v>
      </c>
      <c r="G1015" s="119" t="s">
        <v>440</v>
      </c>
      <c r="L1015" s="36" t="s">
        <v>515</v>
      </c>
      <c r="N1015" s="3"/>
      <c r="O1015" s="3"/>
    </row>
    <row r="1016" spans="1:15" ht="30">
      <c r="A1016" s="120" t="str">
        <f t="shared" si="158"/>
        <v>71040505024511</v>
      </c>
      <c r="B1016" s="114" t="s">
        <v>439</v>
      </c>
      <c r="C1016" s="115" t="s">
        <v>155</v>
      </c>
      <c r="D1016" s="116" t="s">
        <v>149</v>
      </c>
      <c r="E1016" s="117" t="s">
        <v>149</v>
      </c>
      <c r="F1016" s="118" t="s">
        <v>140</v>
      </c>
      <c r="G1016" s="119">
        <v>4511</v>
      </c>
      <c r="L1016" s="36" t="s">
        <v>217</v>
      </c>
      <c r="M1016" s="37">
        <v>4511</v>
      </c>
      <c r="N1016" s="3"/>
      <c r="O1016" s="3"/>
    </row>
    <row r="1017" spans="1:15">
      <c r="A1017" s="120" t="str">
        <f t="shared" si="158"/>
        <v>71040505030000</v>
      </c>
      <c r="B1017" s="114" t="s">
        <v>439</v>
      </c>
      <c r="C1017" s="115" t="s">
        <v>155</v>
      </c>
      <c r="D1017" s="116" t="s">
        <v>149</v>
      </c>
      <c r="E1017" s="117" t="s">
        <v>149</v>
      </c>
      <c r="F1017" s="118" t="s">
        <v>442</v>
      </c>
      <c r="G1017" s="119" t="s">
        <v>440</v>
      </c>
      <c r="L1017" s="36" t="s">
        <v>516</v>
      </c>
      <c r="N1017" s="3"/>
      <c r="O1017" s="3"/>
    </row>
    <row r="1018" spans="1:15" ht="30">
      <c r="A1018" s="120" t="str">
        <f t="shared" si="158"/>
        <v>71040505034511</v>
      </c>
      <c r="B1018" s="114" t="s">
        <v>439</v>
      </c>
      <c r="C1018" s="115" t="s">
        <v>155</v>
      </c>
      <c r="D1018" s="116" t="s">
        <v>149</v>
      </c>
      <c r="E1018" s="117" t="s">
        <v>149</v>
      </c>
      <c r="F1018" s="118" t="s">
        <v>442</v>
      </c>
      <c r="G1018" s="119">
        <v>4511</v>
      </c>
      <c r="L1018" s="36" t="s">
        <v>217</v>
      </c>
      <c r="M1018" s="37">
        <v>4511</v>
      </c>
      <c r="N1018" s="3"/>
      <c r="O1018" s="3"/>
    </row>
    <row r="1019" spans="1:15">
      <c r="A1019" s="120" t="str">
        <f t="shared" si="158"/>
        <v>71040505040000</v>
      </c>
      <c r="B1019" s="114" t="s">
        <v>439</v>
      </c>
      <c r="C1019" s="115" t="s">
        <v>155</v>
      </c>
      <c r="D1019" s="116" t="s">
        <v>149</v>
      </c>
      <c r="E1019" s="117" t="s">
        <v>149</v>
      </c>
      <c r="F1019" s="118" t="s">
        <v>155</v>
      </c>
      <c r="G1019" s="119" t="s">
        <v>440</v>
      </c>
      <c r="L1019" s="36" t="s">
        <v>517</v>
      </c>
      <c r="N1019" s="3"/>
      <c r="O1019" s="3"/>
    </row>
    <row r="1020" spans="1:15">
      <c r="A1020" s="120" t="str">
        <f t="shared" si="158"/>
        <v>71040505044861</v>
      </c>
      <c r="B1020" s="114" t="s">
        <v>439</v>
      </c>
      <c r="C1020" s="115" t="s">
        <v>155</v>
      </c>
      <c r="D1020" s="116" t="s">
        <v>149</v>
      </c>
      <c r="E1020" s="117" t="s">
        <v>149</v>
      </c>
      <c r="F1020" s="118" t="s">
        <v>155</v>
      </c>
      <c r="G1020" s="119">
        <v>4861</v>
      </c>
      <c r="L1020" s="36" t="s">
        <v>134</v>
      </c>
      <c r="M1020" s="37">
        <v>4861</v>
      </c>
      <c r="N1020" s="3"/>
      <c r="O1020" s="3"/>
    </row>
    <row r="1021" spans="1:15">
      <c r="A1021" s="120" t="str">
        <f t="shared" si="158"/>
        <v>71040505050000</v>
      </c>
      <c r="B1021" s="114" t="s">
        <v>439</v>
      </c>
      <c r="C1021" s="115" t="s">
        <v>155</v>
      </c>
      <c r="D1021" s="116" t="s">
        <v>149</v>
      </c>
      <c r="E1021" s="117" t="s">
        <v>149</v>
      </c>
      <c r="F1021" s="118" t="s">
        <v>149</v>
      </c>
      <c r="G1021" s="119" t="s">
        <v>440</v>
      </c>
      <c r="L1021" s="36" t="s">
        <v>518</v>
      </c>
      <c r="N1021" s="3"/>
      <c r="O1021" s="3"/>
    </row>
    <row r="1022" spans="1:15">
      <c r="A1022" s="120" t="str">
        <f t="shared" si="158"/>
        <v>71040505054861</v>
      </c>
      <c r="B1022" s="114" t="s">
        <v>439</v>
      </c>
      <c r="C1022" s="115" t="s">
        <v>155</v>
      </c>
      <c r="D1022" s="116" t="s">
        <v>149</v>
      </c>
      <c r="E1022" s="117" t="s">
        <v>149</v>
      </c>
      <c r="F1022" s="118" t="s">
        <v>149</v>
      </c>
      <c r="G1022" s="119">
        <v>4861</v>
      </c>
      <c r="L1022" s="36" t="s">
        <v>134</v>
      </c>
      <c r="M1022" s="37">
        <v>4861</v>
      </c>
      <c r="N1022" s="3"/>
      <c r="O1022" s="3"/>
    </row>
    <row r="1023" spans="1:15">
      <c r="A1023" s="120" t="str">
        <f t="shared" si="158"/>
        <v>71040505060000</v>
      </c>
      <c r="B1023" s="114" t="s">
        <v>439</v>
      </c>
      <c r="C1023" s="115" t="s">
        <v>155</v>
      </c>
      <c r="D1023" s="116" t="s">
        <v>149</v>
      </c>
      <c r="E1023" s="117" t="s">
        <v>149</v>
      </c>
      <c r="F1023" s="118" t="s">
        <v>157</v>
      </c>
      <c r="G1023" s="119" t="s">
        <v>440</v>
      </c>
      <c r="L1023" s="36" t="s">
        <v>519</v>
      </c>
      <c r="N1023" s="3"/>
      <c r="O1023" s="3"/>
    </row>
    <row r="1024" spans="1:15">
      <c r="A1024" s="120" t="str">
        <f t="shared" si="158"/>
        <v>71040505064861</v>
      </c>
      <c r="B1024" s="114" t="s">
        <v>439</v>
      </c>
      <c r="C1024" s="115" t="s">
        <v>155</v>
      </c>
      <c r="D1024" s="116" t="s">
        <v>149</v>
      </c>
      <c r="E1024" s="117" t="s">
        <v>149</v>
      </c>
      <c r="F1024" s="118" t="s">
        <v>157</v>
      </c>
      <c r="G1024" s="119">
        <v>4861</v>
      </c>
      <c r="L1024" s="36" t="s">
        <v>134</v>
      </c>
      <c r="M1024" s="37">
        <v>4861</v>
      </c>
      <c r="N1024" s="3"/>
      <c r="O1024" s="3"/>
    </row>
    <row r="1025" spans="1:15">
      <c r="A1025" s="120" t="str">
        <f t="shared" si="158"/>
        <v>71040505070000</v>
      </c>
      <c r="B1025" s="114" t="s">
        <v>439</v>
      </c>
      <c r="C1025" s="115" t="s">
        <v>155</v>
      </c>
      <c r="D1025" s="116" t="s">
        <v>149</v>
      </c>
      <c r="E1025" s="117" t="s">
        <v>149</v>
      </c>
      <c r="F1025" s="118" t="s">
        <v>183</v>
      </c>
      <c r="G1025" s="119" t="s">
        <v>440</v>
      </c>
      <c r="L1025" s="36" t="s">
        <v>520</v>
      </c>
      <c r="N1025" s="3"/>
      <c r="O1025" s="3"/>
    </row>
    <row r="1026" spans="1:15" ht="30">
      <c r="A1026" s="120" t="str">
        <f t="shared" si="158"/>
        <v>71040505075113</v>
      </c>
      <c r="B1026" s="114" t="s">
        <v>439</v>
      </c>
      <c r="C1026" s="115" t="s">
        <v>155</v>
      </c>
      <c r="D1026" s="116" t="s">
        <v>149</v>
      </c>
      <c r="E1026" s="117" t="s">
        <v>149</v>
      </c>
      <c r="F1026" s="118" t="s">
        <v>183</v>
      </c>
      <c r="G1026" s="119">
        <v>5113</v>
      </c>
      <c r="L1026" s="36" t="s">
        <v>174</v>
      </c>
      <c r="M1026" s="37">
        <v>5113</v>
      </c>
      <c r="N1026" s="3"/>
      <c r="O1026" s="3"/>
    </row>
    <row r="1027" spans="1:15">
      <c r="A1027" s="120" t="str">
        <f t="shared" si="158"/>
        <v>71040700000000</v>
      </c>
      <c r="B1027" s="114" t="s">
        <v>439</v>
      </c>
      <c r="C1027" s="115" t="s">
        <v>155</v>
      </c>
      <c r="D1027" s="116" t="s">
        <v>183</v>
      </c>
      <c r="E1027" s="117" t="s">
        <v>441</v>
      </c>
      <c r="F1027" s="118" t="s">
        <v>441</v>
      </c>
      <c r="G1027" s="119" t="s">
        <v>440</v>
      </c>
      <c r="L1027" s="36" t="s">
        <v>521</v>
      </c>
      <c r="N1027" s="3"/>
      <c r="O1027" s="3"/>
    </row>
    <row r="1028" spans="1:15">
      <c r="A1028" s="120" t="str">
        <f t="shared" si="158"/>
        <v>71040700000001</v>
      </c>
      <c r="B1028" s="114" t="s">
        <v>439</v>
      </c>
      <c r="C1028" s="115" t="s">
        <v>155</v>
      </c>
      <c r="D1028" s="116" t="s">
        <v>183</v>
      </c>
      <c r="E1028" s="117" t="s">
        <v>441</v>
      </c>
      <c r="F1028" s="118" t="s">
        <v>441</v>
      </c>
      <c r="G1028" s="119" t="s">
        <v>96</v>
      </c>
      <c r="L1028" s="36" t="e">
        <v>#N/A</v>
      </c>
      <c r="N1028" s="3"/>
      <c r="O1028" s="3"/>
    </row>
    <row r="1029" spans="1:15">
      <c r="A1029" s="120" t="str">
        <f t="shared" si="158"/>
        <v>71040703000000</v>
      </c>
      <c r="B1029" s="114" t="s">
        <v>439</v>
      </c>
      <c r="C1029" s="115" t="s">
        <v>155</v>
      </c>
      <c r="D1029" s="116" t="s">
        <v>183</v>
      </c>
      <c r="E1029" s="117" t="s">
        <v>442</v>
      </c>
      <c r="F1029" s="118" t="s">
        <v>441</v>
      </c>
      <c r="G1029" s="119" t="s">
        <v>440</v>
      </c>
      <c r="L1029" s="36" t="s">
        <v>522</v>
      </c>
      <c r="N1029" s="3"/>
      <c r="O1029" s="3"/>
    </row>
    <row r="1030" spans="1:15">
      <c r="A1030" s="120" t="str">
        <f t="shared" si="158"/>
        <v>71040703000001</v>
      </c>
      <c r="B1030" s="114" t="s">
        <v>439</v>
      </c>
      <c r="C1030" s="115" t="s">
        <v>155</v>
      </c>
      <c r="D1030" s="116" t="s">
        <v>183</v>
      </c>
      <c r="E1030" s="117" t="s">
        <v>442</v>
      </c>
      <c r="F1030" s="118" t="s">
        <v>441</v>
      </c>
      <c r="G1030" s="119" t="s">
        <v>96</v>
      </c>
      <c r="L1030" s="36" t="e">
        <v>#N/A</v>
      </c>
      <c r="N1030" s="3"/>
      <c r="O1030" s="3"/>
    </row>
    <row r="1031" spans="1:15">
      <c r="A1031" s="120" t="str">
        <f t="shared" si="158"/>
        <v>71040703010000</v>
      </c>
      <c r="B1031" s="114" t="s">
        <v>439</v>
      </c>
      <c r="C1031" s="115" t="s">
        <v>155</v>
      </c>
      <c r="D1031" s="116" t="s">
        <v>183</v>
      </c>
      <c r="E1031" s="117" t="s">
        <v>442</v>
      </c>
      <c r="F1031" s="118" t="s">
        <v>106</v>
      </c>
      <c r="G1031" s="119" t="s">
        <v>440</v>
      </c>
      <c r="L1031" s="36" t="s">
        <v>523</v>
      </c>
      <c r="N1031" s="3"/>
      <c r="O1031" s="3"/>
    </row>
    <row r="1032" spans="1:15">
      <c r="A1032" s="120" t="str">
        <f t="shared" si="158"/>
        <v>71040703014639</v>
      </c>
      <c r="B1032" s="114" t="s">
        <v>439</v>
      </c>
      <c r="C1032" s="115" t="s">
        <v>155</v>
      </c>
      <c r="D1032" s="116" t="s">
        <v>183</v>
      </c>
      <c r="E1032" s="117" t="s">
        <v>442</v>
      </c>
      <c r="F1032" s="118" t="s">
        <v>106</v>
      </c>
      <c r="G1032" s="119">
        <v>4639</v>
      </c>
      <c r="L1032" s="36" t="s">
        <v>167</v>
      </c>
      <c r="M1032" s="37">
        <v>4639</v>
      </c>
      <c r="N1032" s="3"/>
      <c r="O1032" s="3"/>
    </row>
    <row r="1033" spans="1:15">
      <c r="A1033" s="120" t="str">
        <f t="shared" si="158"/>
        <v>71040901010000</v>
      </c>
      <c r="B1033" s="114" t="s">
        <v>439</v>
      </c>
      <c r="C1033" s="115" t="s">
        <v>155</v>
      </c>
      <c r="D1033" s="116" t="s">
        <v>187</v>
      </c>
      <c r="E1033" s="117" t="s">
        <v>106</v>
      </c>
      <c r="F1033" s="118" t="s">
        <v>106</v>
      </c>
      <c r="G1033" s="119" t="s">
        <v>440</v>
      </c>
      <c r="L1033" s="36" t="s">
        <v>524</v>
      </c>
      <c r="N1033" s="3"/>
      <c r="O1033" s="3"/>
    </row>
    <row r="1034" spans="1:15">
      <c r="A1034" s="120" t="str">
        <f t="shared" si="158"/>
        <v>71040901014239</v>
      </c>
      <c r="B1034" s="114" t="s">
        <v>439</v>
      </c>
      <c r="C1034" s="115" t="s">
        <v>155</v>
      </c>
      <c r="D1034" s="116" t="s">
        <v>187</v>
      </c>
      <c r="E1034" s="117" t="s">
        <v>106</v>
      </c>
      <c r="F1034" s="118" t="s">
        <v>106</v>
      </c>
      <c r="G1034" s="119">
        <v>4239</v>
      </c>
      <c r="L1034" s="36" t="s">
        <v>125</v>
      </c>
      <c r="M1034" s="37">
        <v>4239</v>
      </c>
      <c r="N1034" s="3"/>
      <c r="O1034" s="3"/>
    </row>
    <row r="1035" spans="1:15">
      <c r="A1035" s="120" t="str">
        <f t="shared" si="158"/>
        <v>71040901015221</v>
      </c>
      <c r="B1035" s="114" t="s">
        <v>439</v>
      </c>
      <c r="C1035" s="115" t="s">
        <v>155</v>
      </c>
      <c r="D1035" s="116" t="s">
        <v>187</v>
      </c>
      <c r="E1035" s="117" t="s">
        <v>106</v>
      </c>
      <c r="F1035" s="118" t="s">
        <v>106</v>
      </c>
      <c r="G1035" s="119">
        <v>5221</v>
      </c>
      <c r="L1035" s="36" t="s">
        <v>428</v>
      </c>
      <c r="M1035" s="37">
        <v>5221</v>
      </c>
      <c r="N1035" s="3"/>
      <c r="O1035" s="3"/>
    </row>
    <row r="1036" spans="1:15">
      <c r="A1036" s="120" t="str">
        <f t="shared" si="158"/>
        <v>71040901020000</v>
      </c>
      <c r="B1036" s="114" t="s">
        <v>439</v>
      </c>
      <c r="C1036" s="115" t="s">
        <v>155</v>
      </c>
      <c r="D1036" s="116" t="s">
        <v>187</v>
      </c>
      <c r="E1036" s="117" t="s">
        <v>106</v>
      </c>
      <c r="F1036" s="118" t="s">
        <v>140</v>
      </c>
      <c r="G1036" s="119" t="s">
        <v>440</v>
      </c>
      <c r="L1036" s="36" t="s">
        <v>525</v>
      </c>
      <c r="N1036" s="3"/>
      <c r="O1036" s="3"/>
    </row>
    <row r="1037" spans="1:15" ht="45">
      <c r="A1037" s="120" t="str">
        <f t="shared" si="158"/>
        <v>71040901024637</v>
      </c>
      <c r="B1037" s="114" t="s">
        <v>439</v>
      </c>
      <c r="C1037" s="115" t="s">
        <v>155</v>
      </c>
      <c r="D1037" s="116" t="s">
        <v>187</v>
      </c>
      <c r="E1037" s="117" t="s">
        <v>106</v>
      </c>
      <c r="F1037" s="118" t="s">
        <v>140</v>
      </c>
      <c r="G1037" s="119">
        <v>4637</v>
      </c>
      <c r="L1037" s="36" t="s">
        <v>215</v>
      </c>
      <c r="M1037" s="37">
        <v>4637</v>
      </c>
      <c r="N1037" s="3"/>
      <c r="O1037" s="3"/>
    </row>
    <row r="1038" spans="1:15">
      <c r="A1038" s="120" t="str">
        <f t="shared" si="158"/>
        <v>71040901030000</v>
      </c>
      <c r="B1038" s="114" t="s">
        <v>439</v>
      </c>
      <c r="C1038" s="115" t="s">
        <v>155</v>
      </c>
      <c r="D1038" s="116" t="s">
        <v>187</v>
      </c>
      <c r="E1038" s="117" t="s">
        <v>106</v>
      </c>
      <c r="F1038" s="118" t="s">
        <v>442</v>
      </c>
      <c r="G1038" s="119" t="s">
        <v>440</v>
      </c>
      <c r="L1038" s="36" t="s">
        <v>526</v>
      </c>
      <c r="N1038" s="3"/>
      <c r="O1038" s="3"/>
    </row>
    <row r="1039" spans="1:15" ht="30">
      <c r="A1039" s="120" t="str">
        <f t="shared" si="158"/>
        <v>71040901034511</v>
      </c>
      <c r="B1039" s="114" t="s">
        <v>439</v>
      </c>
      <c r="C1039" s="115" t="s">
        <v>155</v>
      </c>
      <c r="D1039" s="116" t="s">
        <v>187</v>
      </c>
      <c r="E1039" s="117" t="s">
        <v>106</v>
      </c>
      <c r="F1039" s="118" t="s">
        <v>442</v>
      </c>
      <c r="G1039" s="119">
        <v>4511</v>
      </c>
      <c r="L1039" s="36" t="s">
        <v>217</v>
      </c>
      <c r="M1039" s="37">
        <v>4511</v>
      </c>
      <c r="N1039" s="3"/>
      <c r="O1039" s="3"/>
    </row>
    <row r="1040" spans="1:15">
      <c r="A1040" s="120" t="str">
        <f t="shared" si="158"/>
        <v>71040901040000</v>
      </c>
      <c r="B1040" s="114" t="s">
        <v>439</v>
      </c>
      <c r="C1040" s="115" t="s">
        <v>155</v>
      </c>
      <c r="D1040" s="116" t="s">
        <v>187</v>
      </c>
      <c r="E1040" s="117" t="s">
        <v>106</v>
      </c>
      <c r="F1040" s="118" t="s">
        <v>155</v>
      </c>
      <c r="G1040" s="119" t="s">
        <v>440</v>
      </c>
      <c r="L1040" s="36" t="s">
        <v>527</v>
      </c>
      <c r="N1040" s="3"/>
      <c r="O1040" s="3"/>
    </row>
    <row r="1041" spans="1:15">
      <c r="A1041" s="120" t="str">
        <f t="shared" si="158"/>
        <v>71040901044639</v>
      </c>
      <c r="B1041" s="114" t="s">
        <v>439</v>
      </c>
      <c r="C1041" s="115" t="s">
        <v>155</v>
      </c>
      <c r="D1041" s="116" t="s">
        <v>187</v>
      </c>
      <c r="E1041" s="117" t="s">
        <v>106</v>
      </c>
      <c r="F1041" s="118" t="s">
        <v>155</v>
      </c>
      <c r="G1041" s="119">
        <v>4639</v>
      </c>
      <c r="L1041" s="36" t="s">
        <v>167</v>
      </c>
      <c r="M1041" s="37">
        <v>4639</v>
      </c>
      <c r="N1041" s="3"/>
      <c r="O1041" s="3"/>
    </row>
    <row r="1042" spans="1:15" ht="30">
      <c r="A1042" s="120" t="str">
        <f t="shared" si="158"/>
        <v>71040901044819</v>
      </c>
      <c r="B1042" s="114" t="s">
        <v>439</v>
      </c>
      <c r="C1042" s="115" t="s">
        <v>155</v>
      </c>
      <c r="D1042" s="116" t="s">
        <v>187</v>
      </c>
      <c r="E1042" s="117" t="s">
        <v>106</v>
      </c>
      <c r="F1042" s="118" t="s">
        <v>155</v>
      </c>
      <c r="G1042" s="119">
        <v>4819</v>
      </c>
      <c r="L1042" s="36" t="s">
        <v>219</v>
      </c>
      <c r="M1042" s="37">
        <v>4819</v>
      </c>
      <c r="N1042" s="3"/>
      <c r="O1042" s="3"/>
    </row>
    <row r="1043" spans="1:15">
      <c r="A1043" s="120" t="str">
        <f t="shared" si="158"/>
        <v>71040901050000</v>
      </c>
      <c r="B1043" s="114" t="s">
        <v>439</v>
      </c>
      <c r="C1043" s="115" t="s">
        <v>155</v>
      </c>
      <c r="D1043" s="116" t="s">
        <v>187</v>
      </c>
      <c r="E1043" s="117" t="s">
        <v>106</v>
      </c>
      <c r="F1043" s="118" t="s">
        <v>149</v>
      </c>
      <c r="G1043" s="119" t="s">
        <v>440</v>
      </c>
      <c r="L1043" s="36" t="s">
        <v>528</v>
      </c>
      <c r="N1043" s="3"/>
      <c r="O1043" s="3"/>
    </row>
    <row r="1044" spans="1:15">
      <c r="A1044" s="120" t="str">
        <f t="shared" si="158"/>
        <v>71040901058111</v>
      </c>
      <c r="B1044" s="114" t="s">
        <v>439</v>
      </c>
      <c r="C1044" s="115" t="s">
        <v>155</v>
      </c>
      <c r="D1044" s="116" t="s">
        <v>187</v>
      </c>
      <c r="E1044" s="117" t="s">
        <v>106</v>
      </c>
      <c r="F1044" s="118" t="s">
        <v>149</v>
      </c>
      <c r="G1044" s="119">
        <v>8111</v>
      </c>
      <c r="L1044" s="36" t="s">
        <v>434</v>
      </c>
      <c r="M1044" s="37">
        <v>8111</v>
      </c>
      <c r="N1044" s="3"/>
      <c r="O1044" s="3"/>
    </row>
    <row r="1045" spans="1:15">
      <c r="A1045" s="120" t="str">
        <f t="shared" si="158"/>
        <v>71040901058411</v>
      </c>
      <c r="B1045" s="114" t="s">
        <v>439</v>
      </c>
      <c r="C1045" s="115" t="s">
        <v>155</v>
      </c>
      <c r="D1045" s="116" t="s">
        <v>187</v>
      </c>
      <c r="E1045" s="117" t="s">
        <v>106</v>
      </c>
      <c r="F1045" s="118" t="s">
        <v>149</v>
      </c>
      <c r="G1045" s="119">
        <v>8411</v>
      </c>
      <c r="L1045" s="36" t="s">
        <v>438</v>
      </c>
      <c r="M1045" s="37">
        <v>8411</v>
      </c>
      <c r="N1045" s="3"/>
      <c r="O1045" s="3"/>
    </row>
    <row r="1046" spans="1:15">
      <c r="A1046" s="120" t="str">
        <f t="shared" si="158"/>
        <v>71040901060000</v>
      </c>
      <c r="B1046" s="114" t="s">
        <v>439</v>
      </c>
      <c r="C1046" s="115" t="s">
        <v>155</v>
      </c>
      <c r="D1046" s="116" t="s">
        <v>187</v>
      </c>
      <c r="E1046" s="117" t="s">
        <v>106</v>
      </c>
      <c r="F1046" s="118" t="s">
        <v>157</v>
      </c>
      <c r="G1046" s="119" t="s">
        <v>440</v>
      </c>
      <c r="L1046" s="36" t="s">
        <v>529</v>
      </c>
      <c r="N1046" s="3"/>
      <c r="O1046" s="3"/>
    </row>
    <row r="1047" spans="1:15" ht="30">
      <c r="A1047" s="120" t="str">
        <f t="shared" si="158"/>
        <v>71040901064819</v>
      </c>
      <c r="B1047" s="114" t="s">
        <v>439</v>
      </c>
      <c r="C1047" s="115" t="s">
        <v>155</v>
      </c>
      <c r="D1047" s="116" t="s">
        <v>187</v>
      </c>
      <c r="E1047" s="117" t="s">
        <v>106</v>
      </c>
      <c r="F1047" s="118" t="s">
        <v>157</v>
      </c>
      <c r="G1047" s="119">
        <v>4819</v>
      </c>
      <c r="L1047" s="36" t="s">
        <v>219</v>
      </c>
      <c r="M1047" s="37">
        <v>4819</v>
      </c>
      <c r="N1047" s="3"/>
      <c r="O1047" s="3"/>
    </row>
    <row r="1048" spans="1:15">
      <c r="A1048" s="120" t="str">
        <f t="shared" si="158"/>
        <v>71040901070000</v>
      </c>
      <c r="B1048" s="114" t="s">
        <v>439</v>
      </c>
      <c r="C1048" s="115" t="s">
        <v>155</v>
      </c>
      <c r="D1048" s="116" t="s">
        <v>187</v>
      </c>
      <c r="E1048" s="117" t="s">
        <v>106</v>
      </c>
      <c r="F1048" s="118" t="s">
        <v>183</v>
      </c>
      <c r="G1048" s="119" t="s">
        <v>440</v>
      </c>
      <c r="L1048" s="36" t="s">
        <v>530</v>
      </c>
      <c r="N1048" s="3"/>
      <c r="O1048" s="3"/>
    </row>
    <row r="1049" spans="1:15">
      <c r="A1049" s="120" t="str">
        <f t="shared" si="158"/>
        <v>71040901074239</v>
      </c>
      <c r="B1049" s="114" t="s">
        <v>439</v>
      </c>
      <c r="C1049" s="115" t="s">
        <v>155</v>
      </c>
      <c r="D1049" s="116" t="s">
        <v>187</v>
      </c>
      <c r="E1049" s="117" t="s">
        <v>106</v>
      </c>
      <c r="F1049" s="118" t="s">
        <v>183</v>
      </c>
      <c r="G1049" s="119">
        <v>4239</v>
      </c>
      <c r="L1049" s="36" t="s">
        <v>125</v>
      </c>
      <c r="M1049" s="37">
        <v>4239</v>
      </c>
      <c r="N1049" s="3"/>
      <c r="O1049" s="3"/>
    </row>
    <row r="1050" spans="1:15">
      <c r="A1050" s="120" t="str">
        <f t="shared" si="158"/>
        <v>71040901080000</v>
      </c>
      <c r="B1050" s="114" t="s">
        <v>439</v>
      </c>
      <c r="C1050" s="115" t="s">
        <v>155</v>
      </c>
      <c r="D1050" s="116" t="s">
        <v>187</v>
      </c>
      <c r="E1050" s="117" t="s">
        <v>106</v>
      </c>
      <c r="F1050" s="118" t="s">
        <v>185</v>
      </c>
      <c r="G1050" s="119" t="s">
        <v>440</v>
      </c>
      <c r="L1050" s="36" t="s">
        <v>531</v>
      </c>
      <c r="N1050" s="3"/>
      <c r="O1050" s="3"/>
    </row>
    <row r="1051" spans="1:15">
      <c r="A1051" s="120" t="str">
        <f t="shared" si="158"/>
        <v>71040901084234</v>
      </c>
      <c r="B1051" s="114" t="s">
        <v>439</v>
      </c>
      <c r="C1051" s="115" t="s">
        <v>155</v>
      </c>
      <c r="D1051" s="116" t="s">
        <v>187</v>
      </c>
      <c r="E1051" s="117" t="s">
        <v>106</v>
      </c>
      <c r="F1051" s="118" t="s">
        <v>185</v>
      </c>
      <c r="G1051" s="119">
        <v>4234</v>
      </c>
      <c r="L1051" s="36" t="s">
        <v>122</v>
      </c>
      <c r="M1051" s="37">
        <v>4234</v>
      </c>
      <c r="N1051" s="3"/>
      <c r="O1051" s="3"/>
    </row>
    <row r="1052" spans="1:15" ht="30">
      <c r="A1052" s="120" t="str">
        <f t="shared" si="158"/>
        <v>71040901084511</v>
      </c>
      <c r="B1052" s="114" t="s">
        <v>439</v>
      </c>
      <c r="C1052" s="115" t="s">
        <v>155</v>
      </c>
      <c r="D1052" s="116" t="s">
        <v>187</v>
      </c>
      <c r="E1052" s="117" t="s">
        <v>106</v>
      </c>
      <c r="F1052" s="118" t="s">
        <v>185</v>
      </c>
      <c r="G1052" s="119">
        <v>4511</v>
      </c>
      <c r="L1052" s="36" t="s">
        <v>217</v>
      </c>
      <c r="M1052" s="37">
        <v>4511</v>
      </c>
      <c r="N1052" s="3"/>
      <c r="O1052" s="3"/>
    </row>
    <row r="1053" spans="1:15">
      <c r="A1053" s="120" t="str">
        <f t="shared" si="158"/>
        <v>71040901094234</v>
      </c>
      <c r="B1053" s="114" t="s">
        <v>439</v>
      </c>
      <c r="C1053" s="115" t="s">
        <v>155</v>
      </c>
      <c r="D1053" s="116" t="s">
        <v>187</v>
      </c>
      <c r="E1053" s="117" t="s">
        <v>106</v>
      </c>
      <c r="F1053" s="118" t="s">
        <v>187</v>
      </c>
      <c r="G1053" s="119">
        <v>4234</v>
      </c>
      <c r="L1053" s="36" t="s">
        <v>122</v>
      </c>
      <c r="M1053" s="37">
        <v>4234</v>
      </c>
      <c r="N1053" s="3"/>
      <c r="O1053" s="3"/>
    </row>
    <row r="1054" spans="1:15">
      <c r="A1054" s="120" t="str">
        <f t="shared" si="158"/>
        <v>71040901100000</v>
      </c>
      <c r="B1054" s="114" t="s">
        <v>439</v>
      </c>
      <c r="C1054" s="115" t="s">
        <v>155</v>
      </c>
      <c r="D1054" s="116" t="s">
        <v>187</v>
      </c>
      <c r="E1054" s="117" t="s">
        <v>106</v>
      </c>
      <c r="F1054" s="118" t="s">
        <v>189</v>
      </c>
      <c r="G1054" s="119" t="s">
        <v>440</v>
      </c>
      <c r="L1054" s="36" t="s">
        <v>532</v>
      </c>
      <c r="N1054" s="3"/>
      <c r="O1054" s="3"/>
    </row>
    <row r="1055" spans="1:15">
      <c r="A1055" s="120" t="str">
        <f t="shared" si="158"/>
        <v>71040901104823</v>
      </c>
      <c r="B1055" s="114" t="s">
        <v>439</v>
      </c>
      <c r="C1055" s="115" t="s">
        <v>155</v>
      </c>
      <c r="D1055" s="116" t="s">
        <v>187</v>
      </c>
      <c r="E1055" s="117" t="s">
        <v>106</v>
      </c>
      <c r="F1055" s="118" t="s">
        <v>189</v>
      </c>
      <c r="G1055" s="119">
        <v>4823</v>
      </c>
      <c r="L1055" s="36" t="s">
        <v>133</v>
      </c>
      <c r="M1055" s="37">
        <v>4823</v>
      </c>
      <c r="N1055" s="3"/>
      <c r="O1055" s="3"/>
    </row>
    <row r="1056" spans="1:15">
      <c r="A1056" s="120" t="str">
        <f t="shared" si="158"/>
        <v>71040901105129</v>
      </c>
      <c r="B1056" s="114" t="s">
        <v>439</v>
      </c>
      <c r="C1056" s="115" t="s">
        <v>155</v>
      </c>
      <c r="D1056" s="116" t="s">
        <v>187</v>
      </c>
      <c r="E1056" s="117" t="s">
        <v>106</v>
      </c>
      <c r="F1056" s="118" t="s">
        <v>189</v>
      </c>
      <c r="G1056" s="119">
        <v>5129</v>
      </c>
      <c r="L1056" s="36" t="s">
        <v>424</v>
      </c>
      <c r="M1056" s="37">
        <v>5129</v>
      </c>
      <c r="N1056" s="3"/>
      <c r="O1056" s="3"/>
    </row>
    <row r="1057" spans="1:15">
      <c r="A1057" s="120" t="str">
        <f t="shared" si="158"/>
        <v>71040901110000</v>
      </c>
      <c r="B1057" s="114" t="s">
        <v>439</v>
      </c>
      <c r="C1057" s="115" t="s">
        <v>155</v>
      </c>
      <c r="D1057" s="116" t="s">
        <v>187</v>
      </c>
      <c r="E1057" s="117" t="s">
        <v>106</v>
      </c>
      <c r="F1057" s="118" t="s">
        <v>104</v>
      </c>
      <c r="G1057" s="119" t="s">
        <v>440</v>
      </c>
      <c r="L1057" s="36" t="s">
        <v>533</v>
      </c>
      <c r="N1057" s="3"/>
      <c r="O1057" s="3"/>
    </row>
    <row r="1058" spans="1:15" ht="30">
      <c r="A1058" s="120" t="str">
        <f t="shared" si="158"/>
        <v>71040901114512</v>
      </c>
      <c r="B1058" s="114" t="s">
        <v>439</v>
      </c>
      <c r="C1058" s="115" t="s">
        <v>155</v>
      </c>
      <c r="D1058" s="116" t="s">
        <v>187</v>
      </c>
      <c r="E1058" s="117" t="s">
        <v>106</v>
      </c>
      <c r="F1058" s="118" t="s">
        <v>104</v>
      </c>
      <c r="G1058" s="119" t="s">
        <v>229</v>
      </c>
      <c r="L1058" s="36" t="s">
        <v>230</v>
      </c>
      <c r="M1058" s="37">
        <v>4512</v>
      </c>
      <c r="N1058" s="3"/>
      <c r="O1058" s="3"/>
    </row>
    <row r="1059" spans="1:15">
      <c r="A1059" s="120" t="str">
        <f t="shared" si="158"/>
        <v>71050101015112</v>
      </c>
      <c r="B1059" s="114" t="s">
        <v>439</v>
      </c>
      <c r="C1059" s="115" t="s">
        <v>149</v>
      </c>
      <c r="D1059" s="116" t="s">
        <v>106</v>
      </c>
      <c r="E1059" s="117" t="s">
        <v>106</v>
      </c>
      <c r="F1059" s="118" t="s">
        <v>106</v>
      </c>
      <c r="G1059" s="119">
        <v>5112</v>
      </c>
      <c r="L1059" s="36" t="s">
        <v>173</v>
      </c>
      <c r="M1059" s="37">
        <v>5112</v>
      </c>
      <c r="N1059" s="3"/>
      <c r="O1059" s="3"/>
    </row>
    <row r="1060" spans="1:15" ht="30">
      <c r="A1060" s="120" t="str">
        <f t="shared" si="158"/>
        <v>71050101015113</v>
      </c>
      <c r="B1060" s="114" t="s">
        <v>439</v>
      </c>
      <c r="C1060" s="115" t="s">
        <v>149</v>
      </c>
      <c r="D1060" s="116" t="s">
        <v>106</v>
      </c>
      <c r="E1060" s="117" t="s">
        <v>106</v>
      </c>
      <c r="F1060" s="118" t="s">
        <v>106</v>
      </c>
      <c r="G1060" s="119">
        <v>5113</v>
      </c>
      <c r="L1060" s="36" t="s">
        <v>174</v>
      </c>
      <c r="M1060" s="37">
        <v>5113</v>
      </c>
      <c r="N1060" s="3"/>
      <c r="O1060" s="3"/>
    </row>
    <row r="1061" spans="1:15">
      <c r="A1061" s="120" t="str">
        <f t="shared" si="158"/>
        <v>71050101020000</v>
      </c>
      <c r="B1061" s="114" t="s">
        <v>439</v>
      </c>
      <c r="C1061" s="115" t="s">
        <v>149</v>
      </c>
      <c r="D1061" s="116" t="s">
        <v>106</v>
      </c>
      <c r="E1061" s="117" t="s">
        <v>106</v>
      </c>
      <c r="F1061" s="118" t="s">
        <v>140</v>
      </c>
      <c r="G1061" s="119" t="s">
        <v>440</v>
      </c>
      <c r="L1061" s="36" t="s">
        <v>534</v>
      </c>
      <c r="N1061" s="3"/>
      <c r="O1061" s="3"/>
    </row>
    <row r="1062" spans="1:15">
      <c r="A1062" s="120" t="str">
        <f t="shared" si="158"/>
        <v>71050101024213</v>
      </c>
      <c r="B1062" s="114" t="s">
        <v>439</v>
      </c>
      <c r="C1062" s="115" t="s">
        <v>149</v>
      </c>
      <c r="D1062" s="116" t="s">
        <v>106</v>
      </c>
      <c r="E1062" s="117" t="s">
        <v>106</v>
      </c>
      <c r="F1062" s="118" t="s">
        <v>140</v>
      </c>
      <c r="G1062" s="119">
        <v>4213</v>
      </c>
      <c r="L1062" s="36" t="s">
        <v>115</v>
      </c>
      <c r="M1062" s="37">
        <v>4213</v>
      </c>
      <c r="N1062" s="3"/>
      <c r="O1062" s="3"/>
    </row>
    <row r="1063" spans="1:15">
      <c r="A1063" s="120" t="str">
        <f t="shared" si="158"/>
        <v>71050300000000</v>
      </c>
      <c r="B1063" s="114" t="s">
        <v>439</v>
      </c>
      <c r="C1063" s="115" t="s">
        <v>149</v>
      </c>
      <c r="D1063" s="116" t="s">
        <v>442</v>
      </c>
      <c r="E1063" s="117" t="s">
        <v>441</v>
      </c>
      <c r="F1063" s="118" t="s">
        <v>441</v>
      </c>
      <c r="G1063" s="119" t="s">
        <v>440</v>
      </c>
      <c r="L1063" s="36" t="s">
        <v>535</v>
      </c>
      <c r="N1063" s="3"/>
      <c r="O1063" s="3"/>
    </row>
    <row r="1064" spans="1:15">
      <c r="A1064" s="120" t="str">
        <f t="shared" si="158"/>
        <v>71050300000001</v>
      </c>
      <c r="B1064" s="114" t="s">
        <v>439</v>
      </c>
      <c r="C1064" s="115" t="s">
        <v>149</v>
      </c>
      <c r="D1064" s="116" t="s">
        <v>442</v>
      </c>
      <c r="E1064" s="117" t="s">
        <v>441</v>
      </c>
      <c r="F1064" s="118" t="s">
        <v>441</v>
      </c>
      <c r="G1064" s="119" t="s">
        <v>96</v>
      </c>
      <c r="L1064" s="36" t="e">
        <v>#N/A</v>
      </c>
      <c r="N1064" s="3"/>
      <c r="O1064" s="3"/>
    </row>
    <row r="1065" spans="1:15">
      <c r="A1065" s="120" t="str">
        <f t="shared" ref="A1065:A1128" si="159">CONCATENATE(B1065,C1065,D1065,E1065,F1065,G1065)</f>
        <v>71050301000000</v>
      </c>
      <c r="B1065" s="114" t="s">
        <v>439</v>
      </c>
      <c r="C1065" s="115" t="s">
        <v>149</v>
      </c>
      <c r="D1065" s="116" t="s">
        <v>442</v>
      </c>
      <c r="E1065" s="117" t="s">
        <v>106</v>
      </c>
      <c r="F1065" s="118" t="s">
        <v>441</v>
      </c>
      <c r="G1065" s="119" t="s">
        <v>440</v>
      </c>
      <c r="L1065" s="36" t="s">
        <v>536</v>
      </c>
      <c r="N1065" s="3"/>
      <c r="O1065" s="3"/>
    </row>
    <row r="1066" spans="1:15">
      <c r="A1066" s="120" t="str">
        <f t="shared" si="159"/>
        <v>71050301000001</v>
      </c>
      <c r="B1066" s="114" t="s">
        <v>439</v>
      </c>
      <c r="C1066" s="115" t="s">
        <v>149</v>
      </c>
      <c r="D1066" s="116" t="s">
        <v>442</v>
      </c>
      <c r="E1066" s="117" t="s">
        <v>106</v>
      </c>
      <c r="F1066" s="118" t="s">
        <v>441</v>
      </c>
      <c r="G1066" s="119" t="s">
        <v>96</v>
      </c>
      <c r="L1066" s="36" t="e">
        <v>#N/A</v>
      </c>
      <c r="N1066" s="3"/>
      <c r="O1066" s="3"/>
    </row>
    <row r="1067" spans="1:15">
      <c r="A1067" s="120" t="str">
        <f t="shared" si="159"/>
        <v>71050301010000</v>
      </c>
      <c r="B1067" s="114" t="s">
        <v>439</v>
      </c>
      <c r="C1067" s="115" t="s">
        <v>149</v>
      </c>
      <c r="D1067" s="116" t="s">
        <v>442</v>
      </c>
      <c r="E1067" s="117" t="s">
        <v>106</v>
      </c>
      <c r="F1067" s="118" t="s">
        <v>106</v>
      </c>
      <c r="G1067" s="119" t="s">
        <v>440</v>
      </c>
      <c r="L1067" s="36" t="s">
        <v>537</v>
      </c>
      <c r="N1067" s="3"/>
      <c r="O1067" s="3"/>
    </row>
    <row r="1068" spans="1:15">
      <c r="A1068" s="120" t="str">
        <f t="shared" si="159"/>
        <v>71050301014213</v>
      </c>
      <c r="B1068" s="114" t="s">
        <v>439</v>
      </c>
      <c r="C1068" s="115" t="s">
        <v>149</v>
      </c>
      <c r="D1068" s="116" t="s">
        <v>442</v>
      </c>
      <c r="E1068" s="117" t="s">
        <v>106</v>
      </c>
      <c r="F1068" s="118" t="s">
        <v>106</v>
      </c>
      <c r="G1068" s="119">
        <v>4213</v>
      </c>
      <c r="L1068" s="36" t="s">
        <v>115</v>
      </c>
      <c r="M1068" s="37">
        <v>4213</v>
      </c>
      <c r="N1068" s="3"/>
      <c r="O1068" s="3"/>
    </row>
    <row r="1069" spans="1:15">
      <c r="A1069" s="120" t="str">
        <f t="shared" si="159"/>
        <v>71050601014269</v>
      </c>
      <c r="B1069" s="114" t="s">
        <v>439</v>
      </c>
      <c r="C1069" s="115" t="s">
        <v>149</v>
      </c>
      <c r="D1069" s="116" t="s">
        <v>157</v>
      </c>
      <c r="E1069" s="117" t="s">
        <v>106</v>
      </c>
      <c r="F1069" s="118" t="s">
        <v>106</v>
      </c>
      <c r="G1069" s="119">
        <v>4269</v>
      </c>
      <c r="L1069" s="36" t="s">
        <v>240</v>
      </c>
      <c r="M1069" s="37">
        <v>4269</v>
      </c>
      <c r="N1069" s="3"/>
      <c r="O1069" s="3"/>
    </row>
    <row r="1070" spans="1:15" ht="45">
      <c r="A1070" s="120" t="str">
        <f t="shared" si="159"/>
        <v>71050601014638</v>
      </c>
      <c r="B1070" s="114" t="s">
        <v>439</v>
      </c>
      <c r="C1070" s="115" t="s">
        <v>149</v>
      </c>
      <c r="D1070" s="116" t="s">
        <v>157</v>
      </c>
      <c r="E1070" s="117" t="s">
        <v>106</v>
      </c>
      <c r="F1070" s="118" t="s">
        <v>106</v>
      </c>
      <c r="G1070" s="119">
        <v>4638</v>
      </c>
      <c r="L1070" s="36" t="s">
        <v>241</v>
      </c>
      <c r="M1070" s="37">
        <v>4638</v>
      </c>
      <c r="N1070" s="3"/>
      <c r="O1070" s="3"/>
    </row>
    <row r="1071" spans="1:15" ht="30">
      <c r="A1071" s="120" t="str">
        <f t="shared" si="159"/>
        <v>71050601014819</v>
      </c>
      <c r="B1071" s="114" t="s">
        <v>439</v>
      </c>
      <c r="C1071" s="115" t="s">
        <v>149</v>
      </c>
      <c r="D1071" s="116" t="s">
        <v>157</v>
      </c>
      <c r="E1071" s="117" t="s">
        <v>106</v>
      </c>
      <c r="F1071" s="118" t="s">
        <v>106</v>
      </c>
      <c r="G1071" s="119">
        <v>4819</v>
      </c>
      <c r="L1071" s="36" t="s">
        <v>219</v>
      </c>
      <c r="M1071" s="37">
        <v>4819</v>
      </c>
      <c r="N1071" s="3"/>
      <c r="O1071" s="3"/>
    </row>
    <row r="1072" spans="1:15" ht="30">
      <c r="A1072" s="120" t="str">
        <f t="shared" si="159"/>
        <v>71050601015113</v>
      </c>
      <c r="B1072" s="114" t="s">
        <v>439</v>
      </c>
      <c r="C1072" s="115" t="s">
        <v>149</v>
      </c>
      <c r="D1072" s="116" t="s">
        <v>157</v>
      </c>
      <c r="E1072" s="117" t="s">
        <v>106</v>
      </c>
      <c r="F1072" s="118" t="s">
        <v>106</v>
      </c>
      <c r="G1072" s="119">
        <v>5113</v>
      </c>
      <c r="L1072" s="36" t="s">
        <v>174</v>
      </c>
      <c r="M1072" s="37">
        <v>5113</v>
      </c>
      <c r="N1072" s="3"/>
      <c r="O1072" s="3"/>
    </row>
    <row r="1073" spans="1:15">
      <c r="A1073" s="120" t="str">
        <f t="shared" si="159"/>
        <v>71050601040000</v>
      </c>
      <c r="B1073" s="114" t="s">
        <v>439</v>
      </c>
      <c r="C1073" s="115" t="s">
        <v>149</v>
      </c>
      <c r="D1073" s="116" t="s">
        <v>157</v>
      </c>
      <c r="E1073" s="117" t="s">
        <v>106</v>
      </c>
      <c r="F1073" s="118" t="s">
        <v>155</v>
      </c>
      <c r="G1073" s="119" t="s">
        <v>440</v>
      </c>
      <c r="L1073" s="36" t="s">
        <v>538</v>
      </c>
      <c r="N1073" s="3"/>
      <c r="O1073" s="3"/>
    </row>
    <row r="1074" spans="1:15">
      <c r="A1074" s="120" t="str">
        <f t="shared" si="159"/>
        <v>71050601044269</v>
      </c>
      <c r="B1074" s="114" t="s">
        <v>439</v>
      </c>
      <c r="C1074" s="115" t="s">
        <v>149</v>
      </c>
      <c r="D1074" s="116" t="s">
        <v>157</v>
      </c>
      <c r="E1074" s="117" t="s">
        <v>106</v>
      </c>
      <c r="F1074" s="118" t="s">
        <v>155</v>
      </c>
      <c r="G1074" s="119">
        <v>4269</v>
      </c>
      <c r="L1074" s="36" t="s">
        <v>240</v>
      </c>
      <c r="M1074" s="37">
        <v>4269</v>
      </c>
      <c r="N1074" s="3"/>
      <c r="O1074" s="3"/>
    </row>
    <row r="1075" spans="1:15" ht="30">
      <c r="A1075" s="120" t="str">
        <f t="shared" si="159"/>
        <v>71050601044819</v>
      </c>
      <c r="B1075" s="114" t="s">
        <v>439</v>
      </c>
      <c r="C1075" s="115" t="s">
        <v>149</v>
      </c>
      <c r="D1075" s="116" t="s">
        <v>157</v>
      </c>
      <c r="E1075" s="117" t="s">
        <v>106</v>
      </c>
      <c r="F1075" s="118" t="s">
        <v>155</v>
      </c>
      <c r="G1075" s="119">
        <v>4819</v>
      </c>
      <c r="L1075" s="36" t="s">
        <v>219</v>
      </c>
      <c r="M1075" s="37">
        <v>4819</v>
      </c>
      <c r="N1075" s="3"/>
      <c r="O1075" s="3"/>
    </row>
    <row r="1076" spans="1:15">
      <c r="A1076" s="120" t="str">
        <f t="shared" si="159"/>
        <v>71050601045221</v>
      </c>
      <c r="B1076" s="114" t="s">
        <v>439</v>
      </c>
      <c r="C1076" s="115" t="s">
        <v>149</v>
      </c>
      <c r="D1076" s="116" t="s">
        <v>157</v>
      </c>
      <c r="E1076" s="117" t="s">
        <v>106</v>
      </c>
      <c r="F1076" s="118" t="s">
        <v>155</v>
      </c>
      <c r="G1076" s="119">
        <v>5221</v>
      </c>
      <c r="L1076" s="36" t="s">
        <v>428</v>
      </c>
      <c r="M1076" s="37">
        <v>5221</v>
      </c>
      <c r="N1076" s="3"/>
      <c r="O1076" s="3"/>
    </row>
    <row r="1077" spans="1:15">
      <c r="A1077" s="120" t="str">
        <f t="shared" si="159"/>
        <v>71050601050000</v>
      </c>
      <c r="B1077" s="114" t="s">
        <v>439</v>
      </c>
      <c r="C1077" s="115" t="s">
        <v>149</v>
      </c>
      <c r="D1077" s="116" t="s">
        <v>157</v>
      </c>
      <c r="E1077" s="117" t="s">
        <v>106</v>
      </c>
      <c r="F1077" s="118" t="s">
        <v>149</v>
      </c>
      <c r="G1077" s="119" t="s">
        <v>440</v>
      </c>
      <c r="L1077" s="36" t="s">
        <v>539</v>
      </c>
      <c r="N1077" s="3"/>
      <c r="O1077" s="3"/>
    </row>
    <row r="1078" spans="1:15">
      <c r="A1078" s="120" t="str">
        <f t="shared" si="159"/>
        <v>71050601054861</v>
      </c>
      <c r="B1078" s="114" t="s">
        <v>439</v>
      </c>
      <c r="C1078" s="115" t="s">
        <v>149</v>
      </c>
      <c r="D1078" s="116" t="s">
        <v>157</v>
      </c>
      <c r="E1078" s="117" t="s">
        <v>106</v>
      </c>
      <c r="F1078" s="118" t="s">
        <v>149</v>
      </c>
      <c r="G1078" s="119">
        <v>4861</v>
      </c>
      <c r="L1078" s="36" t="s">
        <v>134</v>
      </c>
      <c r="M1078" s="37">
        <v>4861</v>
      </c>
      <c r="N1078" s="3"/>
      <c r="O1078" s="3"/>
    </row>
    <row r="1079" spans="1:15">
      <c r="A1079" s="120" t="str">
        <f t="shared" si="159"/>
        <v>71060101025111</v>
      </c>
      <c r="B1079" s="114" t="s">
        <v>439</v>
      </c>
      <c r="C1079" s="115" t="s">
        <v>157</v>
      </c>
      <c r="D1079" s="116" t="s">
        <v>106</v>
      </c>
      <c r="E1079" s="117" t="s">
        <v>106</v>
      </c>
      <c r="F1079" s="118" t="s">
        <v>140</v>
      </c>
      <c r="G1079" s="119">
        <v>5111</v>
      </c>
      <c r="L1079" s="36" t="s">
        <v>421</v>
      </c>
      <c r="M1079" s="37">
        <v>5111</v>
      </c>
      <c r="N1079" s="3"/>
      <c r="O1079" s="3"/>
    </row>
    <row r="1080" spans="1:15">
      <c r="A1080" s="120" t="str">
        <f t="shared" si="159"/>
        <v>71060101025112</v>
      </c>
      <c r="B1080" s="114" t="s">
        <v>439</v>
      </c>
      <c r="C1080" s="115" t="s">
        <v>157</v>
      </c>
      <c r="D1080" s="116" t="s">
        <v>106</v>
      </c>
      <c r="E1080" s="117" t="s">
        <v>106</v>
      </c>
      <c r="F1080" s="118" t="s">
        <v>140</v>
      </c>
      <c r="G1080" s="119">
        <v>5112</v>
      </c>
      <c r="L1080" s="36" t="s">
        <v>173</v>
      </c>
      <c r="M1080" s="37">
        <v>5112</v>
      </c>
      <c r="N1080" s="3"/>
      <c r="O1080" s="3"/>
    </row>
    <row r="1081" spans="1:15">
      <c r="A1081" s="120" t="str">
        <f t="shared" si="159"/>
        <v>71060300000000</v>
      </c>
      <c r="B1081" s="114" t="s">
        <v>439</v>
      </c>
      <c r="C1081" s="115" t="s">
        <v>157</v>
      </c>
      <c r="D1081" s="116" t="s">
        <v>442</v>
      </c>
      <c r="E1081" s="117" t="s">
        <v>441</v>
      </c>
      <c r="F1081" s="118" t="s">
        <v>441</v>
      </c>
      <c r="G1081" s="119" t="s">
        <v>440</v>
      </c>
      <c r="L1081" s="36" t="s">
        <v>540</v>
      </c>
      <c r="N1081" s="3"/>
      <c r="O1081" s="3"/>
    </row>
    <row r="1082" spans="1:15">
      <c r="A1082" s="120" t="str">
        <f t="shared" si="159"/>
        <v>71060300000001</v>
      </c>
      <c r="B1082" s="114" t="s">
        <v>439</v>
      </c>
      <c r="C1082" s="115" t="s">
        <v>157</v>
      </c>
      <c r="D1082" s="116" t="s">
        <v>442</v>
      </c>
      <c r="E1082" s="117" t="s">
        <v>441</v>
      </c>
      <c r="F1082" s="118" t="s">
        <v>441</v>
      </c>
      <c r="G1082" s="119" t="s">
        <v>96</v>
      </c>
      <c r="L1082" s="36" t="e">
        <v>#N/A</v>
      </c>
      <c r="N1082" s="3"/>
      <c r="O1082" s="3"/>
    </row>
    <row r="1083" spans="1:15">
      <c r="A1083" s="120" t="str">
        <f t="shared" si="159"/>
        <v>71060301000000</v>
      </c>
      <c r="B1083" s="114" t="s">
        <v>439</v>
      </c>
      <c r="C1083" s="115" t="s">
        <v>157</v>
      </c>
      <c r="D1083" s="116" t="s">
        <v>442</v>
      </c>
      <c r="E1083" s="117" t="s">
        <v>106</v>
      </c>
      <c r="F1083" s="118" t="s">
        <v>441</v>
      </c>
      <c r="G1083" s="119" t="s">
        <v>440</v>
      </c>
      <c r="L1083" s="36" t="s">
        <v>541</v>
      </c>
      <c r="N1083" s="3"/>
      <c r="O1083" s="3"/>
    </row>
    <row r="1084" spans="1:15">
      <c r="A1084" s="120" t="str">
        <f t="shared" si="159"/>
        <v>71060301000001</v>
      </c>
      <c r="B1084" s="114" t="s">
        <v>439</v>
      </c>
      <c r="C1084" s="115" t="s">
        <v>157</v>
      </c>
      <c r="D1084" s="116" t="s">
        <v>442</v>
      </c>
      <c r="E1084" s="117" t="s">
        <v>106</v>
      </c>
      <c r="F1084" s="118" t="s">
        <v>441</v>
      </c>
      <c r="G1084" s="119" t="s">
        <v>96</v>
      </c>
      <c r="L1084" s="36" t="e">
        <v>#N/A</v>
      </c>
      <c r="N1084" s="3"/>
      <c r="O1084" s="3"/>
    </row>
    <row r="1085" spans="1:15">
      <c r="A1085" s="120" t="str">
        <f t="shared" si="159"/>
        <v>71060301010000</v>
      </c>
      <c r="B1085" s="114" t="s">
        <v>439</v>
      </c>
      <c r="C1085" s="115" t="s">
        <v>157</v>
      </c>
      <c r="D1085" s="116" t="s">
        <v>442</v>
      </c>
      <c r="E1085" s="117" t="s">
        <v>106</v>
      </c>
      <c r="F1085" s="118" t="s">
        <v>106</v>
      </c>
      <c r="G1085" s="119" t="s">
        <v>440</v>
      </c>
      <c r="L1085" s="36" t="s">
        <v>542</v>
      </c>
      <c r="N1085" s="3"/>
      <c r="O1085" s="3"/>
    </row>
    <row r="1086" spans="1:15">
      <c r="A1086" s="120" t="str">
        <f t="shared" si="159"/>
        <v>71060301014861</v>
      </c>
      <c r="B1086" s="114" t="s">
        <v>439</v>
      </c>
      <c r="C1086" s="115" t="s">
        <v>157</v>
      </c>
      <c r="D1086" s="116" t="s">
        <v>442</v>
      </c>
      <c r="E1086" s="117" t="s">
        <v>106</v>
      </c>
      <c r="F1086" s="118" t="s">
        <v>106</v>
      </c>
      <c r="G1086" s="119">
        <v>4861</v>
      </c>
      <c r="L1086" s="36" t="s">
        <v>134</v>
      </c>
      <c r="M1086" s="37">
        <v>4861</v>
      </c>
      <c r="N1086" s="3"/>
      <c r="O1086" s="3"/>
    </row>
    <row r="1087" spans="1:15">
      <c r="A1087" s="120" t="str">
        <f t="shared" si="159"/>
        <v>71060301020000</v>
      </c>
      <c r="B1087" s="114" t="s">
        <v>439</v>
      </c>
      <c r="C1087" s="115" t="s">
        <v>157</v>
      </c>
      <c r="D1087" s="116" t="s">
        <v>442</v>
      </c>
      <c r="E1087" s="117" t="s">
        <v>106</v>
      </c>
      <c r="F1087" s="118" t="s">
        <v>140</v>
      </c>
      <c r="G1087" s="119" t="s">
        <v>440</v>
      </c>
      <c r="L1087" s="36" t="s">
        <v>543</v>
      </c>
      <c r="N1087" s="3"/>
      <c r="O1087" s="3"/>
    </row>
    <row r="1088" spans="1:15">
      <c r="A1088" s="120" t="str">
        <f t="shared" si="159"/>
        <v>71060301024861</v>
      </c>
      <c r="B1088" s="114" t="s">
        <v>439</v>
      </c>
      <c r="C1088" s="115" t="s">
        <v>157</v>
      </c>
      <c r="D1088" s="116" t="s">
        <v>442</v>
      </c>
      <c r="E1088" s="117" t="s">
        <v>106</v>
      </c>
      <c r="F1088" s="118" t="s">
        <v>140</v>
      </c>
      <c r="G1088" s="119">
        <v>4861</v>
      </c>
      <c r="L1088" s="36" t="s">
        <v>134</v>
      </c>
      <c r="M1088" s="37">
        <v>4861</v>
      </c>
      <c r="N1088" s="3"/>
      <c r="O1088" s="3"/>
    </row>
    <row r="1089" spans="1:15">
      <c r="A1089" s="120" t="str">
        <f t="shared" si="159"/>
        <v>71060301030000</v>
      </c>
      <c r="B1089" s="114" t="s">
        <v>439</v>
      </c>
      <c r="C1089" s="115" t="s">
        <v>157</v>
      </c>
      <c r="D1089" s="116" t="s">
        <v>442</v>
      </c>
      <c r="E1089" s="117" t="s">
        <v>106</v>
      </c>
      <c r="F1089" s="118" t="s">
        <v>442</v>
      </c>
      <c r="G1089" s="119" t="s">
        <v>440</v>
      </c>
      <c r="L1089" s="36" t="s">
        <v>544</v>
      </c>
      <c r="N1089" s="3"/>
      <c r="O1089" s="3"/>
    </row>
    <row r="1090" spans="1:15">
      <c r="A1090" s="120" t="str">
        <f t="shared" si="159"/>
        <v>71060301034861</v>
      </c>
      <c r="B1090" s="114" t="s">
        <v>439</v>
      </c>
      <c r="C1090" s="115" t="s">
        <v>157</v>
      </c>
      <c r="D1090" s="116" t="s">
        <v>442</v>
      </c>
      <c r="E1090" s="117" t="s">
        <v>106</v>
      </c>
      <c r="F1090" s="118" t="s">
        <v>442</v>
      </c>
      <c r="G1090" s="119">
        <v>4861</v>
      </c>
      <c r="L1090" s="36" t="s">
        <v>134</v>
      </c>
      <c r="M1090" s="37">
        <v>4861</v>
      </c>
      <c r="N1090" s="3"/>
      <c r="O1090" s="3"/>
    </row>
    <row r="1091" spans="1:15">
      <c r="A1091" s="120" t="str">
        <f t="shared" si="159"/>
        <v>71060301040000</v>
      </c>
      <c r="B1091" s="114" t="s">
        <v>439</v>
      </c>
      <c r="C1091" s="115" t="s">
        <v>157</v>
      </c>
      <c r="D1091" s="116" t="s">
        <v>442</v>
      </c>
      <c r="E1091" s="117" t="s">
        <v>106</v>
      </c>
      <c r="F1091" s="118" t="s">
        <v>155</v>
      </c>
      <c r="G1091" s="119" t="s">
        <v>440</v>
      </c>
      <c r="L1091" s="36" t="s">
        <v>545</v>
      </c>
      <c r="N1091" s="3"/>
      <c r="O1091" s="3"/>
    </row>
    <row r="1092" spans="1:15">
      <c r="A1092" s="120" t="str">
        <f t="shared" si="159"/>
        <v>71060301044861</v>
      </c>
      <c r="B1092" s="114" t="s">
        <v>439</v>
      </c>
      <c r="C1092" s="115" t="s">
        <v>157</v>
      </c>
      <c r="D1092" s="116" t="s">
        <v>442</v>
      </c>
      <c r="E1092" s="117" t="s">
        <v>106</v>
      </c>
      <c r="F1092" s="118" t="s">
        <v>155</v>
      </c>
      <c r="G1092" s="119">
        <v>4861</v>
      </c>
      <c r="L1092" s="36" t="s">
        <v>134</v>
      </c>
      <c r="M1092" s="37">
        <v>4861</v>
      </c>
      <c r="N1092" s="3"/>
      <c r="O1092" s="3"/>
    </row>
    <row r="1093" spans="1:15">
      <c r="A1093" s="120" t="str">
        <f t="shared" si="159"/>
        <v>71060301050000</v>
      </c>
      <c r="B1093" s="114" t="s">
        <v>439</v>
      </c>
      <c r="C1093" s="115" t="s">
        <v>157</v>
      </c>
      <c r="D1093" s="116" t="s">
        <v>442</v>
      </c>
      <c r="E1093" s="117" t="s">
        <v>106</v>
      </c>
      <c r="F1093" s="118" t="s">
        <v>149</v>
      </c>
      <c r="G1093" s="119" t="s">
        <v>440</v>
      </c>
      <c r="L1093" s="36" t="s">
        <v>546</v>
      </c>
      <c r="N1093" s="3"/>
      <c r="O1093" s="3"/>
    </row>
    <row r="1094" spans="1:15">
      <c r="A1094" s="120" t="str">
        <f t="shared" si="159"/>
        <v>71060301054861</v>
      </c>
      <c r="B1094" s="114" t="s">
        <v>439</v>
      </c>
      <c r="C1094" s="115" t="s">
        <v>157</v>
      </c>
      <c r="D1094" s="116" t="s">
        <v>442</v>
      </c>
      <c r="E1094" s="117" t="s">
        <v>106</v>
      </c>
      <c r="F1094" s="118" t="s">
        <v>149</v>
      </c>
      <c r="G1094" s="119">
        <v>4861</v>
      </c>
      <c r="L1094" s="36" t="s">
        <v>134</v>
      </c>
      <c r="M1094" s="37">
        <v>4861</v>
      </c>
      <c r="N1094" s="3"/>
      <c r="O1094" s="3"/>
    </row>
    <row r="1095" spans="1:15">
      <c r="A1095" s="120" t="str">
        <f t="shared" si="159"/>
        <v>71060401010000</v>
      </c>
      <c r="B1095" s="114" t="s">
        <v>439</v>
      </c>
      <c r="C1095" s="115" t="s">
        <v>157</v>
      </c>
      <c r="D1095" s="116" t="s">
        <v>155</v>
      </c>
      <c r="E1095" s="117" t="s">
        <v>106</v>
      </c>
      <c r="F1095" s="118" t="s">
        <v>106</v>
      </c>
      <c r="G1095" s="119" t="s">
        <v>440</v>
      </c>
      <c r="L1095" s="36" t="s">
        <v>547</v>
      </c>
      <c r="N1095" s="3"/>
      <c r="O1095" s="3"/>
    </row>
    <row r="1096" spans="1:15" ht="30">
      <c r="A1096" s="120" t="str">
        <f t="shared" si="159"/>
        <v>71060401015113</v>
      </c>
      <c r="B1096" s="114" t="s">
        <v>439</v>
      </c>
      <c r="C1096" s="115" t="s">
        <v>157</v>
      </c>
      <c r="D1096" s="116" t="s">
        <v>155</v>
      </c>
      <c r="E1096" s="117" t="s">
        <v>106</v>
      </c>
      <c r="F1096" s="118" t="s">
        <v>106</v>
      </c>
      <c r="G1096" s="119">
        <v>5113</v>
      </c>
      <c r="L1096" s="36" t="s">
        <v>174</v>
      </c>
      <c r="M1096" s="37">
        <v>5113</v>
      </c>
      <c r="N1096" s="3"/>
      <c r="O1096" s="3"/>
    </row>
    <row r="1097" spans="1:15">
      <c r="A1097" s="120" t="str">
        <f t="shared" si="159"/>
        <v>71060401015129</v>
      </c>
      <c r="B1097" s="114" t="s">
        <v>439</v>
      </c>
      <c r="C1097" s="115" t="s">
        <v>157</v>
      </c>
      <c r="D1097" s="116" t="s">
        <v>155</v>
      </c>
      <c r="E1097" s="117" t="s">
        <v>106</v>
      </c>
      <c r="F1097" s="118" t="s">
        <v>106</v>
      </c>
      <c r="G1097" s="119">
        <v>5129</v>
      </c>
      <c r="L1097" s="36" t="s">
        <v>424</v>
      </c>
      <c r="M1097" s="37">
        <v>5129</v>
      </c>
      <c r="N1097" s="3"/>
      <c r="O1097" s="3"/>
    </row>
    <row r="1098" spans="1:15">
      <c r="A1098" s="120" t="str">
        <f t="shared" si="159"/>
        <v>71060401020000</v>
      </c>
      <c r="B1098" s="114" t="s">
        <v>439</v>
      </c>
      <c r="C1098" s="115" t="s">
        <v>157</v>
      </c>
      <c r="D1098" s="116" t="s">
        <v>155</v>
      </c>
      <c r="E1098" s="117" t="s">
        <v>106</v>
      </c>
      <c r="F1098" s="118" t="s">
        <v>140</v>
      </c>
      <c r="G1098" s="119" t="s">
        <v>440</v>
      </c>
      <c r="L1098" s="36" t="s">
        <v>548</v>
      </c>
      <c r="N1098" s="3"/>
      <c r="O1098" s="3"/>
    </row>
    <row r="1099" spans="1:15" ht="30">
      <c r="A1099" s="120" t="str">
        <f t="shared" si="159"/>
        <v>71060401024511</v>
      </c>
      <c r="B1099" s="114" t="s">
        <v>439</v>
      </c>
      <c r="C1099" s="115" t="s">
        <v>157</v>
      </c>
      <c r="D1099" s="116" t="s">
        <v>155</v>
      </c>
      <c r="E1099" s="117" t="s">
        <v>106</v>
      </c>
      <c r="F1099" s="118" t="s">
        <v>140</v>
      </c>
      <c r="G1099" s="119">
        <v>4511</v>
      </c>
      <c r="L1099" s="36" t="s">
        <v>217</v>
      </c>
      <c r="M1099" s="37">
        <v>4511</v>
      </c>
      <c r="N1099" s="3"/>
      <c r="O1099" s="3"/>
    </row>
    <row r="1100" spans="1:15">
      <c r="A1100" s="120" t="str">
        <f t="shared" si="159"/>
        <v>71060401024861</v>
      </c>
      <c r="B1100" s="114" t="s">
        <v>439</v>
      </c>
      <c r="C1100" s="115" t="s">
        <v>157</v>
      </c>
      <c r="D1100" s="116" t="s">
        <v>155</v>
      </c>
      <c r="E1100" s="117" t="s">
        <v>106</v>
      </c>
      <c r="F1100" s="118" t="s">
        <v>140</v>
      </c>
      <c r="G1100" s="119">
        <v>4861</v>
      </c>
      <c r="L1100" s="36" t="s">
        <v>134</v>
      </c>
      <c r="M1100" s="37">
        <v>4861</v>
      </c>
      <c r="N1100" s="3"/>
      <c r="O1100" s="3"/>
    </row>
    <row r="1101" spans="1:15">
      <c r="A1101" s="120" t="str">
        <f t="shared" si="159"/>
        <v>71060401040000</v>
      </c>
      <c r="B1101" s="114" t="s">
        <v>439</v>
      </c>
      <c r="C1101" s="115" t="s">
        <v>157</v>
      </c>
      <c r="D1101" s="116" t="s">
        <v>155</v>
      </c>
      <c r="E1101" s="117" t="s">
        <v>106</v>
      </c>
      <c r="F1101" s="118" t="s">
        <v>155</v>
      </c>
      <c r="G1101" s="119" t="s">
        <v>440</v>
      </c>
      <c r="L1101" s="36" t="s">
        <v>549</v>
      </c>
      <c r="N1101" s="3"/>
      <c r="O1101" s="3"/>
    </row>
    <row r="1102" spans="1:15" ht="30">
      <c r="A1102" s="120" t="str">
        <f t="shared" si="159"/>
        <v>71060401045113</v>
      </c>
      <c r="B1102" s="114" t="s">
        <v>439</v>
      </c>
      <c r="C1102" s="115" t="s">
        <v>157</v>
      </c>
      <c r="D1102" s="116" t="s">
        <v>155</v>
      </c>
      <c r="E1102" s="117" t="s">
        <v>106</v>
      </c>
      <c r="F1102" s="118" t="s">
        <v>155</v>
      </c>
      <c r="G1102" s="119">
        <v>5113</v>
      </c>
      <c r="L1102" s="36" t="s">
        <v>174</v>
      </c>
      <c r="M1102" s="37">
        <v>5113</v>
      </c>
      <c r="N1102" s="3"/>
      <c r="O1102" s="3"/>
    </row>
    <row r="1103" spans="1:15">
      <c r="A1103" s="120" t="str">
        <f t="shared" si="159"/>
        <v>71060500000000</v>
      </c>
      <c r="B1103" s="114" t="s">
        <v>439</v>
      </c>
      <c r="C1103" s="115" t="s">
        <v>157</v>
      </c>
      <c r="D1103" s="116" t="s">
        <v>149</v>
      </c>
      <c r="E1103" s="117" t="s">
        <v>441</v>
      </c>
      <c r="F1103" s="118" t="s">
        <v>441</v>
      </c>
      <c r="G1103" s="119" t="s">
        <v>440</v>
      </c>
      <c r="L1103" s="36" t="s">
        <v>550</v>
      </c>
      <c r="N1103" s="3"/>
      <c r="O1103" s="3"/>
    </row>
    <row r="1104" spans="1:15">
      <c r="A1104" s="120" t="str">
        <f t="shared" si="159"/>
        <v>71060500000001</v>
      </c>
      <c r="B1104" s="114" t="s">
        <v>439</v>
      </c>
      <c r="C1104" s="115" t="s">
        <v>157</v>
      </c>
      <c r="D1104" s="116" t="s">
        <v>149</v>
      </c>
      <c r="E1104" s="117" t="s">
        <v>441</v>
      </c>
      <c r="F1104" s="118" t="s">
        <v>441</v>
      </c>
      <c r="G1104" s="119" t="s">
        <v>96</v>
      </c>
      <c r="L1104" s="36" t="e">
        <v>#N/A</v>
      </c>
      <c r="N1104" s="3"/>
      <c r="O1104" s="3"/>
    </row>
    <row r="1105" spans="1:15">
      <c r="A1105" s="120" t="str">
        <f t="shared" si="159"/>
        <v>71060501000000</v>
      </c>
      <c r="B1105" s="114" t="s">
        <v>439</v>
      </c>
      <c r="C1105" s="115" t="s">
        <v>157</v>
      </c>
      <c r="D1105" s="116" t="s">
        <v>149</v>
      </c>
      <c r="E1105" s="117" t="s">
        <v>106</v>
      </c>
      <c r="F1105" s="118" t="s">
        <v>441</v>
      </c>
      <c r="G1105" s="119" t="s">
        <v>440</v>
      </c>
      <c r="L1105" s="36" t="s">
        <v>551</v>
      </c>
      <c r="N1105" s="3"/>
      <c r="O1105" s="3"/>
    </row>
    <row r="1106" spans="1:15">
      <c r="A1106" s="120" t="str">
        <f t="shared" si="159"/>
        <v>71060501000001</v>
      </c>
      <c r="B1106" s="114" t="s">
        <v>439</v>
      </c>
      <c r="C1106" s="115" t="s">
        <v>157</v>
      </c>
      <c r="D1106" s="116" t="s">
        <v>149</v>
      </c>
      <c r="E1106" s="117" t="s">
        <v>106</v>
      </c>
      <c r="F1106" s="118" t="s">
        <v>441</v>
      </c>
      <c r="G1106" s="119" t="s">
        <v>96</v>
      </c>
      <c r="L1106" s="36" t="e">
        <v>#N/A</v>
      </c>
      <c r="N1106" s="3"/>
      <c r="O1106" s="3"/>
    </row>
    <row r="1107" spans="1:15">
      <c r="A1107" s="120" t="str">
        <f t="shared" si="159"/>
        <v>71060501010000</v>
      </c>
      <c r="B1107" s="114" t="s">
        <v>439</v>
      </c>
      <c r="C1107" s="115" t="s">
        <v>157</v>
      </c>
      <c r="D1107" s="116" t="s">
        <v>149</v>
      </c>
      <c r="E1107" s="117" t="s">
        <v>106</v>
      </c>
      <c r="F1107" s="118" t="s">
        <v>106</v>
      </c>
      <c r="G1107" s="119" t="s">
        <v>440</v>
      </c>
      <c r="L1107" s="36" t="s">
        <v>552</v>
      </c>
      <c r="N1107" s="3"/>
      <c r="O1107" s="3"/>
    </row>
    <row r="1108" spans="1:15">
      <c r="A1108" s="120" t="str">
        <f t="shared" si="159"/>
        <v>71060501015134</v>
      </c>
      <c r="B1108" s="114" t="s">
        <v>439</v>
      </c>
      <c r="C1108" s="115" t="s">
        <v>157</v>
      </c>
      <c r="D1108" s="116" t="s">
        <v>149</v>
      </c>
      <c r="E1108" s="117" t="s">
        <v>106</v>
      </c>
      <c r="F1108" s="118" t="s">
        <v>106</v>
      </c>
      <c r="G1108" s="119">
        <v>5134</v>
      </c>
      <c r="L1108" s="36" t="s">
        <v>139</v>
      </c>
      <c r="M1108" s="37">
        <v>5134</v>
      </c>
      <c r="N1108" s="3"/>
      <c r="O1108" s="3"/>
    </row>
    <row r="1109" spans="1:15">
      <c r="A1109" s="120" t="str">
        <f t="shared" si="159"/>
        <v>71060601034269</v>
      </c>
      <c r="B1109" s="114" t="s">
        <v>439</v>
      </c>
      <c r="C1109" s="115" t="s">
        <v>157</v>
      </c>
      <c r="D1109" s="116" t="s">
        <v>157</v>
      </c>
      <c r="E1109" s="117" t="s">
        <v>106</v>
      </c>
      <c r="F1109" s="118" t="s">
        <v>442</v>
      </c>
      <c r="G1109" s="119">
        <v>4269</v>
      </c>
      <c r="L1109" s="36" t="s">
        <v>240</v>
      </c>
      <c r="M1109" s="37">
        <v>4269</v>
      </c>
      <c r="N1109" s="3"/>
      <c r="O1109" s="3"/>
    </row>
    <row r="1110" spans="1:15" ht="30">
      <c r="A1110" s="120" t="str">
        <f t="shared" si="159"/>
        <v>71060601034521</v>
      </c>
      <c r="B1110" s="114" t="s">
        <v>439</v>
      </c>
      <c r="C1110" s="115" t="s">
        <v>157</v>
      </c>
      <c r="D1110" s="116" t="s">
        <v>157</v>
      </c>
      <c r="E1110" s="117" t="s">
        <v>106</v>
      </c>
      <c r="F1110" s="118" t="s">
        <v>442</v>
      </c>
      <c r="G1110" s="119">
        <v>4521</v>
      </c>
      <c r="L1110" s="36" t="s">
        <v>267</v>
      </c>
      <c r="M1110" s="37">
        <v>4521</v>
      </c>
      <c r="N1110" s="3"/>
      <c r="O1110" s="3"/>
    </row>
    <row r="1111" spans="1:15" ht="30">
      <c r="A1111" s="120" t="str">
        <f t="shared" si="159"/>
        <v>71060601034819</v>
      </c>
      <c r="B1111" s="114" t="s">
        <v>439</v>
      </c>
      <c r="C1111" s="115" t="s">
        <v>157</v>
      </c>
      <c r="D1111" s="116" t="s">
        <v>157</v>
      </c>
      <c r="E1111" s="117" t="s">
        <v>106</v>
      </c>
      <c r="F1111" s="118" t="s">
        <v>442</v>
      </c>
      <c r="G1111" s="119">
        <v>4819</v>
      </c>
      <c r="L1111" s="36" t="s">
        <v>219</v>
      </c>
      <c r="M1111" s="37">
        <v>4819</v>
      </c>
      <c r="N1111" s="3"/>
      <c r="O1111" s="3"/>
    </row>
    <row r="1112" spans="1:15">
      <c r="A1112" s="120" t="str">
        <f t="shared" si="159"/>
        <v>71060601035112</v>
      </c>
      <c r="B1112" s="114" t="s">
        <v>439</v>
      </c>
      <c r="C1112" s="115" t="s">
        <v>157</v>
      </c>
      <c r="D1112" s="116" t="s">
        <v>157</v>
      </c>
      <c r="E1112" s="117" t="s">
        <v>106</v>
      </c>
      <c r="F1112" s="118" t="s">
        <v>442</v>
      </c>
      <c r="G1112" s="119">
        <v>5112</v>
      </c>
      <c r="L1112" s="36" t="s">
        <v>173</v>
      </c>
      <c r="M1112" s="37">
        <v>5112</v>
      </c>
      <c r="N1112" s="3"/>
      <c r="O1112" s="3"/>
    </row>
    <row r="1113" spans="1:15">
      <c r="A1113" s="120" t="str">
        <f t="shared" si="159"/>
        <v>71060601044269</v>
      </c>
      <c r="B1113" s="114" t="s">
        <v>439</v>
      </c>
      <c r="C1113" s="115" t="s">
        <v>157</v>
      </c>
      <c r="D1113" s="116" t="s">
        <v>157</v>
      </c>
      <c r="E1113" s="117" t="s">
        <v>106</v>
      </c>
      <c r="F1113" s="118" t="s">
        <v>155</v>
      </c>
      <c r="G1113" s="119">
        <v>4269</v>
      </c>
      <c r="L1113" s="36" t="s">
        <v>240</v>
      </c>
      <c r="M1113" s="37">
        <v>4269</v>
      </c>
      <c r="N1113" s="3"/>
      <c r="O1113" s="3"/>
    </row>
    <row r="1114" spans="1:15" ht="30">
      <c r="A1114" s="120" t="str">
        <f t="shared" si="159"/>
        <v>71060601044521</v>
      </c>
      <c r="B1114" s="114" t="s">
        <v>439</v>
      </c>
      <c r="C1114" s="115" t="s">
        <v>157</v>
      </c>
      <c r="D1114" s="116" t="s">
        <v>157</v>
      </c>
      <c r="E1114" s="117" t="s">
        <v>106</v>
      </c>
      <c r="F1114" s="118" t="s">
        <v>155</v>
      </c>
      <c r="G1114" s="119">
        <v>4521</v>
      </c>
      <c r="L1114" s="36" t="s">
        <v>267</v>
      </c>
      <c r="M1114" s="37">
        <v>4521</v>
      </c>
      <c r="N1114" s="3"/>
      <c r="O1114" s="3"/>
    </row>
    <row r="1115" spans="1:15">
      <c r="A1115" s="120" t="str">
        <f t="shared" si="159"/>
        <v>71060601050000</v>
      </c>
      <c r="B1115" s="114" t="s">
        <v>439</v>
      </c>
      <c r="C1115" s="115" t="s">
        <v>157</v>
      </c>
      <c r="D1115" s="116" t="s">
        <v>157</v>
      </c>
      <c r="E1115" s="117" t="s">
        <v>106</v>
      </c>
      <c r="F1115" s="118" t="s">
        <v>149</v>
      </c>
      <c r="G1115" s="119" t="s">
        <v>440</v>
      </c>
      <c r="L1115" s="36" t="s">
        <v>553</v>
      </c>
      <c r="N1115" s="3"/>
      <c r="O1115" s="3"/>
    </row>
    <row r="1116" spans="1:15">
      <c r="A1116" s="120" t="str">
        <f t="shared" si="159"/>
        <v>71060601054861</v>
      </c>
      <c r="B1116" s="114" t="s">
        <v>439</v>
      </c>
      <c r="C1116" s="115" t="s">
        <v>157</v>
      </c>
      <c r="D1116" s="116" t="s">
        <v>157</v>
      </c>
      <c r="E1116" s="117" t="s">
        <v>106</v>
      </c>
      <c r="F1116" s="118" t="s">
        <v>149</v>
      </c>
      <c r="G1116" s="119">
        <v>4861</v>
      </c>
      <c r="L1116" s="36" t="s">
        <v>134</v>
      </c>
      <c r="M1116" s="37">
        <v>4861</v>
      </c>
      <c r="N1116" s="3"/>
      <c r="O1116" s="3"/>
    </row>
    <row r="1117" spans="1:15">
      <c r="A1117" s="120" t="str">
        <f t="shared" si="159"/>
        <v>71060601060000</v>
      </c>
      <c r="B1117" s="114" t="s">
        <v>439</v>
      </c>
      <c r="C1117" s="115" t="s">
        <v>157</v>
      </c>
      <c r="D1117" s="116" t="s">
        <v>157</v>
      </c>
      <c r="E1117" s="117" t="s">
        <v>106</v>
      </c>
      <c r="F1117" s="118" t="s">
        <v>157</v>
      </c>
      <c r="G1117" s="119" t="s">
        <v>440</v>
      </c>
      <c r="L1117" s="36" t="s">
        <v>554</v>
      </c>
      <c r="N1117" s="3"/>
      <c r="O1117" s="3"/>
    </row>
    <row r="1118" spans="1:15" ht="45">
      <c r="A1118" s="120" t="str">
        <f t="shared" si="159"/>
        <v>71060601064638</v>
      </c>
      <c r="B1118" s="114" t="s">
        <v>439</v>
      </c>
      <c r="C1118" s="115" t="s">
        <v>157</v>
      </c>
      <c r="D1118" s="116" t="s">
        <v>157</v>
      </c>
      <c r="E1118" s="117" t="s">
        <v>106</v>
      </c>
      <c r="F1118" s="118" t="s">
        <v>157</v>
      </c>
      <c r="G1118" s="119">
        <v>4638</v>
      </c>
      <c r="L1118" s="36" t="s">
        <v>241</v>
      </c>
      <c r="M1118" s="37">
        <v>4638</v>
      </c>
      <c r="N1118" s="3"/>
      <c r="O1118" s="3"/>
    </row>
    <row r="1119" spans="1:15">
      <c r="A1119" s="120" t="str">
        <f t="shared" si="159"/>
        <v>71060601070000</v>
      </c>
      <c r="B1119" s="114" t="s">
        <v>439</v>
      </c>
      <c r="C1119" s="115" t="s">
        <v>157</v>
      </c>
      <c r="D1119" s="116" t="s">
        <v>157</v>
      </c>
      <c r="E1119" s="117" t="s">
        <v>106</v>
      </c>
      <c r="F1119" s="118" t="s">
        <v>183</v>
      </c>
      <c r="G1119" s="119" t="s">
        <v>440</v>
      </c>
      <c r="L1119" s="36" t="s">
        <v>555</v>
      </c>
      <c r="N1119" s="3"/>
      <c r="O1119" s="3"/>
    </row>
    <row r="1120" spans="1:15" ht="30">
      <c r="A1120" s="120" t="str">
        <f t="shared" si="159"/>
        <v>71060601074251</v>
      </c>
      <c r="B1120" s="114" t="s">
        <v>439</v>
      </c>
      <c r="C1120" s="115" t="s">
        <v>157</v>
      </c>
      <c r="D1120" s="116" t="s">
        <v>157</v>
      </c>
      <c r="E1120" s="117" t="s">
        <v>106</v>
      </c>
      <c r="F1120" s="118" t="s">
        <v>183</v>
      </c>
      <c r="G1120" s="119">
        <v>4251</v>
      </c>
      <c r="L1120" s="36" t="s">
        <v>142</v>
      </c>
      <c r="M1120" s="37">
        <v>4251</v>
      </c>
      <c r="N1120" s="3"/>
      <c r="O1120" s="3"/>
    </row>
    <row r="1121" spans="1:15">
      <c r="A1121" s="120" t="str">
        <f t="shared" si="159"/>
        <v>71060601090000</v>
      </c>
      <c r="B1121" s="114" t="s">
        <v>439</v>
      </c>
      <c r="C1121" s="115" t="s">
        <v>157</v>
      </c>
      <c r="D1121" s="116" t="s">
        <v>157</v>
      </c>
      <c r="E1121" s="117" t="s">
        <v>106</v>
      </c>
      <c r="F1121" s="118" t="s">
        <v>187</v>
      </c>
      <c r="G1121" s="119" t="s">
        <v>440</v>
      </c>
      <c r="L1121" s="36" t="s">
        <v>556</v>
      </c>
      <c r="N1121" s="3"/>
      <c r="O1121" s="3"/>
    </row>
    <row r="1122" spans="1:15" ht="30">
      <c r="A1122" s="120" t="str">
        <f t="shared" si="159"/>
        <v>71060601094251</v>
      </c>
      <c r="B1122" s="114" t="s">
        <v>439</v>
      </c>
      <c r="C1122" s="115" t="s">
        <v>157</v>
      </c>
      <c r="D1122" s="116" t="s">
        <v>157</v>
      </c>
      <c r="E1122" s="117" t="s">
        <v>106</v>
      </c>
      <c r="F1122" s="118" t="s">
        <v>187</v>
      </c>
      <c r="G1122" s="119">
        <v>4251</v>
      </c>
      <c r="L1122" s="36" t="s">
        <v>142</v>
      </c>
      <c r="M1122" s="37">
        <v>4251</v>
      </c>
      <c r="N1122" s="3"/>
      <c r="O1122" s="3"/>
    </row>
    <row r="1123" spans="1:15" ht="30">
      <c r="A1123" s="120" t="str">
        <f t="shared" si="159"/>
        <v>71060601095113</v>
      </c>
      <c r="B1123" s="114" t="s">
        <v>439</v>
      </c>
      <c r="C1123" s="115" t="s">
        <v>157</v>
      </c>
      <c r="D1123" s="116" t="s">
        <v>157</v>
      </c>
      <c r="E1123" s="117" t="s">
        <v>106</v>
      </c>
      <c r="F1123" s="118" t="s">
        <v>187</v>
      </c>
      <c r="G1123" s="119">
        <v>5113</v>
      </c>
      <c r="L1123" s="36" t="s">
        <v>174</v>
      </c>
      <c r="M1123" s="37">
        <v>5113</v>
      </c>
      <c r="N1123" s="3"/>
      <c r="O1123" s="3"/>
    </row>
    <row r="1124" spans="1:15">
      <c r="A1124" s="120" t="str">
        <f t="shared" si="159"/>
        <v>71070000000000</v>
      </c>
      <c r="B1124" s="114" t="s">
        <v>439</v>
      </c>
      <c r="C1124" s="115" t="s">
        <v>183</v>
      </c>
      <c r="D1124" s="116" t="s">
        <v>441</v>
      </c>
      <c r="E1124" s="117" t="s">
        <v>441</v>
      </c>
      <c r="F1124" s="118" t="s">
        <v>441</v>
      </c>
      <c r="G1124" s="119" t="s">
        <v>440</v>
      </c>
      <c r="L1124" s="36" t="s">
        <v>557</v>
      </c>
      <c r="N1124" s="3"/>
      <c r="O1124" s="3"/>
    </row>
    <row r="1125" spans="1:15">
      <c r="A1125" s="120" t="str">
        <f t="shared" si="159"/>
        <v>71070000000001</v>
      </c>
      <c r="B1125" s="114" t="s">
        <v>439</v>
      </c>
      <c r="C1125" s="115" t="s">
        <v>183</v>
      </c>
      <c r="D1125" s="116" t="s">
        <v>441</v>
      </c>
      <c r="E1125" s="117" t="s">
        <v>441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59"/>
        <v>71070100000000</v>
      </c>
      <c r="B1126" s="114" t="s">
        <v>439</v>
      </c>
      <c r="C1126" s="115" t="s">
        <v>183</v>
      </c>
      <c r="D1126" s="116" t="s">
        <v>106</v>
      </c>
      <c r="E1126" s="117" t="s">
        <v>441</v>
      </c>
      <c r="F1126" s="118" t="s">
        <v>441</v>
      </c>
      <c r="G1126" s="119" t="s">
        <v>440</v>
      </c>
      <c r="L1126" s="36" t="s">
        <v>558</v>
      </c>
      <c r="N1126" s="3"/>
      <c r="O1126" s="3"/>
    </row>
    <row r="1127" spans="1:15">
      <c r="A1127" s="120" t="str">
        <f t="shared" si="159"/>
        <v>71070100000001</v>
      </c>
      <c r="B1127" s="114" t="s">
        <v>439</v>
      </c>
      <c r="C1127" s="115" t="s">
        <v>183</v>
      </c>
      <c r="D1127" s="116" t="s">
        <v>106</v>
      </c>
      <c r="E1127" s="117" t="s">
        <v>441</v>
      </c>
      <c r="F1127" s="118" t="s">
        <v>441</v>
      </c>
      <c r="G1127" s="119" t="s">
        <v>96</v>
      </c>
      <c r="L1127" s="36" t="e">
        <v>#N/A</v>
      </c>
      <c r="N1127" s="3"/>
      <c r="O1127" s="3"/>
    </row>
    <row r="1128" spans="1:15">
      <c r="A1128" s="120" t="str">
        <f t="shared" si="159"/>
        <v>71070101000000</v>
      </c>
      <c r="B1128" s="114" t="s">
        <v>439</v>
      </c>
      <c r="C1128" s="115" t="s">
        <v>183</v>
      </c>
      <c r="D1128" s="116" t="s">
        <v>106</v>
      </c>
      <c r="E1128" s="117" t="s">
        <v>106</v>
      </c>
      <c r="F1128" s="118" t="s">
        <v>441</v>
      </c>
      <c r="G1128" s="119" t="s">
        <v>440</v>
      </c>
      <c r="L1128" s="36" t="s">
        <v>559</v>
      </c>
      <c r="N1128" s="3"/>
      <c r="O1128" s="3"/>
    </row>
    <row r="1129" spans="1:15">
      <c r="A1129" s="120" t="str">
        <f t="shared" ref="A1129:A1192" si="160">CONCATENATE(B1129,C1129,D1129,E1129,F1129,G1129)</f>
        <v>71070101000001</v>
      </c>
      <c r="B1129" s="114" t="s">
        <v>439</v>
      </c>
      <c r="C1129" s="115" t="s">
        <v>183</v>
      </c>
      <c r="D1129" s="116" t="s">
        <v>106</v>
      </c>
      <c r="E1129" s="117" t="s">
        <v>106</v>
      </c>
      <c r="F1129" s="118" t="s">
        <v>441</v>
      </c>
      <c r="G1129" s="119" t="s">
        <v>96</v>
      </c>
      <c r="L1129" s="36" t="e">
        <v>#N/A</v>
      </c>
      <c r="N1129" s="3"/>
      <c r="O1129" s="3"/>
    </row>
    <row r="1130" spans="1:15">
      <c r="A1130" s="120" t="str">
        <f t="shared" si="160"/>
        <v>71070101010000</v>
      </c>
      <c r="B1130" s="114" t="s">
        <v>439</v>
      </c>
      <c r="C1130" s="115" t="s">
        <v>183</v>
      </c>
      <c r="D1130" s="116" t="s">
        <v>106</v>
      </c>
      <c r="E1130" s="117" t="s">
        <v>106</v>
      </c>
      <c r="F1130" s="118" t="s">
        <v>106</v>
      </c>
      <c r="G1130" s="119" t="s">
        <v>440</v>
      </c>
      <c r="L1130" s="36" t="s">
        <v>560</v>
      </c>
      <c r="N1130" s="3"/>
      <c r="O1130" s="3"/>
    </row>
    <row r="1131" spans="1:15">
      <c r="A1131" s="120" t="str">
        <f t="shared" si="160"/>
        <v>71070101015129</v>
      </c>
      <c r="B1131" s="114" t="s">
        <v>439</v>
      </c>
      <c r="C1131" s="115" t="s">
        <v>183</v>
      </c>
      <c r="D1131" s="116" t="s">
        <v>106</v>
      </c>
      <c r="E1131" s="117" t="s">
        <v>106</v>
      </c>
      <c r="F1131" s="118" t="s">
        <v>106</v>
      </c>
      <c r="G1131" s="119">
        <v>5129</v>
      </c>
      <c r="L1131" s="36" t="s">
        <v>424</v>
      </c>
      <c r="M1131" s="37">
        <v>5129</v>
      </c>
      <c r="N1131" s="3"/>
      <c r="O1131" s="3"/>
    </row>
    <row r="1132" spans="1:15">
      <c r="A1132" s="120" t="str">
        <f t="shared" si="160"/>
        <v>71070600000000</v>
      </c>
      <c r="B1132" s="114" t="s">
        <v>439</v>
      </c>
      <c r="C1132" s="115" t="s">
        <v>183</v>
      </c>
      <c r="D1132" s="116" t="s">
        <v>157</v>
      </c>
      <c r="E1132" s="117" t="s">
        <v>441</v>
      </c>
      <c r="F1132" s="118" t="s">
        <v>441</v>
      </c>
      <c r="G1132" s="119" t="s">
        <v>440</v>
      </c>
      <c r="L1132" s="36" t="s">
        <v>561</v>
      </c>
      <c r="N1132" s="3"/>
      <c r="O1132" s="3"/>
    </row>
    <row r="1133" spans="1:15">
      <c r="A1133" s="120" t="str">
        <f t="shared" si="160"/>
        <v>71070600000001</v>
      </c>
      <c r="B1133" s="114" t="s">
        <v>439</v>
      </c>
      <c r="C1133" s="115" t="s">
        <v>183</v>
      </c>
      <c r="D1133" s="116" t="s">
        <v>157</v>
      </c>
      <c r="E1133" s="117" t="s">
        <v>441</v>
      </c>
      <c r="F1133" s="118" t="s">
        <v>441</v>
      </c>
      <c r="G1133" s="119" t="s">
        <v>96</v>
      </c>
      <c r="L1133" s="36" t="e">
        <v>#N/A</v>
      </c>
      <c r="N1133" s="3"/>
      <c r="O1133" s="3"/>
    </row>
    <row r="1134" spans="1:15">
      <c r="A1134" s="120" t="str">
        <f t="shared" si="160"/>
        <v>71070601000000</v>
      </c>
      <c r="B1134" s="114" t="s">
        <v>439</v>
      </c>
      <c r="C1134" s="115" t="s">
        <v>183</v>
      </c>
      <c r="D1134" s="116" t="s">
        <v>157</v>
      </c>
      <c r="E1134" s="117" t="s">
        <v>106</v>
      </c>
      <c r="F1134" s="118" t="s">
        <v>441</v>
      </c>
      <c r="G1134" s="119" t="s">
        <v>440</v>
      </c>
      <c r="L1134" s="36" t="s">
        <v>562</v>
      </c>
      <c r="N1134" s="3"/>
      <c r="O1134" s="3"/>
    </row>
    <row r="1135" spans="1:15">
      <c r="A1135" s="120" t="str">
        <f t="shared" si="160"/>
        <v>71070601000001</v>
      </c>
      <c r="B1135" s="114" t="s">
        <v>439</v>
      </c>
      <c r="C1135" s="115" t="s">
        <v>183</v>
      </c>
      <c r="D1135" s="116" t="s">
        <v>157</v>
      </c>
      <c r="E1135" s="117" t="s">
        <v>106</v>
      </c>
      <c r="F1135" s="118" t="s">
        <v>441</v>
      </c>
      <c r="G1135" s="119" t="s">
        <v>96</v>
      </c>
      <c r="L1135" s="36" t="e">
        <v>#N/A</v>
      </c>
      <c r="N1135" s="3"/>
      <c r="O1135" s="3"/>
    </row>
    <row r="1136" spans="1:15">
      <c r="A1136" s="120" t="str">
        <f t="shared" si="160"/>
        <v>71070601010000</v>
      </c>
      <c r="B1136" s="114" t="s">
        <v>439</v>
      </c>
      <c r="C1136" s="115" t="s">
        <v>183</v>
      </c>
      <c r="D1136" s="116" t="s">
        <v>157</v>
      </c>
      <c r="E1136" s="117" t="s">
        <v>106</v>
      </c>
      <c r="F1136" s="118" t="s">
        <v>106</v>
      </c>
      <c r="G1136" s="119" t="s">
        <v>440</v>
      </c>
      <c r="L1136" s="36" t="s">
        <v>563</v>
      </c>
      <c r="N1136" s="3"/>
      <c r="O1136" s="3"/>
    </row>
    <row r="1137" spans="1:15">
      <c r="A1137" s="120" t="str">
        <f t="shared" si="160"/>
        <v>71070601014639</v>
      </c>
      <c r="B1137" s="114" t="s">
        <v>439</v>
      </c>
      <c r="C1137" s="115" t="s">
        <v>183</v>
      </c>
      <c r="D1137" s="116" t="s">
        <v>157</v>
      </c>
      <c r="E1137" s="117" t="s">
        <v>106</v>
      </c>
      <c r="F1137" s="118" t="s">
        <v>106</v>
      </c>
      <c r="G1137" s="119">
        <v>4639</v>
      </c>
      <c r="L1137" s="36" t="s">
        <v>167</v>
      </c>
      <c r="M1137" s="37">
        <v>4639</v>
      </c>
      <c r="N1137" s="3"/>
      <c r="O1137" s="3"/>
    </row>
    <row r="1138" spans="1:15" ht="30">
      <c r="A1138" s="120" t="str">
        <f t="shared" si="160"/>
        <v>71070601015113</v>
      </c>
      <c r="B1138" s="114" t="s">
        <v>439</v>
      </c>
      <c r="C1138" s="115" t="s">
        <v>183</v>
      </c>
      <c r="D1138" s="116" t="s">
        <v>157</v>
      </c>
      <c r="E1138" s="117" t="s">
        <v>106</v>
      </c>
      <c r="F1138" s="118" t="s">
        <v>106</v>
      </c>
      <c r="G1138" s="119">
        <v>5113</v>
      </c>
      <c r="L1138" s="36" t="s">
        <v>174</v>
      </c>
      <c r="M1138" s="37">
        <v>5113</v>
      </c>
      <c r="N1138" s="3"/>
      <c r="O1138" s="3"/>
    </row>
    <row r="1139" spans="1:15">
      <c r="A1139" s="120" t="str">
        <f t="shared" si="160"/>
        <v>71070601020000</v>
      </c>
      <c r="B1139" s="114" t="s">
        <v>439</v>
      </c>
      <c r="C1139" s="115" t="s">
        <v>183</v>
      </c>
      <c r="D1139" s="116" t="s">
        <v>157</v>
      </c>
      <c r="E1139" s="117" t="s">
        <v>106</v>
      </c>
      <c r="F1139" s="118" t="s">
        <v>140</v>
      </c>
      <c r="G1139" s="119" t="s">
        <v>440</v>
      </c>
      <c r="L1139" s="36" t="s">
        <v>564</v>
      </c>
      <c r="N1139" s="3"/>
      <c r="O1139" s="3"/>
    </row>
    <row r="1140" spans="1:15">
      <c r="A1140" s="120" t="str">
        <f t="shared" si="160"/>
        <v>71070601024241</v>
      </c>
      <c r="B1140" s="114" t="s">
        <v>439</v>
      </c>
      <c r="C1140" s="115" t="s">
        <v>183</v>
      </c>
      <c r="D1140" s="116" t="s">
        <v>157</v>
      </c>
      <c r="E1140" s="117" t="s">
        <v>106</v>
      </c>
      <c r="F1140" s="118" t="s">
        <v>140</v>
      </c>
      <c r="G1140" s="119">
        <v>4241</v>
      </c>
      <c r="L1140" s="36" t="s">
        <v>396</v>
      </c>
      <c r="M1140" s="37">
        <v>4241</v>
      </c>
      <c r="N1140" s="3"/>
      <c r="O1140" s="3"/>
    </row>
    <row r="1141" spans="1:15">
      <c r="A1141" s="120" t="str">
        <f t="shared" si="160"/>
        <v>71070601030000</v>
      </c>
      <c r="B1141" s="114" t="s">
        <v>439</v>
      </c>
      <c r="C1141" s="115" t="s">
        <v>183</v>
      </c>
      <c r="D1141" s="116" t="s">
        <v>157</v>
      </c>
      <c r="E1141" s="117" t="s">
        <v>106</v>
      </c>
      <c r="F1141" s="118" t="s">
        <v>442</v>
      </c>
      <c r="G1141" s="119" t="s">
        <v>440</v>
      </c>
      <c r="L1141" s="36" t="s">
        <v>565</v>
      </c>
      <c r="N1141" s="3"/>
      <c r="O1141" s="3"/>
    </row>
    <row r="1142" spans="1:15">
      <c r="A1142" s="120" t="str">
        <f t="shared" si="160"/>
        <v>71070601034639</v>
      </c>
      <c r="B1142" s="114" t="s">
        <v>439</v>
      </c>
      <c r="C1142" s="115" t="s">
        <v>183</v>
      </c>
      <c r="D1142" s="116" t="s">
        <v>157</v>
      </c>
      <c r="E1142" s="117" t="s">
        <v>106</v>
      </c>
      <c r="F1142" s="118" t="s">
        <v>442</v>
      </c>
      <c r="G1142" s="119">
        <v>4639</v>
      </c>
      <c r="L1142" s="36" t="s">
        <v>167</v>
      </c>
      <c r="M1142" s="37">
        <v>4639</v>
      </c>
      <c r="N1142" s="3"/>
      <c r="O1142" s="3"/>
    </row>
    <row r="1143" spans="1:15">
      <c r="A1143" s="120" t="str">
        <f t="shared" si="160"/>
        <v>71080101014639</v>
      </c>
      <c r="B1143" s="114" t="s">
        <v>439</v>
      </c>
      <c r="C1143" s="115" t="s">
        <v>185</v>
      </c>
      <c r="D1143" s="116" t="s">
        <v>106</v>
      </c>
      <c r="E1143" s="117" t="s">
        <v>106</v>
      </c>
      <c r="F1143" s="118" t="s">
        <v>106</v>
      </c>
      <c r="G1143" s="119">
        <v>4639</v>
      </c>
      <c r="L1143" s="36" t="s">
        <v>167</v>
      </c>
      <c r="M1143" s="37">
        <v>4639</v>
      </c>
      <c r="N1143" s="3"/>
      <c r="O1143" s="3"/>
    </row>
    <row r="1144" spans="1:15">
      <c r="A1144" s="120" t="str">
        <f t="shared" si="160"/>
        <v>71080101020000</v>
      </c>
      <c r="B1144" s="114" t="s">
        <v>439</v>
      </c>
      <c r="C1144" s="115" t="s">
        <v>185</v>
      </c>
      <c r="D1144" s="116" t="s">
        <v>106</v>
      </c>
      <c r="E1144" s="117" t="s">
        <v>106</v>
      </c>
      <c r="F1144" s="118" t="s">
        <v>140</v>
      </c>
      <c r="G1144" s="119" t="s">
        <v>440</v>
      </c>
      <c r="L1144" s="36" t="s">
        <v>566</v>
      </c>
      <c r="N1144" s="3"/>
      <c r="O1144" s="3"/>
    </row>
    <row r="1145" spans="1:15" ht="30">
      <c r="A1145" s="120" t="str">
        <f t="shared" si="160"/>
        <v>71080101024251</v>
      </c>
      <c r="B1145" s="114" t="s">
        <v>439</v>
      </c>
      <c r="C1145" s="115" t="s">
        <v>185</v>
      </c>
      <c r="D1145" s="116" t="s">
        <v>106</v>
      </c>
      <c r="E1145" s="117" t="s">
        <v>106</v>
      </c>
      <c r="F1145" s="118" t="s">
        <v>140</v>
      </c>
      <c r="G1145" s="119">
        <v>4251</v>
      </c>
      <c r="L1145" s="36" t="s">
        <v>142</v>
      </c>
      <c r="M1145" s="37">
        <v>4251</v>
      </c>
      <c r="N1145" s="3"/>
      <c r="O1145" s="3"/>
    </row>
    <row r="1146" spans="1:15">
      <c r="A1146" s="120" t="str">
        <f t="shared" si="160"/>
        <v>71080101024639</v>
      </c>
      <c r="B1146" s="114" t="s">
        <v>439</v>
      </c>
      <c r="C1146" s="115" t="s">
        <v>185</v>
      </c>
      <c r="D1146" s="116" t="s">
        <v>106</v>
      </c>
      <c r="E1146" s="117" t="s">
        <v>106</v>
      </c>
      <c r="F1146" s="118" t="s">
        <v>140</v>
      </c>
      <c r="G1146" s="119">
        <v>4639</v>
      </c>
      <c r="L1146" s="36" t="s">
        <v>167</v>
      </c>
      <c r="M1146" s="37">
        <v>4639</v>
      </c>
      <c r="N1146" s="3"/>
      <c r="O1146" s="3"/>
    </row>
    <row r="1147" spans="1:15" ht="30">
      <c r="A1147" s="120" t="str">
        <f t="shared" si="160"/>
        <v>71080101024819</v>
      </c>
      <c r="B1147" s="114" t="s">
        <v>439</v>
      </c>
      <c r="C1147" s="115" t="s">
        <v>185</v>
      </c>
      <c r="D1147" s="116" t="s">
        <v>106</v>
      </c>
      <c r="E1147" s="117" t="s">
        <v>106</v>
      </c>
      <c r="F1147" s="118" t="s">
        <v>140</v>
      </c>
      <c r="G1147" s="119">
        <v>4819</v>
      </c>
      <c r="L1147" s="36" t="s">
        <v>219</v>
      </c>
      <c r="M1147" s="37">
        <v>4819</v>
      </c>
      <c r="N1147" s="3"/>
      <c r="O1147" s="3"/>
    </row>
    <row r="1148" spans="1:15">
      <c r="A1148" s="120" t="str">
        <f t="shared" si="160"/>
        <v>71080101025112</v>
      </c>
      <c r="B1148" s="114" t="s">
        <v>439</v>
      </c>
      <c r="C1148" s="115" t="s">
        <v>185</v>
      </c>
      <c r="D1148" s="116" t="s">
        <v>106</v>
      </c>
      <c r="E1148" s="117" t="s">
        <v>106</v>
      </c>
      <c r="F1148" s="118" t="s">
        <v>140</v>
      </c>
      <c r="G1148" s="119">
        <v>5112</v>
      </c>
      <c r="L1148" s="36" t="s">
        <v>173</v>
      </c>
      <c r="M1148" s="37">
        <v>5112</v>
      </c>
      <c r="N1148" s="3"/>
      <c r="O1148" s="3"/>
    </row>
    <row r="1149" spans="1:15" ht="30">
      <c r="A1149" s="120" t="str">
        <f t="shared" si="160"/>
        <v>71080101025113</v>
      </c>
      <c r="B1149" s="114" t="s">
        <v>439</v>
      </c>
      <c r="C1149" s="115" t="s">
        <v>185</v>
      </c>
      <c r="D1149" s="116" t="s">
        <v>106</v>
      </c>
      <c r="E1149" s="117" t="s">
        <v>106</v>
      </c>
      <c r="F1149" s="118" t="s">
        <v>140</v>
      </c>
      <c r="G1149" s="119">
        <v>5113</v>
      </c>
      <c r="L1149" s="36" t="s">
        <v>174</v>
      </c>
      <c r="M1149" s="37">
        <v>5113</v>
      </c>
      <c r="N1149" s="3"/>
      <c r="O1149" s="3"/>
    </row>
    <row r="1150" spans="1:15">
      <c r="A1150" s="120" t="str">
        <f t="shared" si="160"/>
        <v>71080101030000</v>
      </c>
      <c r="B1150" s="114" t="s">
        <v>439</v>
      </c>
      <c r="C1150" s="115" t="s">
        <v>185</v>
      </c>
      <c r="D1150" s="116" t="s">
        <v>106</v>
      </c>
      <c r="E1150" s="117" t="s">
        <v>106</v>
      </c>
      <c r="F1150" s="118" t="s">
        <v>442</v>
      </c>
      <c r="G1150" s="119" t="s">
        <v>440</v>
      </c>
      <c r="L1150" s="36" t="s">
        <v>567</v>
      </c>
      <c r="N1150" s="3"/>
      <c r="O1150" s="3"/>
    </row>
    <row r="1151" spans="1:15">
      <c r="A1151" s="120" t="str">
        <f t="shared" si="160"/>
        <v>71080101034239</v>
      </c>
      <c r="B1151" s="114" t="s">
        <v>439</v>
      </c>
      <c r="C1151" s="115" t="s">
        <v>185</v>
      </c>
      <c r="D1151" s="116" t="s">
        <v>106</v>
      </c>
      <c r="E1151" s="117" t="s">
        <v>106</v>
      </c>
      <c r="F1151" s="118" t="s">
        <v>442</v>
      </c>
      <c r="G1151" s="119">
        <v>4239</v>
      </c>
      <c r="L1151" s="36" t="s">
        <v>125</v>
      </c>
      <c r="M1151" s="37">
        <v>4239</v>
      </c>
      <c r="N1151" s="3"/>
      <c r="O1151" s="3"/>
    </row>
    <row r="1152" spans="1:15">
      <c r="A1152" s="120" t="str">
        <f t="shared" si="160"/>
        <v>71080201020000</v>
      </c>
      <c r="B1152" s="114" t="s">
        <v>439</v>
      </c>
      <c r="C1152" s="115" t="s">
        <v>185</v>
      </c>
      <c r="D1152" s="116" t="s">
        <v>140</v>
      </c>
      <c r="E1152" s="117" t="s">
        <v>106</v>
      </c>
      <c r="F1152" s="118" t="s">
        <v>140</v>
      </c>
      <c r="G1152" s="119" t="s">
        <v>440</v>
      </c>
      <c r="L1152" s="36" t="s">
        <v>568</v>
      </c>
      <c r="N1152" s="3"/>
      <c r="O1152" s="3"/>
    </row>
    <row r="1153" spans="1:15" ht="30">
      <c r="A1153" s="120" t="str">
        <f t="shared" si="160"/>
        <v>71080201025113</v>
      </c>
      <c r="B1153" s="114" t="s">
        <v>439</v>
      </c>
      <c r="C1153" s="115" t="s">
        <v>185</v>
      </c>
      <c r="D1153" s="116" t="s">
        <v>140</v>
      </c>
      <c r="E1153" s="117" t="s">
        <v>106</v>
      </c>
      <c r="F1153" s="118" t="s">
        <v>140</v>
      </c>
      <c r="G1153" s="119">
        <v>5113</v>
      </c>
      <c r="L1153" s="36" t="s">
        <v>174</v>
      </c>
      <c r="M1153" s="37">
        <v>5113</v>
      </c>
      <c r="N1153" s="3"/>
      <c r="O1153" s="3"/>
    </row>
    <row r="1154" spans="1:15">
      <c r="A1154" s="120" t="str">
        <f t="shared" si="160"/>
        <v>71080202000000</v>
      </c>
      <c r="B1154" s="114" t="s">
        <v>439</v>
      </c>
      <c r="C1154" s="115" t="s">
        <v>185</v>
      </c>
      <c r="D1154" s="116" t="s">
        <v>140</v>
      </c>
      <c r="E1154" s="117" t="s">
        <v>140</v>
      </c>
      <c r="F1154" s="118" t="s">
        <v>441</v>
      </c>
      <c r="G1154" s="119" t="s">
        <v>440</v>
      </c>
      <c r="L1154" s="36" t="s">
        <v>569</v>
      </c>
      <c r="N1154" s="3"/>
      <c r="O1154" s="3"/>
    </row>
    <row r="1155" spans="1:15">
      <c r="A1155" s="120" t="str">
        <f t="shared" si="160"/>
        <v>71080202000001</v>
      </c>
      <c r="B1155" s="114" t="s">
        <v>439</v>
      </c>
      <c r="C1155" s="115" t="s">
        <v>185</v>
      </c>
      <c r="D1155" s="116" t="s">
        <v>140</v>
      </c>
      <c r="E1155" s="117" t="s">
        <v>140</v>
      </c>
      <c r="F1155" s="118" t="s">
        <v>441</v>
      </c>
      <c r="G1155" s="119" t="s">
        <v>96</v>
      </c>
      <c r="L1155" s="36" t="e">
        <v>#N/A</v>
      </c>
      <c r="N1155" s="3"/>
      <c r="O1155" s="3"/>
    </row>
    <row r="1156" spans="1:15">
      <c r="A1156" s="120" t="str">
        <f t="shared" si="160"/>
        <v>71080202010000</v>
      </c>
      <c r="B1156" s="114" t="s">
        <v>439</v>
      </c>
      <c r="C1156" s="115" t="s">
        <v>185</v>
      </c>
      <c r="D1156" s="116" t="s">
        <v>140</v>
      </c>
      <c r="E1156" s="117" t="s">
        <v>140</v>
      </c>
      <c r="F1156" s="118" t="s">
        <v>106</v>
      </c>
      <c r="G1156" s="119" t="s">
        <v>440</v>
      </c>
      <c r="L1156" s="36" t="s">
        <v>570</v>
      </c>
      <c r="N1156" s="3"/>
      <c r="O1156" s="3"/>
    </row>
    <row r="1157" spans="1:15" ht="30">
      <c r="A1157" s="120" t="str">
        <f t="shared" si="160"/>
        <v>71080202014511</v>
      </c>
      <c r="B1157" s="114" t="s">
        <v>439</v>
      </c>
      <c r="C1157" s="115" t="s">
        <v>185</v>
      </c>
      <c r="D1157" s="116" t="s">
        <v>140</v>
      </c>
      <c r="E1157" s="117" t="s">
        <v>140</v>
      </c>
      <c r="F1157" s="118" t="s">
        <v>106</v>
      </c>
      <c r="G1157" s="119">
        <v>4511</v>
      </c>
      <c r="L1157" s="36" t="s">
        <v>217</v>
      </c>
      <c r="M1157" s="37">
        <v>4511</v>
      </c>
      <c r="N1157" s="3"/>
      <c r="O1157" s="3"/>
    </row>
    <row r="1158" spans="1:15">
      <c r="A1158" s="120" t="str">
        <f t="shared" si="160"/>
        <v>71080202020000</v>
      </c>
      <c r="B1158" s="114" t="s">
        <v>439</v>
      </c>
      <c r="C1158" s="115" t="s">
        <v>185</v>
      </c>
      <c r="D1158" s="116" t="s">
        <v>140</v>
      </c>
      <c r="E1158" s="117" t="s">
        <v>140</v>
      </c>
      <c r="F1158" s="118" t="s">
        <v>140</v>
      </c>
      <c r="G1158" s="119" t="s">
        <v>440</v>
      </c>
      <c r="L1158" s="36" t="s">
        <v>571</v>
      </c>
      <c r="N1158" s="3"/>
      <c r="O1158" s="3"/>
    </row>
    <row r="1159" spans="1:15" ht="30">
      <c r="A1159" s="120" t="str">
        <f t="shared" si="160"/>
        <v>71080202025113</v>
      </c>
      <c r="B1159" s="114" t="s">
        <v>439</v>
      </c>
      <c r="C1159" s="115" t="s">
        <v>185</v>
      </c>
      <c r="D1159" s="116" t="s">
        <v>140</v>
      </c>
      <c r="E1159" s="117" t="s">
        <v>140</v>
      </c>
      <c r="F1159" s="118" t="s">
        <v>140</v>
      </c>
      <c r="G1159" s="119">
        <v>5113</v>
      </c>
      <c r="L1159" s="36" t="s">
        <v>174</v>
      </c>
      <c r="M1159" s="37">
        <v>5113</v>
      </c>
      <c r="N1159" s="3"/>
      <c r="O1159" s="3"/>
    </row>
    <row r="1160" spans="1:15">
      <c r="A1160" s="120" t="str">
        <f t="shared" si="160"/>
        <v>71080203020000</v>
      </c>
      <c r="B1160" s="114" t="s">
        <v>439</v>
      </c>
      <c r="C1160" s="115" t="s">
        <v>185</v>
      </c>
      <c r="D1160" s="116" t="s">
        <v>140</v>
      </c>
      <c r="E1160" s="117" t="s">
        <v>442</v>
      </c>
      <c r="F1160" s="118" t="s">
        <v>140</v>
      </c>
      <c r="G1160" s="119" t="s">
        <v>440</v>
      </c>
      <c r="L1160" s="36" t="s">
        <v>572</v>
      </c>
      <c r="N1160" s="3"/>
      <c r="O1160" s="3"/>
    </row>
    <row r="1161" spans="1:15" ht="30">
      <c r="A1161" s="120" t="str">
        <f t="shared" si="160"/>
        <v>71080203025113</v>
      </c>
      <c r="B1161" s="114" t="s">
        <v>439</v>
      </c>
      <c r="C1161" s="115" t="s">
        <v>185</v>
      </c>
      <c r="D1161" s="116" t="s">
        <v>140</v>
      </c>
      <c r="E1161" s="117" t="s">
        <v>442</v>
      </c>
      <c r="F1161" s="118" t="s">
        <v>140</v>
      </c>
      <c r="G1161" s="119">
        <v>5113</v>
      </c>
      <c r="L1161" s="36" t="s">
        <v>174</v>
      </c>
      <c r="M1161" s="37">
        <v>5113</v>
      </c>
      <c r="N1161" s="3"/>
      <c r="O1161" s="3"/>
    </row>
    <row r="1162" spans="1:15">
      <c r="A1162" s="120" t="str">
        <f t="shared" si="160"/>
        <v>71080203025129</v>
      </c>
      <c r="B1162" s="114" t="s">
        <v>439</v>
      </c>
      <c r="C1162" s="115" t="s">
        <v>185</v>
      </c>
      <c r="D1162" s="116" t="s">
        <v>140</v>
      </c>
      <c r="E1162" s="117" t="s">
        <v>442</v>
      </c>
      <c r="F1162" s="118" t="s">
        <v>140</v>
      </c>
      <c r="G1162" s="119">
        <v>5129</v>
      </c>
      <c r="L1162" s="36" t="s">
        <v>424</v>
      </c>
      <c r="M1162" s="37">
        <v>5129</v>
      </c>
      <c r="N1162" s="3"/>
      <c r="O1162" s="3"/>
    </row>
    <row r="1163" spans="1:15">
      <c r="A1163" s="120" t="str">
        <f t="shared" si="160"/>
        <v>71080204014216</v>
      </c>
      <c r="B1163" s="114" t="s">
        <v>439</v>
      </c>
      <c r="C1163" s="115" t="s">
        <v>185</v>
      </c>
      <c r="D1163" s="116" t="s">
        <v>140</v>
      </c>
      <c r="E1163" s="117" t="s">
        <v>155</v>
      </c>
      <c r="F1163" s="118" t="s">
        <v>106</v>
      </c>
      <c r="G1163" s="119">
        <v>4216</v>
      </c>
      <c r="L1163" s="36" t="s">
        <v>118</v>
      </c>
      <c r="M1163" s="37">
        <v>4216</v>
      </c>
      <c r="N1163" s="3"/>
      <c r="O1163" s="3"/>
    </row>
    <row r="1164" spans="1:15">
      <c r="A1164" s="120" t="str">
        <f t="shared" si="160"/>
        <v>71080204020000</v>
      </c>
      <c r="B1164" s="114" t="s">
        <v>439</v>
      </c>
      <c r="C1164" s="115" t="s">
        <v>185</v>
      </c>
      <c r="D1164" s="116" t="s">
        <v>140</v>
      </c>
      <c r="E1164" s="117" t="s">
        <v>155</v>
      </c>
      <c r="F1164" s="118" t="s">
        <v>140</v>
      </c>
      <c r="G1164" s="119" t="s">
        <v>440</v>
      </c>
      <c r="L1164" s="36" t="s">
        <v>573</v>
      </c>
      <c r="N1164" s="3"/>
      <c r="O1164" s="3"/>
    </row>
    <row r="1165" spans="1:15" ht="30">
      <c r="A1165" s="120" t="str">
        <f t="shared" si="160"/>
        <v>71080204024511</v>
      </c>
      <c r="B1165" s="114" t="s">
        <v>439</v>
      </c>
      <c r="C1165" s="115" t="s">
        <v>185</v>
      </c>
      <c r="D1165" s="116" t="s">
        <v>140</v>
      </c>
      <c r="E1165" s="117" t="s">
        <v>155</v>
      </c>
      <c r="F1165" s="118" t="s">
        <v>140</v>
      </c>
      <c r="G1165" s="119">
        <v>4511</v>
      </c>
      <c r="L1165" s="36" t="s">
        <v>217</v>
      </c>
      <c r="M1165" s="37">
        <v>4511</v>
      </c>
      <c r="N1165" s="3"/>
      <c r="O1165" s="3"/>
    </row>
    <row r="1166" spans="1:15">
      <c r="A1166" s="120" t="str">
        <f t="shared" si="160"/>
        <v>71080204030000</v>
      </c>
      <c r="B1166" s="114" t="s">
        <v>439</v>
      </c>
      <c r="C1166" s="115" t="s">
        <v>185</v>
      </c>
      <c r="D1166" s="116" t="s">
        <v>140</v>
      </c>
      <c r="E1166" s="117" t="s">
        <v>155</v>
      </c>
      <c r="F1166" s="118" t="s">
        <v>442</v>
      </c>
      <c r="G1166" s="119" t="s">
        <v>440</v>
      </c>
      <c r="L1166" s="36" t="s">
        <v>0</v>
      </c>
      <c r="N1166" s="3"/>
      <c r="O1166" s="3"/>
    </row>
    <row r="1167" spans="1:15" ht="30">
      <c r="A1167" s="120" t="str">
        <f t="shared" si="160"/>
        <v>71080204035113</v>
      </c>
      <c r="B1167" s="114" t="s">
        <v>439</v>
      </c>
      <c r="C1167" s="115" t="s">
        <v>185</v>
      </c>
      <c r="D1167" s="116" t="s">
        <v>140</v>
      </c>
      <c r="E1167" s="117" t="s">
        <v>155</v>
      </c>
      <c r="F1167" s="118" t="s">
        <v>442</v>
      </c>
      <c r="G1167" s="119">
        <v>5113</v>
      </c>
      <c r="L1167" s="36" t="s">
        <v>174</v>
      </c>
      <c r="M1167" s="37">
        <v>5113</v>
      </c>
      <c r="N1167" s="3"/>
      <c r="O1167" s="3"/>
    </row>
    <row r="1168" spans="1:15">
      <c r="A1168" s="120" t="str">
        <f t="shared" si="160"/>
        <v>71080205000000</v>
      </c>
      <c r="B1168" s="114" t="s">
        <v>439</v>
      </c>
      <c r="C1168" s="115" t="s">
        <v>185</v>
      </c>
      <c r="D1168" s="116" t="s">
        <v>140</v>
      </c>
      <c r="E1168" s="117" t="s">
        <v>149</v>
      </c>
      <c r="F1168" s="118" t="s">
        <v>441</v>
      </c>
      <c r="G1168" s="119" t="s">
        <v>440</v>
      </c>
      <c r="L1168" s="36" t="s">
        <v>1</v>
      </c>
      <c r="N1168" s="3"/>
      <c r="O1168" s="3"/>
    </row>
    <row r="1169" spans="1:15">
      <c r="A1169" s="120" t="str">
        <f t="shared" si="160"/>
        <v>71080205000001</v>
      </c>
      <c r="B1169" s="114" t="s">
        <v>439</v>
      </c>
      <c r="C1169" s="115" t="s">
        <v>185</v>
      </c>
      <c r="D1169" s="116" t="s">
        <v>140</v>
      </c>
      <c r="E1169" s="117" t="s">
        <v>149</v>
      </c>
      <c r="F1169" s="118" t="s">
        <v>441</v>
      </c>
      <c r="G1169" s="119" t="s">
        <v>96</v>
      </c>
      <c r="L1169" s="36" t="e">
        <v>#N/A</v>
      </c>
      <c r="N1169" s="3"/>
      <c r="O1169" s="3"/>
    </row>
    <row r="1170" spans="1:15">
      <c r="A1170" s="120" t="str">
        <f t="shared" si="160"/>
        <v>71080205010000</v>
      </c>
      <c r="B1170" s="114" t="s">
        <v>439</v>
      </c>
      <c r="C1170" s="115" t="s">
        <v>185</v>
      </c>
      <c r="D1170" s="116" t="s">
        <v>140</v>
      </c>
      <c r="E1170" s="117" t="s">
        <v>149</v>
      </c>
      <c r="F1170" s="118" t="s">
        <v>106</v>
      </c>
      <c r="G1170" s="119" t="s">
        <v>440</v>
      </c>
      <c r="L1170" s="36" t="s">
        <v>2</v>
      </c>
      <c r="N1170" s="3"/>
      <c r="O1170" s="3"/>
    </row>
    <row r="1171" spans="1:15" ht="30">
      <c r="A1171" s="120" t="str">
        <f t="shared" si="160"/>
        <v>71080205014511</v>
      </c>
      <c r="B1171" s="114" t="s">
        <v>439</v>
      </c>
      <c r="C1171" s="115" t="s">
        <v>185</v>
      </c>
      <c r="D1171" s="116" t="s">
        <v>140</v>
      </c>
      <c r="E1171" s="117" t="s">
        <v>149</v>
      </c>
      <c r="F1171" s="118" t="s">
        <v>106</v>
      </c>
      <c r="G1171" s="119">
        <v>4511</v>
      </c>
      <c r="L1171" s="36" t="s">
        <v>217</v>
      </c>
      <c r="M1171" s="37">
        <v>4511</v>
      </c>
      <c r="N1171" s="3"/>
      <c r="O1171" s="3"/>
    </row>
    <row r="1172" spans="1:15">
      <c r="A1172" s="120" t="str">
        <f t="shared" si="160"/>
        <v>71080205020000</v>
      </c>
      <c r="B1172" s="114" t="s">
        <v>439</v>
      </c>
      <c r="C1172" s="115" t="s">
        <v>185</v>
      </c>
      <c r="D1172" s="116" t="s">
        <v>140</v>
      </c>
      <c r="E1172" s="117" t="s">
        <v>149</v>
      </c>
      <c r="F1172" s="118" t="s">
        <v>140</v>
      </c>
      <c r="G1172" s="119" t="s">
        <v>440</v>
      </c>
      <c r="L1172" s="36" t="s">
        <v>3</v>
      </c>
      <c r="N1172" s="3"/>
      <c r="O1172" s="3"/>
    </row>
    <row r="1173" spans="1:15" ht="30">
      <c r="A1173" s="120" t="str">
        <f t="shared" si="160"/>
        <v>71080205024511</v>
      </c>
      <c r="B1173" s="114" t="s">
        <v>439</v>
      </c>
      <c r="C1173" s="115" t="s">
        <v>185</v>
      </c>
      <c r="D1173" s="116" t="s">
        <v>140</v>
      </c>
      <c r="E1173" s="117" t="s">
        <v>149</v>
      </c>
      <c r="F1173" s="118" t="s">
        <v>140</v>
      </c>
      <c r="G1173" s="119">
        <v>4511</v>
      </c>
      <c r="L1173" s="36" t="s">
        <v>217</v>
      </c>
      <c r="M1173" s="37">
        <v>4511</v>
      </c>
      <c r="N1173" s="3"/>
      <c r="O1173" s="3"/>
    </row>
    <row r="1174" spans="1:15">
      <c r="A1174" s="120" t="str">
        <f t="shared" si="160"/>
        <v>71080207000000</v>
      </c>
      <c r="B1174" s="114" t="s">
        <v>439</v>
      </c>
      <c r="C1174" s="115" t="s">
        <v>185</v>
      </c>
      <c r="D1174" s="116" t="s">
        <v>140</v>
      </c>
      <c r="E1174" s="117" t="s">
        <v>183</v>
      </c>
      <c r="F1174" s="118" t="s">
        <v>441</v>
      </c>
      <c r="G1174" s="119" t="s">
        <v>440</v>
      </c>
      <c r="L1174" s="36" t="s">
        <v>4</v>
      </c>
      <c r="N1174" s="3"/>
      <c r="O1174" s="3"/>
    </row>
    <row r="1175" spans="1:15">
      <c r="A1175" s="120" t="str">
        <f t="shared" si="160"/>
        <v>71080207000001</v>
      </c>
      <c r="B1175" s="114" t="s">
        <v>439</v>
      </c>
      <c r="C1175" s="115" t="s">
        <v>185</v>
      </c>
      <c r="D1175" s="116" t="s">
        <v>140</v>
      </c>
      <c r="E1175" s="117" t="s">
        <v>183</v>
      </c>
      <c r="F1175" s="118" t="s">
        <v>441</v>
      </c>
      <c r="G1175" s="119" t="s">
        <v>96</v>
      </c>
      <c r="L1175" s="36" t="e">
        <v>#N/A</v>
      </c>
      <c r="N1175" s="3"/>
      <c r="O1175" s="3"/>
    </row>
    <row r="1176" spans="1:15">
      <c r="A1176" s="120" t="str">
        <f t="shared" si="160"/>
        <v>71080207010000</v>
      </c>
      <c r="B1176" s="114" t="s">
        <v>439</v>
      </c>
      <c r="C1176" s="115" t="s">
        <v>185</v>
      </c>
      <c r="D1176" s="116" t="s">
        <v>140</v>
      </c>
      <c r="E1176" s="117" t="s">
        <v>183</v>
      </c>
      <c r="F1176" s="118" t="s">
        <v>106</v>
      </c>
      <c r="G1176" s="119" t="s">
        <v>440</v>
      </c>
      <c r="L1176" s="36" t="s">
        <v>5</v>
      </c>
      <c r="N1176" s="3"/>
      <c r="O1176" s="3"/>
    </row>
    <row r="1177" spans="1:15">
      <c r="A1177" s="120" t="str">
        <f t="shared" si="160"/>
        <v>71080207014239</v>
      </c>
      <c r="B1177" s="114" t="s">
        <v>439</v>
      </c>
      <c r="C1177" s="115" t="s">
        <v>185</v>
      </c>
      <c r="D1177" s="116" t="s">
        <v>140</v>
      </c>
      <c r="E1177" s="117" t="s">
        <v>183</v>
      </c>
      <c r="F1177" s="118" t="s">
        <v>106</v>
      </c>
      <c r="G1177" s="119">
        <v>4239</v>
      </c>
      <c r="L1177" s="36" t="s">
        <v>125</v>
      </c>
      <c r="M1177" s="37">
        <v>4239</v>
      </c>
      <c r="N1177" s="3"/>
      <c r="O1177" s="3"/>
    </row>
    <row r="1178" spans="1:15" ht="30">
      <c r="A1178" s="120" t="str">
        <f t="shared" si="160"/>
        <v>71080207014251</v>
      </c>
      <c r="B1178" s="114" t="s">
        <v>439</v>
      </c>
      <c r="C1178" s="115" t="s">
        <v>185</v>
      </c>
      <c r="D1178" s="116" t="s">
        <v>140</v>
      </c>
      <c r="E1178" s="117" t="s">
        <v>183</v>
      </c>
      <c r="F1178" s="118" t="s">
        <v>106</v>
      </c>
      <c r="G1178" s="119">
        <v>4251</v>
      </c>
      <c r="L1178" s="36" t="s">
        <v>142</v>
      </c>
      <c r="M1178" s="37">
        <v>4251</v>
      </c>
      <c r="N1178" s="3"/>
      <c r="O1178" s="3"/>
    </row>
    <row r="1179" spans="1:15">
      <c r="A1179" s="120" t="str">
        <f t="shared" si="160"/>
        <v>71080300000000</v>
      </c>
      <c r="B1179" s="114" t="s">
        <v>439</v>
      </c>
      <c r="C1179" s="115" t="s">
        <v>185</v>
      </c>
      <c r="D1179" s="116" t="s">
        <v>442</v>
      </c>
      <c r="E1179" s="117" t="s">
        <v>441</v>
      </c>
      <c r="F1179" s="118" t="s">
        <v>441</v>
      </c>
      <c r="G1179" s="119" t="s">
        <v>440</v>
      </c>
      <c r="L1179" s="36" t="s">
        <v>6</v>
      </c>
      <c r="N1179" s="3"/>
      <c r="O1179" s="3"/>
    </row>
    <row r="1180" spans="1:15">
      <c r="A1180" s="120" t="str">
        <f t="shared" si="160"/>
        <v>71080300000001</v>
      </c>
      <c r="B1180" s="114" t="s">
        <v>439</v>
      </c>
      <c r="C1180" s="115" t="s">
        <v>185</v>
      </c>
      <c r="D1180" s="116" t="s">
        <v>442</v>
      </c>
      <c r="E1180" s="117" t="s">
        <v>441</v>
      </c>
      <c r="F1180" s="118" t="s">
        <v>441</v>
      </c>
      <c r="G1180" s="119" t="s">
        <v>96</v>
      </c>
      <c r="L1180" s="36" t="e">
        <v>#N/A</v>
      </c>
      <c r="N1180" s="3"/>
      <c r="O1180" s="3"/>
    </row>
    <row r="1181" spans="1:15">
      <c r="A1181" s="120" t="str">
        <f t="shared" si="160"/>
        <v>71080301000000</v>
      </c>
      <c r="B1181" s="114" t="s">
        <v>439</v>
      </c>
      <c r="C1181" s="115" t="s">
        <v>185</v>
      </c>
      <c r="D1181" s="116" t="s">
        <v>442</v>
      </c>
      <c r="E1181" s="117" t="s">
        <v>106</v>
      </c>
      <c r="F1181" s="118" t="s">
        <v>441</v>
      </c>
      <c r="G1181" s="119" t="s">
        <v>440</v>
      </c>
      <c r="L1181" s="36" t="s">
        <v>7</v>
      </c>
      <c r="N1181" s="3"/>
      <c r="O1181" s="3"/>
    </row>
    <row r="1182" spans="1:15">
      <c r="A1182" s="120" t="str">
        <f t="shared" si="160"/>
        <v>71080301000001</v>
      </c>
      <c r="B1182" s="114" t="s">
        <v>439</v>
      </c>
      <c r="C1182" s="115" t="s">
        <v>185</v>
      </c>
      <c r="D1182" s="116" t="s">
        <v>442</v>
      </c>
      <c r="E1182" s="117" t="s">
        <v>106</v>
      </c>
      <c r="F1182" s="118" t="s">
        <v>441</v>
      </c>
      <c r="G1182" s="119" t="s">
        <v>96</v>
      </c>
      <c r="L1182" s="36" t="e">
        <v>#N/A</v>
      </c>
      <c r="N1182" s="3"/>
      <c r="O1182" s="3"/>
    </row>
    <row r="1183" spans="1:15">
      <c r="A1183" s="120" t="str">
        <f t="shared" si="160"/>
        <v>71080301010000</v>
      </c>
      <c r="B1183" s="114" t="s">
        <v>439</v>
      </c>
      <c r="C1183" s="115" t="s">
        <v>185</v>
      </c>
      <c r="D1183" s="116" t="s">
        <v>442</v>
      </c>
      <c r="E1183" s="117" t="s">
        <v>106</v>
      </c>
      <c r="F1183" s="118" t="s">
        <v>106</v>
      </c>
      <c r="G1183" s="119" t="s">
        <v>440</v>
      </c>
      <c r="L1183" s="36" t="s">
        <v>8</v>
      </c>
      <c r="N1183" s="3"/>
      <c r="O1183" s="3"/>
    </row>
    <row r="1184" spans="1:15">
      <c r="A1184" s="120" t="str">
        <f t="shared" si="160"/>
        <v>71080301014241</v>
      </c>
      <c r="B1184" s="114" t="s">
        <v>439</v>
      </c>
      <c r="C1184" s="115" t="s">
        <v>185</v>
      </c>
      <c r="D1184" s="116" t="s">
        <v>442</v>
      </c>
      <c r="E1184" s="117" t="s">
        <v>106</v>
      </c>
      <c r="F1184" s="118" t="s">
        <v>106</v>
      </c>
      <c r="G1184" s="119">
        <v>4241</v>
      </c>
      <c r="L1184" s="36" t="s">
        <v>396</v>
      </c>
      <c r="M1184" s="37">
        <v>4241</v>
      </c>
      <c r="N1184" s="3"/>
      <c r="O1184" s="3"/>
    </row>
    <row r="1185" spans="1:15">
      <c r="A1185" s="120" t="str">
        <f t="shared" si="160"/>
        <v>71080400000000</v>
      </c>
      <c r="B1185" s="114" t="s">
        <v>439</v>
      </c>
      <c r="C1185" s="115" t="s">
        <v>185</v>
      </c>
      <c r="D1185" s="116" t="s">
        <v>155</v>
      </c>
      <c r="E1185" s="117" t="s">
        <v>441</v>
      </c>
      <c r="F1185" s="118" t="s">
        <v>441</v>
      </c>
      <c r="G1185" s="119" t="s">
        <v>440</v>
      </c>
      <c r="L1185" s="36" t="s">
        <v>9</v>
      </c>
      <c r="N1185" s="3"/>
      <c r="O1185" s="3"/>
    </row>
    <row r="1186" spans="1:15">
      <c r="A1186" s="120" t="str">
        <f t="shared" si="160"/>
        <v>71080400000001</v>
      </c>
      <c r="B1186" s="114" t="s">
        <v>439</v>
      </c>
      <c r="C1186" s="115" t="s">
        <v>185</v>
      </c>
      <c r="D1186" s="116" t="s">
        <v>155</v>
      </c>
      <c r="E1186" s="117" t="s">
        <v>441</v>
      </c>
      <c r="F1186" s="118" t="s">
        <v>441</v>
      </c>
      <c r="G1186" s="119" t="s">
        <v>96</v>
      </c>
      <c r="L1186" s="36" t="e">
        <v>#N/A</v>
      </c>
      <c r="N1186" s="3"/>
      <c r="O1186" s="3"/>
    </row>
    <row r="1187" spans="1:15">
      <c r="A1187" s="120" t="str">
        <f t="shared" si="160"/>
        <v>71080403000000</v>
      </c>
      <c r="B1187" s="114" t="s">
        <v>439</v>
      </c>
      <c r="C1187" s="115" t="s">
        <v>185</v>
      </c>
      <c r="D1187" s="116" t="s">
        <v>155</v>
      </c>
      <c r="E1187" s="117" t="s">
        <v>442</v>
      </c>
      <c r="F1187" s="118" t="s">
        <v>441</v>
      </c>
      <c r="G1187" s="119" t="s">
        <v>440</v>
      </c>
      <c r="L1187" s="36" t="s">
        <v>10</v>
      </c>
      <c r="N1187" s="3"/>
      <c r="O1187" s="3"/>
    </row>
    <row r="1188" spans="1:15">
      <c r="A1188" s="120" t="str">
        <f t="shared" si="160"/>
        <v>71080403000001</v>
      </c>
      <c r="B1188" s="114" t="s">
        <v>439</v>
      </c>
      <c r="C1188" s="115" t="s">
        <v>185</v>
      </c>
      <c r="D1188" s="116" t="s">
        <v>155</v>
      </c>
      <c r="E1188" s="117" t="s">
        <v>442</v>
      </c>
      <c r="F1188" s="118" t="s">
        <v>441</v>
      </c>
      <c r="G1188" s="119" t="s">
        <v>96</v>
      </c>
      <c r="L1188" s="36" t="e">
        <v>#N/A</v>
      </c>
      <c r="N1188" s="3"/>
      <c r="O1188" s="3"/>
    </row>
    <row r="1189" spans="1:15">
      <c r="A1189" s="120" t="str">
        <f t="shared" si="160"/>
        <v>71080403010000</v>
      </c>
      <c r="B1189" s="114" t="s">
        <v>439</v>
      </c>
      <c r="C1189" s="115" t="s">
        <v>185</v>
      </c>
      <c r="D1189" s="116" t="s">
        <v>155</v>
      </c>
      <c r="E1189" s="117" t="s">
        <v>442</v>
      </c>
      <c r="F1189" s="118" t="s">
        <v>106</v>
      </c>
      <c r="G1189" s="119" t="s">
        <v>440</v>
      </c>
      <c r="L1189" s="36" t="s">
        <v>11</v>
      </c>
      <c r="N1189" s="3"/>
      <c r="O1189" s="3"/>
    </row>
    <row r="1190" spans="1:15" ht="30">
      <c r="A1190" s="120" t="str">
        <f t="shared" si="160"/>
        <v>71080403014819</v>
      </c>
      <c r="B1190" s="114" t="s">
        <v>439</v>
      </c>
      <c r="C1190" s="115" t="s">
        <v>185</v>
      </c>
      <c r="D1190" s="116" t="s">
        <v>155</v>
      </c>
      <c r="E1190" s="117" t="s">
        <v>442</v>
      </c>
      <c r="F1190" s="118" t="s">
        <v>106</v>
      </c>
      <c r="G1190" s="119">
        <v>4819</v>
      </c>
      <c r="L1190" s="36" t="s">
        <v>219</v>
      </c>
      <c r="M1190" s="37">
        <v>4819</v>
      </c>
      <c r="N1190" s="3"/>
      <c r="O1190" s="3"/>
    </row>
    <row r="1191" spans="1:15">
      <c r="A1191" s="120" t="str">
        <f t="shared" si="160"/>
        <v>71090101014239</v>
      </c>
      <c r="B1191" s="114" t="s">
        <v>439</v>
      </c>
      <c r="C1191" s="115" t="s">
        <v>187</v>
      </c>
      <c r="D1191" s="116" t="s">
        <v>106</v>
      </c>
      <c r="E1191" s="117" t="s">
        <v>106</v>
      </c>
      <c r="F1191" s="118" t="s">
        <v>106</v>
      </c>
      <c r="G1191" s="119">
        <v>4239</v>
      </c>
      <c r="L1191" s="36" t="s">
        <v>125</v>
      </c>
      <c r="M1191" s="37">
        <v>4239</v>
      </c>
      <c r="N1191" s="3"/>
      <c r="O1191" s="3"/>
    </row>
    <row r="1192" spans="1:15">
      <c r="A1192" s="120" t="str">
        <f t="shared" si="160"/>
        <v>71090101020000</v>
      </c>
      <c r="B1192" s="114" t="s">
        <v>439</v>
      </c>
      <c r="C1192" s="115" t="s">
        <v>187</v>
      </c>
      <c r="D1192" s="116" t="s">
        <v>106</v>
      </c>
      <c r="E1192" s="117" t="s">
        <v>106</v>
      </c>
      <c r="F1192" s="118" t="s">
        <v>140</v>
      </c>
      <c r="G1192" s="119" t="s">
        <v>440</v>
      </c>
      <c r="L1192" s="36" t="s">
        <v>12</v>
      </c>
      <c r="N1192" s="3"/>
      <c r="O1192" s="3"/>
    </row>
    <row r="1193" spans="1:15">
      <c r="A1193" s="120" t="str">
        <f t="shared" ref="A1193:A1256" si="161">CONCATENATE(B1193,C1193,D1193,E1193,F1193,G1193)</f>
        <v>71090101025129</v>
      </c>
      <c r="B1193" s="114" t="s">
        <v>439</v>
      </c>
      <c r="C1193" s="115" t="s">
        <v>187</v>
      </c>
      <c r="D1193" s="116" t="s">
        <v>106</v>
      </c>
      <c r="E1193" s="117" t="s">
        <v>106</v>
      </c>
      <c r="F1193" s="118" t="s">
        <v>140</v>
      </c>
      <c r="G1193" s="119">
        <v>5129</v>
      </c>
      <c r="L1193" s="36" t="s">
        <v>424</v>
      </c>
      <c r="M1193" s="37">
        <v>5129</v>
      </c>
      <c r="N1193" s="3"/>
      <c r="O1193" s="3"/>
    </row>
    <row r="1194" spans="1:15">
      <c r="A1194" s="120" t="str">
        <f t="shared" si="161"/>
        <v>71090101030000</v>
      </c>
      <c r="B1194" s="114" t="s">
        <v>439</v>
      </c>
      <c r="C1194" s="115" t="s">
        <v>187</v>
      </c>
      <c r="D1194" s="116" t="s">
        <v>106</v>
      </c>
      <c r="E1194" s="117" t="s">
        <v>106</v>
      </c>
      <c r="F1194" s="118" t="s">
        <v>442</v>
      </c>
      <c r="G1194" s="119" t="s">
        <v>440</v>
      </c>
      <c r="L1194" s="36" t="s">
        <v>13</v>
      </c>
      <c r="N1194" s="3"/>
      <c r="O1194" s="3"/>
    </row>
    <row r="1195" spans="1:15">
      <c r="A1195" s="120" t="str">
        <f t="shared" si="161"/>
        <v>71090101034239</v>
      </c>
      <c r="B1195" s="114" t="s">
        <v>439</v>
      </c>
      <c r="C1195" s="115" t="s">
        <v>187</v>
      </c>
      <c r="D1195" s="116" t="s">
        <v>106</v>
      </c>
      <c r="E1195" s="117" t="s">
        <v>106</v>
      </c>
      <c r="F1195" s="118" t="s">
        <v>442</v>
      </c>
      <c r="G1195" s="119">
        <v>4239</v>
      </c>
      <c r="L1195" s="36" t="s">
        <v>125</v>
      </c>
      <c r="M1195" s="37">
        <v>4239</v>
      </c>
      <c r="N1195" s="3"/>
      <c r="O1195" s="3"/>
    </row>
    <row r="1196" spans="1:15">
      <c r="A1196" s="120" t="str">
        <f t="shared" si="161"/>
        <v>71090102000000</v>
      </c>
      <c r="B1196" s="114" t="s">
        <v>439</v>
      </c>
      <c r="C1196" s="115" t="s">
        <v>187</v>
      </c>
      <c r="D1196" s="116" t="s">
        <v>106</v>
      </c>
      <c r="E1196" s="117" t="s">
        <v>140</v>
      </c>
      <c r="F1196" s="118" t="s">
        <v>441</v>
      </c>
      <c r="G1196" s="119" t="s">
        <v>440</v>
      </c>
      <c r="L1196" s="36" t="s">
        <v>14</v>
      </c>
      <c r="N1196" s="3"/>
      <c r="O1196" s="3"/>
    </row>
    <row r="1197" spans="1:15">
      <c r="A1197" s="120" t="str">
        <f t="shared" si="161"/>
        <v>71090102000001</v>
      </c>
      <c r="B1197" s="114" t="s">
        <v>439</v>
      </c>
      <c r="C1197" s="115" t="s">
        <v>187</v>
      </c>
      <c r="D1197" s="116" t="s">
        <v>106</v>
      </c>
      <c r="E1197" s="117" t="s">
        <v>140</v>
      </c>
      <c r="F1197" s="118" t="s">
        <v>441</v>
      </c>
      <c r="G1197" s="119" t="s">
        <v>96</v>
      </c>
      <c r="L1197" s="36" t="e">
        <v>#N/A</v>
      </c>
      <c r="N1197" s="3"/>
      <c r="O1197" s="3"/>
    </row>
    <row r="1198" spans="1:15">
      <c r="A1198" s="120" t="str">
        <f t="shared" si="161"/>
        <v>71090102010000</v>
      </c>
      <c r="B1198" s="114" t="s">
        <v>439</v>
      </c>
      <c r="C1198" s="115" t="s">
        <v>187</v>
      </c>
      <c r="D1198" s="116" t="s">
        <v>106</v>
      </c>
      <c r="E1198" s="117" t="s">
        <v>140</v>
      </c>
      <c r="F1198" s="118" t="s">
        <v>106</v>
      </c>
      <c r="G1198" s="119" t="s">
        <v>440</v>
      </c>
      <c r="L1198" s="36" t="s">
        <v>15</v>
      </c>
      <c r="N1198" s="3"/>
      <c r="O1198" s="3"/>
    </row>
    <row r="1199" spans="1:15">
      <c r="A1199" s="120" t="str">
        <f t="shared" si="161"/>
        <v>71090102014239</v>
      </c>
      <c r="B1199" s="114" t="s">
        <v>439</v>
      </c>
      <c r="C1199" s="115" t="s">
        <v>187</v>
      </c>
      <c r="D1199" s="116" t="s">
        <v>106</v>
      </c>
      <c r="E1199" s="117" t="s">
        <v>140</v>
      </c>
      <c r="F1199" s="118" t="s">
        <v>106</v>
      </c>
      <c r="G1199" s="119">
        <v>4239</v>
      </c>
      <c r="L1199" s="36" t="s">
        <v>125</v>
      </c>
      <c r="M1199" s="37">
        <v>4239</v>
      </c>
      <c r="N1199" s="3"/>
      <c r="O1199" s="3"/>
    </row>
    <row r="1200" spans="1:15">
      <c r="A1200" s="120" t="str">
        <f t="shared" si="161"/>
        <v>71090102020000</v>
      </c>
      <c r="B1200" s="114" t="s">
        <v>439</v>
      </c>
      <c r="C1200" s="115" t="s">
        <v>187</v>
      </c>
      <c r="D1200" s="116" t="s">
        <v>106</v>
      </c>
      <c r="E1200" s="117" t="s">
        <v>140</v>
      </c>
      <c r="F1200" s="118" t="s">
        <v>140</v>
      </c>
      <c r="G1200" s="119" t="s">
        <v>440</v>
      </c>
      <c r="L1200" s="36" t="s">
        <v>16</v>
      </c>
      <c r="N1200" s="3"/>
      <c r="O1200" s="3"/>
    </row>
    <row r="1201" spans="1:15">
      <c r="A1201" s="120" t="str">
        <f t="shared" si="161"/>
        <v>71090102024239</v>
      </c>
      <c r="B1201" s="114" t="s">
        <v>439</v>
      </c>
      <c r="C1201" s="115" t="s">
        <v>187</v>
      </c>
      <c r="D1201" s="116" t="s">
        <v>106</v>
      </c>
      <c r="E1201" s="117" t="s">
        <v>140</v>
      </c>
      <c r="F1201" s="118" t="s">
        <v>140</v>
      </c>
      <c r="G1201" s="119">
        <v>4239</v>
      </c>
      <c r="L1201" s="36" t="s">
        <v>125</v>
      </c>
      <c r="M1201" s="37">
        <v>4239</v>
      </c>
      <c r="N1201" s="3"/>
      <c r="O1201" s="3"/>
    </row>
    <row r="1202" spans="1:15">
      <c r="A1202" s="120" t="str">
        <f t="shared" si="161"/>
        <v>71090102030000</v>
      </c>
      <c r="B1202" s="114" t="s">
        <v>439</v>
      </c>
      <c r="C1202" s="115" t="s">
        <v>187</v>
      </c>
      <c r="D1202" s="116" t="s">
        <v>106</v>
      </c>
      <c r="E1202" s="117" t="s">
        <v>140</v>
      </c>
      <c r="F1202" s="118" t="s">
        <v>442</v>
      </c>
      <c r="G1202" s="119" t="s">
        <v>440</v>
      </c>
      <c r="L1202" s="36" t="s">
        <v>17</v>
      </c>
      <c r="N1202" s="3"/>
      <c r="O1202" s="3"/>
    </row>
    <row r="1203" spans="1:15">
      <c r="A1203" s="120" t="str">
        <f t="shared" si="161"/>
        <v>71090102034239</v>
      </c>
      <c r="B1203" s="114" t="s">
        <v>439</v>
      </c>
      <c r="C1203" s="115" t="s">
        <v>187</v>
      </c>
      <c r="D1203" s="116" t="s">
        <v>106</v>
      </c>
      <c r="E1203" s="117" t="s">
        <v>140</v>
      </c>
      <c r="F1203" s="118" t="s">
        <v>442</v>
      </c>
      <c r="G1203" s="119">
        <v>4239</v>
      </c>
      <c r="L1203" s="36" t="s">
        <v>125</v>
      </c>
      <c r="M1203" s="37">
        <v>4239</v>
      </c>
      <c r="N1203" s="3"/>
      <c r="O1203" s="3"/>
    </row>
    <row r="1204" spans="1:15">
      <c r="A1204" s="120" t="str">
        <f t="shared" si="161"/>
        <v>71090200000000</v>
      </c>
      <c r="B1204" s="114" t="s">
        <v>439</v>
      </c>
      <c r="C1204" s="115" t="s">
        <v>187</v>
      </c>
      <c r="D1204" s="116" t="s">
        <v>140</v>
      </c>
      <c r="E1204" s="117" t="s">
        <v>441</v>
      </c>
      <c r="F1204" s="118" t="s">
        <v>441</v>
      </c>
      <c r="G1204" s="119" t="s">
        <v>440</v>
      </c>
      <c r="L1204" s="36" t="s">
        <v>18</v>
      </c>
      <c r="N1204" s="3"/>
      <c r="O1204" s="3"/>
    </row>
    <row r="1205" spans="1:15">
      <c r="A1205" s="120" t="str">
        <f t="shared" si="161"/>
        <v>71090200000001</v>
      </c>
      <c r="B1205" s="114" t="s">
        <v>439</v>
      </c>
      <c r="C1205" s="115" t="s">
        <v>187</v>
      </c>
      <c r="D1205" s="116" t="s">
        <v>140</v>
      </c>
      <c r="E1205" s="117" t="s">
        <v>441</v>
      </c>
      <c r="F1205" s="118" t="s">
        <v>441</v>
      </c>
      <c r="G1205" s="119" t="s">
        <v>96</v>
      </c>
      <c r="L1205" s="36" t="e">
        <v>#N/A</v>
      </c>
      <c r="N1205" s="3"/>
      <c r="O1205" s="3"/>
    </row>
    <row r="1206" spans="1:15">
      <c r="A1206" s="120" t="str">
        <f t="shared" si="161"/>
        <v>71090201000000</v>
      </c>
      <c r="B1206" s="114" t="s">
        <v>439</v>
      </c>
      <c r="C1206" s="115" t="s">
        <v>187</v>
      </c>
      <c r="D1206" s="116" t="s">
        <v>140</v>
      </c>
      <c r="E1206" s="117" t="s">
        <v>106</v>
      </c>
      <c r="F1206" s="118" t="s">
        <v>441</v>
      </c>
      <c r="G1206" s="119" t="s">
        <v>440</v>
      </c>
      <c r="L1206" s="36" t="s">
        <v>19</v>
      </c>
      <c r="N1206" s="3"/>
      <c r="O1206" s="3"/>
    </row>
    <row r="1207" spans="1:15">
      <c r="A1207" s="120" t="str">
        <f t="shared" si="161"/>
        <v>71090201000001</v>
      </c>
      <c r="B1207" s="114" t="s">
        <v>439</v>
      </c>
      <c r="C1207" s="115" t="s">
        <v>187</v>
      </c>
      <c r="D1207" s="116" t="s">
        <v>140</v>
      </c>
      <c r="E1207" s="117" t="s">
        <v>106</v>
      </c>
      <c r="F1207" s="118" t="s">
        <v>441</v>
      </c>
      <c r="G1207" s="119" t="s">
        <v>96</v>
      </c>
      <c r="L1207" s="36" t="e">
        <v>#N/A</v>
      </c>
      <c r="N1207" s="3"/>
      <c r="O1207" s="3"/>
    </row>
    <row r="1208" spans="1:15">
      <c r="A1208" s="120" t="str">
        <f t="shared" si="161"/>
        <v>71090201010000</v>
      </c>
      <c r="B1208" s="114" t="s">
        <v>439</v>
      </c>
      <c r="C1208" s="115" t="s">
        <v>187</v>
      </c>
      <c r="D1208" s="116" t="s">
        <v>140</v>
      </c>
      <c r="E1208" s="117" t="s">
        <v>106</v>
      </c>
      <c r="F1208" s="118" t="s">
        <v>106</v>
      </c>
      <c r="G1208" s="119" t="s">
        <v>440</v>
      </c>
      <c r="L1208" s="36" t="s">
        <v>20</v>
      </c>
      <c r="N1208" s="3"/>
      <c r="O1208" s="3"/>
    </row>
    <row r="1209" spans="1:15">
      <c r="A1209" s="120" t="str">
        <f t="shared" si="161"/>
        <v>71090201014239</v>
      </c>
      <c r="B1209" s="114" t="s">
        <v>439</v>
      </c>
      <c r="C1209" s="115" t="s">
        <v>187</v>
      </c>
      <c r="D1209" s="116" t="s">
        <v>140</v>
      </c>
      <c r="E1209" s="117" t="s">
        <v>106</v>
      </c>
      <c r="F1209" s="118" t="s">
        <v>106</v>
      </c>
      <c r="G1209" s="119">
        <v>4239</v>
      </c>
      <c r="L1209" s="36" t="s">
        <v>125</v>
      </c>
      <c r="M1209" s="37">
        <v>4239</v>
      </c>
      <c r="N1209" s="3"/>
      <c r="O1209" s="3"/>
    </row>
    <row r="1210" spans="1:15">
      <c r="A1210" s="120" t="str">
        <f t="shared" si="161"/>
        <v>71090201020000</v>
      </c>
      <c r="B1210" s="114" t="s">
        <v>439</v>
      </c>
      <c r="C1210" s="115" t="s">
        <v>187</v>
      </c>
      <c r="D1210" s="116" t="s">
        <v>140</v>
      </c>
      <c r="E1210" s="117" t="s">
        <v>106</v>
      </c>
      <c r="F1210" s="118" t="s">
        <v>140</v>
      </c>
      <c r="G1210" s="119" t="s">
        <v>440</v>
      </c>
      <c r="L1210" s="36" t="s">
        <v>21</v>
      </c>
      <c r="N1210" s="3"/>
      <c r="O1210" s="3"/>
    </row>
    <row r="1211" spans="1:15">
      <c r="A1211" s="120" t="str">
        <f t="shared" si="161"/>
        <v>71090201024239</v>
      </c>
      <c r="B1211" s="114" t="s">
        <v>439</v>
      </c>
      <c r="C1211" s="115" t="s">
        <v>187</v>
      </c>
      <c r="D1211" s="116" t="s">
        <v>140</v>
      </c>
      <c r="E1211" s="117" t="s">
        <v>106</v>
      </c>
      <c r="F1211" s="118" t="s">
        <v>140</v>
      </c>
      <c r="G1211" s="119">
        <v>4239</v>
      </c>
      <c r="L1211" s="36" t="s">
        <v>125</v>
      </c>
      <c r="M1211" s="37">
        <v>4239</v>
      </c>
      <c r="N1211" s="3"/>
      <c r="O1211" s="3"/>
    </row>
    <row r="1212" spans="1:15">
      <c r="A1212" s="120" t="str">
        <f t="shared" si="161"/>
        <v>71090201030000</v>
      </c>
      <c r="B1212" s="114" t="s">
        <v>439</v>
      </c>
      <c r="C1212" s="115" t="s">
        <v>187</v>
      </c>
      <c r="D1212" s="116" t="s">
        <v>140</v>
      </c>
      <c r="E1212" s="117" t="s">
        <v>106</v>
      </c>
      <c r="F1212" s="118" t="s">
        <v>442</v>
      </c>
      <c r="G1212" s="119" t="s">
        <v>440</v>
      </c>
      <c r="L1212" s="36" t="s">
        <v>22</v>
      </c>
      <c r="N1212" s="3"/>
      <c r="O1212" s="3"/>
    </row>
    <row r="1213" spans="1:15">
      <c r="A1213" s="120" t="str">
        <f t="shared" si="161"/>
        <v>71090201034239</v>
      </c>
      <c r="B1213" s="114" t="s">
        <v>439</v>
      </c>
      <c r="C1213" s="115" t="s">
        <v>187</v>
      </c>
      <c r="D1213" s="116" t="s">
        <v>140</v>
      </c>
      <c r="E1213" s="117" t="s">
        <v>106</v>
      </c>
      <c r="F1213" s="118" t="s">
        <v>442</v>
      </c>
      <c r="G1213" s="119">
        <v>4239</v>
      </c>
      <c r="L1213" s="36" t="s">
        <v>125</v>
      </c>
      <c r="M1213" s="37">
        <v>4239</v>
      </c>
      <c r="N1213" s="3"/>
      <c r="O1213" s="3"/>
    </row>
    <row r="1214" spans="1:15">
      <c r="A1214" s="120" t="str">
        <f t="shared" si="161"/>
        <v>71090201040000</v>
      </c>
      <c r="B1214" s="114" t="s">
        <v>439</v>
      </c>
      <c r="C1214" s="115" t="s">
        <v>187</v>
      </c>
      <c r="D1214" s="116" t="s">
        <v>140</v>
      </c>
      <c r="E1214" s="117" t="s">
        <v>106</v>
      </c>
      <c r="F1214" s="118" t="s">
        <v>155</v>
      </c>
      <c r="G1214" s="119" t="s">
        <v>440</v>
      </c>
      <c r="L1214" s="36" t="s">
        <v>23</v>
      </c>
      <c r="N1214" s="3"/>
      <c r="O1214" s="3"/>
    </row>
    <row r="1215" spans="1:15">
      <c r="A1215" s="120" t="str">
        <f t="shared" si="161"/>
        <v>71090201044239</v>
      </c>
      <c r="B1215" s="114" t="s">
        <v>439</v>
      </c>
      <c r="C1215" s="115" t="s">
        <v>187</v>
      </c>
      <c r="D1215" s="116" t="s">
        <v>140</v>
      </c>
      <c r="E1215" s="117" t="s">
        <v>106</v>
      </c>
      <c r="F1215" s="118" t="s">
        <v>155</v>
      </c>
      <c r="G1215" s="119">
        <v>4239</v>
      </c>
      <c r="L1215" s="36" t="s">
        <v>125</v>
      </c>
      <c r="M1215" s="37">
        <v>4239</v>
      </c>
      <c r="N1215" s="3"/>
      <c r="O1215" s="3"/>
    </row>
    <row r="1216" spans="1:15">
      <c r="A1216" s="120" t="str">
        <f t="shared" si="161"/>
        <v>71090202000000</v>
      </c>
      <c r="B1216" s="114" t="s">
        <v>439</v>
      </c>
      <c r="C1216" s="115" t="s">
        <v>187</v>
      </c>
      <c r="D1216" s="116" t="s">
        <v>140</v>
      </c>
      <c r="E1216" s="117" t="s">
        <v>140</v>
      </c>
      <c r="F1216" s="118" t="s">
        <v>441</v>
      </c>
      <c r="G1216" s="119" t="s">
        <v>440</v>
      </c>
      <c r="L1216" s="36" t="s">
        <v>24</v>
      </c>
      <c r="N1216" s="3"/>
      <c r="O1216" s="3"/>
    </row>
    <row r="1217" spans="1:15">
      <c r="A1217" s="120" t="str">
        <f t="shared" si="161"/>
        <v>71090202000001</v>
      </c>
      <c r="B1217" s="114" t="s">
        <v>439</v>
      </c>
      <c r="C1217" s="115" t="s">
        <v>187</v>
      </c>
      <c r="D1217" s="116" t="s">
        <v>140</v>
      </c>
      <c r="E1217" s="117" t="s">
        <v>140</v>
      </c>
      <c r="F1217" s="118" t="s">
        <v>441</v>
      </c>
      <c r="G1217" s="119" t="s">
        <v>96</v>
      </c>
      <c r="L1217" s="36" t="e">
        <v>#N/A</v>
      </c>
      <c r="N1217" s="3"/>
      <c r="O1217" s="3"/>
    </row>
    <row r="1218" spans="1:15">
      <c r="A1218" s="120" t="str">
        <f t="shared" si="161"/>
        <v>71090202010000</v>
      </c>
      <c r="B1218" s="114" t="s">
        <v>439</v>
      </c>
      <c r="C1218" s="115" t="s">
        <v>187</v>
      </c>
      <c r="D1218" s="116" t="s">
        <v>140</v>
      </c>
      <c r="E1218" s="117" t="s">
        <v>140</v>
      </c>
      <c r="F1218" s="118" t="s">
        <v>106</v>
      </c>
      <c r="G1218" s="119" t="s">
        <v>440</v>
      </c>
      <c r="L1218" s="36" t="s">
        <v>25</v>
      </c>
      <c r="N1218" s="3"/>
      <c r="O1218" s="3"/>
    </row>
    <row r="1219" spans="1:15">
      <c r="A1219" s="120" t="str">
        <f t="shared" si="161"/>
        <v>71090202014239</v>
      </c>
      <c r="B1219" s="114" t="s">
        <v>439</v>
      </c>
      <c r="C1219" s="115" t="s">
        <v>187</v>
      </c>
      <c r="D1219" s="116" t="s">
        <v>140</v>
      </c>
      <c r="E1219" s="117" t="s">
        <v>140</v>
      </c>
      <c r="F1219" s="118" t="s">
        <v>106</v>
      </c>
      <c r="G1219" s="119">
        <v>4239</v>
      </c>
      <c r="L1219" s="36" t="s">
        <v>125</v>
      </c>
      <c r="M1219" s="37">
        <v>4239</v>
      </c>
      <c r="N1219" s="3"/>
      <c r="O1219" s="3"/>
    </row>
    <row r="1220" spans="1:15">
      <c r="A1220" s="120" t="str">
        <f t="shared" si="161"/>
        <v>71090202020000</v>
      </c>
      <c r="B1220" s="114" t="s">
        <v>439</v>
      </c>
      <c r="C1220" s="115" t="s">
        <v>187</v>
      </c>
      <c r="D1220" s="116" t="s">
        <v>140</v>
      </c>
      <c r="E1220" s="117" t="s">
        <v>140</v>
      </c>
      <c r="F1220" s="118" t="s">
        <v>140</v>
      </c>
      <c r="G1220" s="119" t="s">
        <v>440</v>
      </c>
      <c r="L1220" s="36" t="s">
        <v>26</v>
      </c>
      <c r="N1220" s="3"/>
      <c r="O1220" s="3"/>
    </row>
    <row r="1221" spans="1:15">
      <c r="A1221" s="120" t="str">
        <f t="shared" si="161"/>
        <v>71090202024239</v>
      </c>
      <c r="B1221" s="114" t="s">
        <v>439</v>
      </c>
      <c r="C1221" s="115" t="s">
        <v>187</v>
      </c>
      <c r="D1221" s="116" t="s">
        <v>140</v>
      </c>
      <c r="E1221" s="117" t="s">
        <v>140</v>
      </c>
      <c r="F1221" s="118" t="s">
        <v>140</v>
      </c>
      <c r="G1221" s="119">
        <v>4239</v>
      </c>
      <c r="L1221" s="36" t="s">
        <v>125</v>
      </c>
      <c r="M1221" s="37">
        <v>4239</v>
      </c>
      <c r="N1221" s="3"/>
      <c r="O1221" s="3"/>
    </row>
    <row r="1222" spans="1:15">
      <c r="A1222" s="120" t="str">
        <f t="shared" si="161"/>
        <v>71090202030000</v>
      </c>
      <c r="B1222" s="114" t="s">
        <v>439</v>
      </c>
      <c r="C1222" s="115" t="s">
        <v>187</v>
      </c>
      <c r="D1222" s="116" t="s">
        <v>140</v>
      </c>
      <c r="E1222" s="117" t="s">
        <v>140</v>
      </c>
      <c r="F1222" s="118" t="s">
        <v>442</v>
      </c>
      <c r="G1222" s="119" t="s">
        <v>440</v>
      </c>
      <c r="L1222" s="36" t="s">
        <v>27</v>
      </c>
      <c r="N1222" s="3"/>
      <c r="O1222" s="3"/>
    </row>
    <row r="1223" spans="1:15">
      <c r="A1223" s="120" t="str">
        <f t="shared" si="161"/>
        <v>71090202034239</v>
      </c>
      <c r="B1223" s="114" t="s">
        <v>439</v>
      </c>
      <c r="C1223" s="115" t="s">
        <v>187</v>
      </c>
      <c r="D1223" s="116" t="s">
        <v>140</v>
      </c>
      <c r="E1223" s="117" t="s">
        <v>140</v>
      </c>
      <c r="F1223" s="118" t="s">
        <v>442</v>
      </c>
      <c r="G1223" s="119">
        <v>4239</v>
      </c>
      <c r="L1223" s="36" t="s">
        <v>125</v>
      </c>
      <c r="M1223" s="37">
        <v>4239</v>
      </c>
      <c r="N1223" s="3"/>
      <c r="O1223" s="3"/>
    </row>
    <row r="1224" spans="1:15">
      <c r="A1224" s="120" t="str">
        <f t="shared" si="161"/>
        <v>71090202040000</v>
      </c>
      <c r="B1224" s="114" t="s">
        <v>439</v>
      </c>
      <c r="C1224" s="115" t="s">
        <v>187</v>
      </c>
      <c r="D1224" s="116" t="s">
        <v>140</v>
      </c>
      <c r="E1224" s="117" t="s">
        <v>140</v>
      </c>
      <c r="F1224" s="118" t="s">
        <v>155</v>
      </c>
      <c r="G1224" s="119" t="s">
        <v>440</v>
      </c>
      <c r="L1224" s="36" t="s">
        <v>28</v>
      </c>
      <c r="N1224" s="3"/>
      <c r="O1224" s="3"/>
    </row>
    <row r="1225" spans="1:15">
      <c r="A1225" s="120" t="str">
        <f t="shared" si="161"/>
        <v>71090202044239</v>
      </c>
      <c r="B1225" s="114" t="s">
        <v>439</v>
      </c>
      <c r="C1225" s="115" t="s">
        <v>187</v>
      </c>
      <c r="D1225" s="116" t="s">
        <v>140</v>
      </c>
      <c r="E1225" s="117" t="s">
        <v>140</v>
      </c>
      <c r="F1225" s="118" t="s">
        <v>155</v>
      </c>
      <c r="G1225" s="119">
        <v>4239</v>
      </c>
      <c r="L1225" s="36" t="s">
        <v>125</v>
      </c>
      <c r="M1225" s="37">
        <v>4239</v>
      </c>
      <c r="N1225" s="3"/>
      <c r="O1225" s="3"/>
    </row>
    <row r="1226" spans="1:15">
      <c r="A1226" s="120" t="str">
        <f t="shared" si="161"/>
        <v>71090501014239</v>
      </c>
      <c r="B1226" s="114" t="s">
        <v>439</v>
      </c>
      <c r="C1226" s="115" t="s">
        <v>187</v>
      </c>
      <c r="D1226" s="116" t="s">
        <v>149</v>
      </c>
      <c r="E1226" s="117" t="s">
        <v>106</v>
      </c>
      <c r="F1226" s="118" t="s">
        <v>106</v>
      </c>
      <c r="G1226" s="119">
        <v>4239</v>
      </c>
      <c r="L1226" s="36" t="s">
        <v>125</v>
      </c>
      <c r="M1226" s="37">
        <v>4239</v>
      </c>
      <c r="N1226" s="3"/>
      <c r="O1226" s="3"/>
    </row>
    <row r="1227" spans="1:15">
      <c r="A1227" s="120" t="str">
        <f t="shared" si="161"/>
        <v>71090501015122</v>
      </c>
      <c r="B1227" s="114" t="s">
        <v>439</v>
      </c>
      <c r="C1227" s="115" t="s">
        <v>187</v>
      </c>
      <c r="D1227" s="116" t="s">
        <v>149</v>
      </c>
      <c r="E1227" s="117" t="s">
        <v>106</v>
      </c>
      <c r="F1227" s="118" t="s">
        <v>106</v>
      </c>
      <c r="G1227" s="119">
        <v>5122</v>
      </c>
      <c r="L1227" s="36" t="s">
        <v>332</v>
      </c>
      <c r="M1227" s="37">
        <v>5122</v>
      </c>
      <c r="N1227" s="3"/>
      <c r="O1227" s="3"/>
    </row>
    <row r="1228" spans="1:15">
      <c r="A1228" s="120" t="str">
        <f t="shared" si="161"/>
        <v>71090501020000</v>
      </c>
      <c r="B1228" s="114" t="s">
        <v>439</v>
      </c>
      <c r="C1228" s="115" t="s">
        <v>187</v>
      </c>
      <c r="D1228" s="116" t="s">
        <v>149</v>
      </c>
      <c r="E1228" s="117" t="s">
        <v>106</v>
      </c>
      <c r="F1228" s="118" t="s">
        <v>140</v>
      </c>
      <c r="G1228" s="119" t="s">
        <v>440</v>
      </c>
      <c r="L1228" s="36" t="s">
        <v>29</v>
      </c>
      <c r="N1228" s="3"/>
      <c r="O1228" s="3"/>
    </row>
    <row r="1229" spans="1:15" ht="30">
      <c r="A1229" s="120" t="str">
        <f t="shared" si="161"/>
        <v>71090501025113</v>
      </c>
      <c r="B1229" s="114" t="s">
        <v>439</v>
      </c>
      <c r="C1229" s="115" t="s">
        <v>187</v>
      </c>
      <c r="D1229" s="116" t="s">
        <v>149</v>
      </c>
      <c r="E1229" s="117" t="s">
        <v>106</v>
      </c>
      <c r="F1229" s="118" t="s">
        <v>140</v>
      </c>
      <c r="G1229" s="119">
        <v>5113</v>
      </c>
      <c r="L1229" s="36" t="s">
        <v>174</v>
      </c>
      <c r="M1229" s="37">
        <v>5113</v>
      </c>
      <c r="N1229" s="3"/>
      <c r="O1229" s="3"/>
    </row>
    <row r="1230" spans="1:15">
      <c r="A1230" s="120" t="str">
        <f t="shared" si="161"/>
        <v>71090501030000</v>
      </c>
      <c r="B1230" s="114" t="s">
        <v>439</v>
      </c>
      <c r="C1230" s="115" t="s">
        <v>187</v>
      </c>
      <c r="D1230" s="116" t="s">
        <v>149</v>
      </c>
      <c r="E1230" s="117" t="s">
        <v>106</v>
      </c>
      <c r="F1230" s="118" t="s">
        <v>442</v>
      </c>
      <c r="G1230" s="119" t="s">
        <v>440</v>
      </c>
      <c r="L1230" s="36" t="s">
        <v>30</v>
      </c>
      <c r="N1230" s="3"/>
      <c r="O1230" s="3"/>
    </row>
    <row r="1231" spans="1:15">
      <c r="A1231" s="120" t="str">
        <f t="shared" si="161"/>
        <v>71090501034239</v>
      </c>
      <c r="B1231" s="114" t="s">
        <v>439</v>
      </c>
      <c r="C1231" s="115" t="s">
        <v>187</v>
      </c>
      <c r="D1231" s="116" t="s">
        <v>149</v>
      </c>
      <c r="E1231" s="117" t="s">
        <v>106</v>
      </c>
      <c r="F1231" s="118" t="s">
        <v>442</v>
      </c>
      <c r="G1231" s="119">
        <v>4239</v>
      </c>
      <c r="L1231" s="36" t="s">
        <v>125</v>
      </c>
      <c r="M1231" s="37">
        <v>4239</v>
      </c>
      <c r="N1231" s="3"/>
      <c r="O1231" s="3"/>
    </row>
    <row r="1232" spans="1:15">
      <c r="A1232" s="120" t="str">
        <f t="shared" si="161"/>
        <v>71090501040000</v>
      </c>
      <c r="B1232" s="114" t="s">
        <v>439</v>
      </c>
      <c r="C1232" s="115" t="s">
        <v>187</v>
      </c>
      <c r="D1232" s="116" t="s">
        <v>149</v>
      </c>
      <c r="E1232" s="117" t="s">
        <v>106</v>
      </c>
      <c r="F1232" s="118" t="s">
        <v>155</v>
      </c>
      <c r="G1232" s="119" t="s">
        <v>440</v>
      </c>
      <c r="L1232" s="36" t="s">
        <v>31</v>
      </c>
      <c r="N1232" s="3"/>
      <c r="O1232" s="3"/>
    </row>
    <row r="1233" spans="1:15">
      <c r="A1233" s="120" t="str">
        <f t="shared" si="161"/>
        <v>71090501044239</v>
      </c>
      <c r="B1233" s="114" t="s">
        <v>439</v>
      </c>
      <c r="C1233" s="115" t="s">
        <v>187</v>
      </c>
      <c r="D1233" s="116" t="s">
        <v>149</v>
      </c>
      <c r="E1233" s="117" t="s">
        <v>106</v>
      </c>
      <c r="F1233" s="118" t="s">
        <v>155</v>
      </c>
      <c r="G1233" s="119">
        <v>4239</v>
      </c>
      <c r="L1233" s="36" t="s">
        <v>125</v>
      </c>
      <c r="M1233" s="37">
        <v>4239</v>
      </c>
      <c r="N1233" s="3"/>
      <c r="O1233" s="3"/>
    </row>
    <row r="1234" spans="1:15">
      <c r="A1234" s="120" t="str">
        <f t="shared" si="161"/>
        <v>71090501050000</v>
      </c>
      <c r="B1234" s="114" t="s">
        <v>439</v>
      </c>
      <c r="C1234" s="115" t="s">
        <v>187</v>
      </c>
      <c r="D1234" s="116" t="s">
        <v>149</v>
      </c>
      <c r="E1234" s="117" t="s">
        <v>106</v>
      </c>
      <c r="F1234" s="118" t="s">
        <v>149</v>
      </c>
      <c r="G1234" s="119" t="s">
        <v>440</v>
      </c>
      <c r="L1234" s="36" t="s">
        <v>32</v>
      </c>
      <c r="N1234" s="3"/>
      <c r="O1234" s="3"/>
    </row>
    <row r="1235" spans="1:15" ht="30">
      <c r="A1235" s="120" t="str">
        <f t="shared" si="161"/>
        <v>71090501054819</v>
      </c>
      <c r="B1235" s="114" t="s">
        <v>439</v>
      </c>
      <c r="C1235" s="115" t="s">
        <v>187</v>
      </c>
      <c r="D1235" s="116" t="s">
        <v>149</v>
      </c>
      <c r="E1235" s="117" t="s">
        <v>106</v>
      </c>
      <c r="F1235" s="118" t="s">
        <v>149</v>
      </c>
      <c r="G1235" s="119">
        <v>4819</v>
      </c>
      <c r="L1235" s="36" t="s">
        <v>219</v>
      </c>
      <c r="M1235" s="37">
        <v>4819</v>
      </c>
      <c r="N1235" s="3"/>
      <c r="O1235" s="3"/>
    </row>
    <row r="1236" spans="1:15">
      <c r="A1236" s="120" t="str">
        <f t="shared" si="161"/>
        <v>71090501055129</v>
      </c>
      <c r="B1236" s="114" t="s">
        <v>439</v>
      </c>
      <c r="C1236" s="115" t="s">
        <v>187</v>
      </c>
      <c r="D1236" s="116" t="s">
        <v>149</v>
      </c>
      <c r="E1236" s="117" t="s">
        <v>106</v>
      </c>
      <c r="F1236" s="118" t="s">
        <v>149</v>
      </c>
      <c r="G1236" s="119">
        <v>5129</v>
      </c>
      <c r="L1236" s="36" t="s">
        <v>424</v>
      </c>
      <c r="M1236" s="37">
        <v>5129</v>
      </c>
      <c r="N1236" s="3"/>
      <c r="O1236" s="3"/>
    </row>
    <row r="1237" spans="1:15" ht="30">
      <c r="A1237" s="120" t="str">
        <f t="shared" si="161"/>
        <v>71090601015113</v>
      </c>
      <c r="B1237" s="114" t="s">
        <v>439</v>
      </c>
      <c r="C1237" s="115" t="s">
        <v>187</v>
      </c>
      <c r="D1237" s="116" t="s">
        <v>157</v>
      </c>
      <c r="E1237" s="117" t="s">
        <v>106</v>
      </c>
      <c r="F1237" s="118" t="s">
        <v>106</v>
      </c>
      <c r="G1237" s="119">
        <v>5113</v>
      </c>
      <c r="L1237" s="36" t="s">
        <v>174</v>
      </c>
      <c r="M1237" s="37">
        <v>5113</v>
      </c>
      <c r="N1237" s="3"/>
      <c r="O1237" s="3"/>
    </row>
    <row r="1238" spans="1:15">
      <c r="A1238" s="120" t="str">
        <f t="shared" si="161"/>
        <v>71090601020000</v>
      </c>
      <c r="B1238" s="114" t="s">
        <v>439</v>
      </c>
      <c r="C1238" s="115" t="s">
        <v>187</v>
      </c>
      <c r="D1238" s="116" t="s">
        <v>157</v>
      </c>
      <c r="E1238" s="117" t="s">
        <v>106</v>
      </c>
      <c r="F1238" s="118" t="s">
        <v>140</v>
      </c>
      <c r="G1238" s="119" t="s">
        <v>440</v>
      </c>
      <c r="L1238" s="36" t="s">
        <v>33</v>
      </c>
      <c r="N1238" s="3"/>
      <c r="O1238" s="3"/>
    </row>
    <row r="1239" spans="1:15">
      <c r="A1239" s="120" t="str">
        <f t="shared" si="161"/>
        <v>71090601024639</v>
      </c>
      <c r="B1239" s="114" t="s">
        <v>439</v>
      </c>
      <c r="C1239" s="115" t="s">
        <v>187</v>
      </c>
      <c r="D1239" s="116" t="s">
        <v>157</v>
      </c>
      <c r="E1239" s="117" t="s">
        <v>106</v>
      </c>
      <c r="F1239" s="118" t="s">
        <v>140</v>
      </c>
      <c r="G1239" s="119">
        <v>4639</v>
      </c>
      <c r="L1239" s="36" t="s">
        <v>167</v>
      </c>
      <c r="M1239" s="37">
        <v>4639</v>
      </c>
      <c r="N1239" s="3"/>
      <c r="O1239" s="3"/>
    </row>
    <row r="1240" spans="1:15">
      <c r="A1240" s="120" t="str">
        <f t="shared" si="161"/>
        <v>71090601030000</v>
      </c>
      <c r="B1240" s="114" t="s">
        <v>439</v>
      </c>
      <c r="C1240" s="115" t="s">
        <v>187</v>
      </c>
      <c r="D1240" s="116" t="s">
        <v>157</v>
      </c>
      <c r="E1240" s="117" t="s">
        <v>106</v>
      </c>
      <c r="F1240" s="118" t="s">
        <v>442</v>
      </c>
      <c r="G1240" s="119" t="s">
        <v>440</v>
      </c>
      <c r="L1240" s="36" t="s">
        <v>34</v>
      </c>
      <c r="N1240" s="3"/>
      <c r="O1240" s="3"/>
    </row>
    <row r="1241" spans="1:15">
      <c r="A1241" s="120" t="str">
        <f t="shared" si="161"/>
        <v>71090601034639</v>
      </c>
      <c r="B1241" s="114" t="s">
        <v>439</v>
      </c>
      <c r="C1241" s="115" t="s">
        <v>187</v>
      </c>
      <c r="D1241" s="116" t="s">
        <v>157</v>
      </c>
      <c r="E1241" s="117" t="s">
        <v>106</v>
      </c>
      <c r="F1241" s="118" t="s">
        <v>442</v>
      </c>
      <c r="G1241" s="119">
        <v>4639</v>
      </c>
      <c r="L1241" s="36" t="s">
        <v>167</v>
      </c>
      <c r="M1241" s="37">
        <v>4639</v>
      </c>
      <c r="N1241" s="3"/>
      <c r="O1241" s="3"/>
    </row>
    <row r="1242" spans="1:15">
      <c r="A1242" s="120" t="str">
        <f t="shared" si="161"/>
        <v>71090601040000</v>
      </c>
      <c r="B1242" s="114" t="s">
        <v>439</v>
      </c>
      <c r="C1242" s="115" t="s">
        <v>187</v>
      </c>
      <c r="D1242" s="116" t="s">
        <v>157</v>
      </c>
      <c r="E1242" s="117" t="s">
        <v>106</v>
      </c>
      <c r="F1242" s="118" t="s">
        <v>155</v>
      </c>
      <c r="G1242" s="119" t="s">
        <v>440</v>
      </c>
      <c r="L1242" s="36" t="s">
        <v>35</v>
      </c>
      <c r="N1242" s="3"/>
      <c r="O1242" s="3"/>
    </row>
    <row r="1243" spans="1:15" ht="30">
      <c r="A1243" s="120" t="str">
        <f t="shared" si="161"/>
        <v>71090601045113</v>
      </c>
      <c r="B1243" s="114" t="s">
        <v>439</v>
      </c>
      <c r="C1243" s="115" t="s">
        <v>187</v>
      </c>
      <c r="D1243" s="116" t="s">
        <v>157</v>
      </c>
      <c r="E1243" s="117" t="s">
        <v>106</v>
      </c>
      <c r="F1243" s="118" t="s">
        <v>155</v>
      </c>
      <c r="G1243" s="119">
        <v>5113</v>
      </c>
      <c r="L1243" s="36" t="s">
        <v>174</v>
      </c>
      <c r="M1243" s="37">
        <v>5113</v>
      </c>
      <c r="N1243" s="3"/>
      <c r="O1243" s="3"/>
    </row>
    <row r="1244" spans="1:15">
      <c r="A1244" s="120" t="str">
        <f t="shared" si="161"/>
        <v>71090601050000</v>
      </c>
      <c r="B1244" s="114" t="s">
        <v>439</v>
      </c>
      <c r="C1244" s="115" t="s">
        <v>187</v>
      </c>
      <c r="D1244" s="116" t="s">
        <v>157</v>
      </c>
      <c r="E1244" s="117" t="s">
        <v>106</v>
      </c>
      <c r="F1244" s="118" t="s">
        <v>149</v>
      </c>
      <c r="G1244" s="119" t="s">
        <v>440</v>
      </c>
      <c r="L1244" s="36" t="s">
        <v>36</v>
      </c>
      <c r="N1244" s="3"/>
      <c r="O1244" s="3"/>
    </row>
    <row r="1245" spans="1:15">
      <c r="A1245" s="120" t="str">
        <f t="shared" si="161"/>
        <v>71090601054239</v>
      </c>
      <c r="B1245" s="114" t="s">
        <v>439</v>
      </c>
      <c r="C1245" s="115" t="s">
        <v>187</v>
      </c>
      <c r="D1245" s="116" t="s">
        <v>157</v>
      </c>
      <c r="E1245" s="117" t="s">
        <v>106</v>
      </c>
      <c r="F1245" s="118" t="s">
        <v>149</v>
      </c>
      <c r="G1245" s="119">
        <v>4239</v>
      </c>
      <c r="L1245" s="36" t="s">
        <v>125</v>
      </c>
      <c r="M1245" s="37">
        <v>4239</v>
      </c>
      <c r="N1245" s="3"/>
      <c r="O1245" s="3"/>
    </row>
    <row r="1246" spans="1:15">
      <c r="A1246" s="120" t="str">
        <f t="shared" si="161"/>
        <v>71100701014239</v>
      </c>
      <c r="B1246" s="114" t="s">
        <v>439</v>
      </c>
      <c r="C1246" s="115" t="s">
        <v>189</v>
      </c>
      <c r="D1246" s="116" t="s">
        <v>183</v>
      </c>
      <c r="E1246" s="117" t="s">
        <v>106</v>
      </c>
      <c r="F1246" s="118" t="s">
        <v>106</v>
      </c>
      <c r="G1246" s="119">
        <v>4239</v>
      </c>
      <c r="L1246" s="36" t="s">
        <v>125</v>
      </c>
      <c r="M1246" s="37">
        <v>4239</v>
      </c>
      <c r="N1246" s="3"/>
      <c r="O1246" s="3"/>
    </row>
    <row r="1247" spans="1:15">
      <c r="A1247" s="120" t="str">
        <f t="shared" si="161"/>
        <v>71100701014639</v>
      </c>
      <c r="B1247" s="114" t="s">
        <v>439</v>
      </c>
      <c r="C1247" s="115" t="s">
        <v>189</v>
      </c>
      <c r="D1247" s="116" t="s">
        <v>183</v>
      </c>
      <c r="E1247" s="117" t="s">
        <v>106</v>
      </c>
      <c r="F1247" s="118" t="s">
        <v>106</v>
      </c>
      <c r="G1247" s="119">
        <v>4639</v>
      </c>
      <c r="L1247" s="36" t="s">
        <v>167</v>
      </c>
      <c r="M1247" s="37">
        <v>4639</v>
      </c>
      <c r="N1247" s="3"/>
      <c r="O1247" s="3"/>
    </row>
    <row r="1248" spans="1:15">
      <c r="A1248" s="120" t="str">
        <f t="shared" si="161"/>
        <v>71100701034216</v>
      </c>
      <c r="B1248" s="114" t="s">
        <v>439</v>
      </c>
      <c r="C1248" s="115" t="s">
        <v>189</v>
      </c>
      <c r="D1248" s="116" t="s">
        <v>183</v>
      </c>
      <c r="E1248" s="117" t="s">
        <v>106</v>
      </c>
      <c r="F1248" s="118" t="s">
        <v>442</v>
      </c>
      <c r="G1248" s="119">
        <v>4216</v>
      </c>
      <c r="L1248" s="36" t="s">
        <v>118</v>
      </c>
      <c r="M1248" s="37">
        <v>4216</v>
      </c>
      <c r="N1248" s="3"/>
      <c r="O1248" s="3"/>
    </row>
    <row r="1249" spans="1:15">
      <c r="A1249" s="120" t="str">
        <f t="shared" si="161"/>
        <v>71100701034239</v>
      </c>
      <c r="B1249" s="114" t="s">
        <v>439</v>
      </c>
      <c r="C1249" s="115" t="s">
        <v>189</v>
      </c>
      <c r="D1249" s="116" t="s">
        <v>183</v>
      </c>
      <c r="E1249" s="117" t="s">
        <v>106</v>
      </c>
      <c r="F1249" s="118" t="s">
        <v>442</v>
      </c>
      <c r="G1249" s="119">
        <v>4239</v>
      </c>
      <c r="L1249" s="36" t="s">
        <v>125</v>
      </c>
      <c r="M1249" s="37">
        <v>4239</v>
      </c>
      <c r="N1249" s="3"/>
      <c r="O1249" s="3"/>
    </row>
    <row r="1250" spans="1:15" ht="30">
      <c r="A1250" s="120" t="str">
        <f t="shared" si="161"/>
        <v>71100701034819</v>
      </c>
      <c r="B1250" s="114" t="s">
        <v>439</v>
      </c>
      <c r="C1250" s="115" t="s">
        <v>189</v>
      </c>
      <c r="D1250" s="116" t="s">
        <v>183</v>
      </c>
      <c r="E1250" s="117" t="s">
        <v>106</v>
      </c>
      <c r="F1250" s="118" t="s">
        <v>442</v>
      </c>
      <c r="G1250" s="119">
        <v>4819</v>
      </c>
      <c r="L1250" s="36" t="s">
        <v>219</v>
      </c>
      <c r="M1250" s="37">
        <v>4819</v>
      </c>
      <c r="N1250" s="3"/>
      <c r="O1250" s="3"/>
    </row>
    <row r="1251" spans="1:15">
      <c r="A1251" s="120" t="str">
        <f t="shared" si="161"/>
        <v>71100701044239</v>
      </c>
      <c r="B1251" s="114" t="s">
        <v>439</v>
      </c>
      <c r="C1251" s="115" t="s">
        <v>189</v>
      </c>
      <c r="D1251" s="116" t="s">
        <v>183</v>
      </c>
      <c r="E1251" s="117" t="s">
        <v>106</v>
      </c>
      <c r="F1251" s="118" t="s">
        <v>155</v>
      </c>
      <c r="G1251" s="119">
        <v>4239</v>
      </c>
      <c r="L1251" s="36" t="s">
        <v>125</v>
      </c>
      <c r="M1251" s="37">
        <v>4239</v>
      </c>
      <c r="N1251" s="3"/>
      <c r="O1251" s="3"/>
    </row>
    <row r="1252" spans="1:15">
      <c r="A1252" s="120" t="str">
        <f t="shared" si="161"/>
        <v>71100701044269</v>
      </c>
      <c r="B1252" s="114" t="s">
        <v>439</v>
      </c>
      <c r="C1252" s="115" t="s">
        <v>189</v>
      </c>
      <c r="D1252" s="116" t="s">
        <v>183</v>
      </c>
      <c r="E1252" s="117" t="s">
        <v>106</v>
      </c>
      <c r="F1252" s="118" t="s">
        <v>155</v>
      </c>
      <c r="G1252" s="119">
        <v>4269</v>
      </c>
      <c r="L1252" s="36" t="s">
        <v>240</v>
      </c>
      <c r="M1252" s="37">
        <v>4269</v>
      </c>
      <c r="N1252" s="3"/>
      <c r="O1252" s="3"/>
    </row>
    <row r="1253" spans="1:15" ht="30">
      <c r="A1253" s="120" t="str">
        <f t="shared" si="161"/>
        <v>71100701044521</v>
      </c>
      <c r="B1253" s="114" t="s">
        <v>439</v>
      </c>
      <c r="C1253" s="115" t="s">
        <v>189</v>
      </c>
      <c r="D1253" s="116" t="s">
        <v>183</v>
      </c>
      <c r="E1253" s="117" t="s">
        <v>106</v>
      </c>
      <c r="F1253" s="118" t="s">
        <v>155</v>
      </c>
      <c r="G1253" s="119">
        <v>4521</v>
      </c>
      <c r="L1253" s="36" t="s">
        <v>267</v>
      </c>
      <c r="M1253" s="37">
        <v>4521</v>
      </c>
      <c r="N1253" s="3"/>
      <c r="O1253" s="3"/>
    </row>
    <row r="1254" spans="1:15">
      <c r="A1254" s="120" t="str">
        <f t="shared" si="161"/>
        <v>71100701044639</v>
      </c>
      <c r="B1254" s="114" t="s">
        <v>439</v>
      </c>
      <c r="C1254" s="115" t="s">
        <v>189</v>
      </c>
      <c r="D1254" s="116" t="s">
        <v>183</v>
      </c>
      <c r="E1254" s="117" t="s">
        <v>106</v>
      </c>
      <c r="F1254" s="118" t="s">
        <v>155</v>
      </c>
      <c r="G1254" s="119">
        <v>4639</v>
      </c>
      <c r="L1254" s="36" t="s">
        <v>167</v>
      </c>
      <c r="M1254" s="37">
        <v>4639</v>
      </c>
      <c r="N1254" s="3"/>
      <c r="O1254" s="3"/>
    </row>
    <row r="1255" spans="1:15">
      <c r="A1255" s="120" t="str">
        <f t="shared" si="161"/>
        <v>71100701050000</v>
      </c>
      <c r="B1255" s="114" t="s">
        <v>439</v>
      </c>
      <c r="C1255" s="115" t="s">
        <v>189</v>
      </c>
      <c r="D1255" s="116" t="s">
        <v>183</v>
      </c>
      <c r="E1255" s="117" t="s">
        <v>106</v>
      </c>
      <c r="F1255" s="118" t="s">
        <v>149</v>
      </c>
      <c r="G1255" s="119" t="s">
        <v>440</v>
      </c>
      <c r="L1255" s="36" t="s">
        <v>37</v>
      </c>
      <c r="N1255" s="3"/>
      <c r="O1255" s="3"/>
    </row>
    <row r="1256" spans="1:15" ht="30">
      <c r="A1256" s="120" t="str">
        <f t="shared" si="161"/>
        <v>71100701054819</v>
      </c>
      <c r="B1256" s="114" t="s">
        <v>439</v>
      </c>
      <c r="C1256" s="115" t="s">
        <v>189</v>
      </c>
      <c r="D1256" s="116" t="s">
        <v>183</v>
      </c>
      <c r="E1256" s="117" t="s">
        <v>106</v>
      </c>
      <c r="F1256" s="118" t="s">
        <v>149</v>
      </c>
      <c r="G1256" s="119">
        <v>4819</v>
      </c>
      <c r="L1256" s="36" t="s">
        <v>219</v>
      </c>
      <c r="M1256" s="37">
        <v>4819</v>
      </c>
      <c r="N1256" s="3"/>
      <c r="O1256" s="3"/>
    </row>
    <row r="1257" spans="1:15">
      <c r="A1257" s="120" t="str">
        <f t="shared" ref="A1257:A1272" si="162">CONCATENATE(B1257,C1257,D1257,E1257,F1257,G1257)</f>
        <v>71100901014216</v>
      </c>
      <c r="B1257" s="114" t="s">
        <v>439</v>
      </c>
      <c r="C1257" s="115" t="s">
        <v>189</v>
      </c>
      <c r="D1257" s="116" t="s">
        <v>187</v>
      </c>
      <c r="E1257" s="117" t="s">
        <v>106</v>
      </c>
      <c r="F1257" s="118" t="s">
        <v>106</v>
      </c>
      <c r="G1257" s="119">
        <v>4216</v>
      </c>
      <c r="L1257" s="36" t="s">
        <v>118</v>
      </c>
      <c r="M1257" s="37">
        <v>4216</v>
      </c>
      <c r="N1257" s="3"/>
      <c r="O1257" s="3"/>
    </row>
    <row r="1258" spans="1:15" ht="30">
      <c r="A1258" s="120" t="str">
        <f t="shared" si="162"/>
        <v>71100901014252</v>
      </c>
      <c r="B1258" s="114" t="s">
        <v>439</v>
      </c>
      <c r="C1258" s="115" t="s">
        <v>189</v>
      </c>
      <c r="D1258" s="116" t="s">
        <v>187</v>
      </c>
      <c r="E1258" s="117" t="s">
        <v>106</v>
      </c>
      <c r="F1258" s="118" t="s">
        <v>106</v>
      </c>
      <c r="G1258" s="119">
        <v>4252</v>
      </c>
      <c r="L1258" s="36" t="s">
        <v>127</v>
      </c>
      <c r="M1258" s="37">
        <v>4252</v>
      </c>
      <c r="N1258" s="3"/>
      <c r="O1258" s="3"/>
    </row>
    <row r="1259" spans="1:15">
      <c r="A1259" s="120" t="str">
        <f t="shared" si="162"/>
        <v>71100901014264</v>
      </c>
      <c r="B1259" s="114" t="s">
        <v>439</v>
      </c>
      <c r="C1259" s="115" t="s">
        <v>189</v>
      </c>
      <c r="D1259" s="116" t="s">
        <v>187</v>
      </c>
      <c r="E1259" s="117" t="s">
        <v>106</v>
      </c>
      <c r="F1259" s="118" t="s">
        <v>106</v>
      </c>
      <c r="G1259" s="119">
        <v>4264</v>
      </c>
      <c r="L1259" s="36" t="s">
        <v>129</v>
      </c>
      <c r="M1259" s="37">
        <v>4264</v>
      </c>
      <c r="N1259" s="3"/>
      <c r="O1259" s="3"/>
    </row>
    <row r="1260" spans="1:15">
      <c r="A1260" s="120" t="str">
        <f t="shared" si="162"/>
        <v>71100901014267</v>
      </c>
      <c r="B1260" s="114" t="s">
        <v>439</v>
      </c>
      <c r="C1260" s="115" t="s">
        <v>189</v>
      </c>
      <c r="D1260" s="116" t="s">
        <v>187</v>
      </c>
      <c r="E1260" s="117" t="s">
        <v>106</v>
      </c>
      <c r="F1260" s="118" t="s">
        <v>106</v>
      </c>
      <c r="G1260" s="119">
        <v>4267</v>
      </c>
      <c r="L1260" s="36" t="s">
        <v>130</v>
      </c>
      <c r="M1260" s="37">
        <v>4267</v>
      </c>
      <c r="N1260" s="3"/>
      <c r="O1260" s="3"/>
    </row>
    <row r="1261" spans="1:15">
      <c r="A1261" s="120" t="str">
        <f t="shared" si="162"/>
        <v>71100901014861</v>
      </c>
      <c r="B1261" s="114" t="s">
        <v>439</v>
      </c>
      <c r="C1261" s="115" t="s">
        <v>189</v>
      </c>
      <c r="D1261" s="116" t="s">
        <v>187</v>
      </c>
      <c r="E1261" s="117" t="s">
        <v>106</v>
      </c>
      <c r="F1261" s="118" t="s">
        <v>106</v>
      </c>
      <c r="G1261" s="119">
        <v>4861</v>
      </c>
      <c r="L1261" s="36" t="s">
        <v>134</v>
      </c>
      <c r="M1261" s="37">
        <v>4861</v>
      </c>
      <c r="N1261" s="3"/>
      <c r="O1261" s="3"/>
    </row>
    <row r="1262" spans="1:15">
      <c r="A1262" s="120" t="str">
        <f t="shared" si="162"/>
        <v>71100901015122</v>
      </c>
      <c r="B1262" s="114" t="s">
        <v>439</v>
      </c>
      <c r="C1262" s="115" t="s">
        <v>189</v>
      </c>
      <c r="D1262" s="116" t="s">
        <v>187</v>
      </c>
      <c r="E1262" s="117" t="s">
        <v>106</v>
      </c>
      <c r="F1262" s="118" t="s">
        <v>106</v>
      </c>
      <c r="G1262" s="119">
        <v>5122</v>
      </c>
      <c r="L1262" s="36" t="s">
        <v>332</v>
      </c>
      <c r="M1262" s="37">
        <v>5122</v>
      </c>
      <c r="N1262" s="3"/>
      <c r="O1262" s="3"/>
    </row>
    <row r="1263" spans="1:15">
      <c r="A1263" s="120" t="str">
        <f t="shared" si="162"/>
        <v>71100902010000</v>
      </c>
      <c r="B1263" s="114" t="s">
        <v>439</v>
      </c>
      <c r="C1263" s="115" t="s">
        <v>189</v>
      </c>
      <c r="D1263" s="116" t="s">
        <v>187</v>
      </c>
      <c r="E1263" s="117" t="s">
        <v>140</v>
      </c>
      <c r="F1263" s="118" t="s">
        <v>106</v>
      </c>
      <c r="G1263" s="119" t="s">
        <v>440</v>
      </c>
      <c r="L1263" s="36" t="s">
        <v>38</v>
      </c>
      <c r="N1263" s="3"/>
      <c r="O1263" s="3"/>
    </row>
    <row r="1264" spans="1:15">
      <c r="A1264" s="120" t="str">
        <f t="shared" si="162"/>
        <v>71100902014729</v>
      </c>
      <c r="B1264" s="114" t="s">
        <v>439</v>
      </c>
      <c r="C1264" s="115" t="s">
        <v>189</v>
      </c>
      <c r="D1264" s="116" t="s">
        <v>187</v>
      </c>
      <c r="E1264" s="117" t="s">
        <v>140</v>
      </c>
      <c r="F1264" s="118" t="s">
        <v>106</v>
      </c>
      <c r="G1264" s="119">
        <v>4729</v>
      </c>
      <c r="L1264" s="36" t="s">
        <v>348</v>
      </c>
      <c r="M1264" s="37">
        <v>4729</v>
      </c>
      <c r="N1264" s="3"/>
      <c r="O1264" s="3"/>
    </row>
    <row r="1265" spans="1:15">
      <c r="A1265" s="120" t="str">
        <f t="shared" si="162"/>
        <v>71110000000000</v>
      </c>
      <c r="B1265" s="114" t="s">
        <v>439</v>
      </c>
      <c r="C1265" s="115" t="s">
        <v>104</v>
      </c>
      <c r="D1265" s="116" t="s">
        <v>441</v>
      </c>
      <c r="E1265" s="117" t="s">
        <v>441</v>
      </c>
      <c r="F1265" s="118" t="s">
        <v>441</v>
      </c>
      <c r="G1265" s="119" t="s">
        <v>440</v>
      </c>
      <c r="L1265" s="36" t="s">
        <v>39</v>
      </c>
      <c r="N1265" s="3"/>
      <c r="O1265" s="3"/>
    </row>
    <row r="1266" spans="1:15">
      <c r="A1266" s="120" t="str">
        <f t="shared" si="162"/>
        <v>71110000000001</v>
      </c>
      <c r="B1266" s="114" t="s">
        <v>439</v>
      </c>
      <c r="C1266" s="115" t="s">
        <v>104</v>
      </c>
      <c r="D1266" s="116" t="s">
        <v>441</v>
      </c>
      <c r="E1266" s="117" t="s">
        <v>441</v>
      </c>
      <c r="F1266" s="118" t="s">
        <v>441</v>
      </c>
      <c r="G1266" s="119" t="s">
        <v>96</v>
      </c>
      <c r="L1266" s="36" t="e">
        <v>#N/A</v>
      </c>
      <c r="N1266" s="3"/>
      <c r="O1266" s="3"/>
    </row>
    <row r="1267" spans="1:15">
      <c r="A1267" s="120" t="str">
        <f t="shared" si="162"/>
        <v>71110100000000</v>
      </c>
      <c r="B1267" s="114" t="s">
        <v>439</v>
      </c>
      <c r="C1267" s="115" t="s">
        <v>104</v>
      </c>
      <c r="D1267" s="116" t="s">
        <v>106</v>
      </c>
      <c r="E1267" s="117" t="s">
        <v>441</v>
      </c>
      <c r="F1267" s="118" t="s">
        <v>441</v>
      </c>
      <c r="G1267" s="119" t="s">
        <v>440</v>
      </c>
      <c r="L1267" s="36" t="s">
        <v>40</v>
      </c>
      <c r="N1267" s="3"/>
      <c r="O1267" s="3"/>
    </row>
    <row r="1268" spans="1:15">
      <c r="A1268" s="120" t="str">
        <f t="shared" si="162"/>
        <v>71110100000001</v>
      </c>
      <c r="B1268" s="114" t="s">
        <v>439</v>
      </c>
      <c r="C1268" s="115" t="s">
        <v>104</v>
      </c>
      <c r="D1268" s="116" t="s">
        <v>106</v>
      </c>
      <c r="E1268" s="117" t="s">
        <v>441</v>
      </c>
      <c r="F1268" s="118" t="s">
        <v>441</v>
      </c>
      <c r="G1268" s="119" t="s">
        <v>96</v>
      </c>
      <c r="L1268" s="36" t="e">
        <v>#N/A</v>
      </c>
      <c r="N1268" s="3"/>
      <c r="O1268" s="3"/>
    </row>
    <row r="1269" spans="1:15">
      <c r="A1269" s="120" t="str">
        <f t="shared" si="162"/>
        <v>71110102000000</v>
      </c>
      <c r="B1269" s="114" t="s">
        <v>439</v>
      </c>
      <c r="C1269" s="115" t="s">
        <v>104</v>
      </c>
      <c r="D1269" s="116" t="s">
        <v>106</v>
      </c>
      <c r="E1269" s="117" t="s">
        <v>140</v>
      </c>
      <c r="F1269" s="118" t="s">
        <v>441</v>
      </c>
      <c r="G1269" s="119" t="s">
        <v>440</v>
      </c>
      <c r="L1269" s="36" t="s">
        <v>41</v>
      </c>
      <c r="N1269" s="3"/>
      <c r="O1269" s="3"/>
    </row>
    <row r="1270" spans="1:15">
      <c r="A1270" s="120" t="str">
        <f t="shared" si="162"/>
        <v>71110102000001</v>
      </c>
      <c r="B1270" s="114" t="s">
        <v>439</v>
      </c>
      <c r="C1270" s="115" t="s">
        <v>104</v>
      </c>
      <c r="D1270" s="116" t="s">
        <v>106</v>
      </c>
      <c r="E1270" s="117" t="s">
        <v>140</v>
      </c>
      <c r="F1270" s="118" t="s">
        <v>441</v>
      </c>
      <c r="G1270" s="119" t="s">
        <v>96</v>
      </c>
      <c r="L1270" s="36" t="e">
        <v>#N/A</v>
      </c>
      <c r="N1270" s="3"/>
      <c r="O1270" s="3"/>
    </row>
    <row r="1271" spans="1:15">
      <c r="A1271" s="120" t="str">
        <f t="shared" si="162"/>
        <v>71110102004891</v>
      </c>
      <c r="B1271" s="114" t="s">
        <v>439</v>
      </c>
      <c r="C1271" s="115" t="s">
        <v>104</v>
      </c>
      <c r="D1271" s="116" t="s">
        <v>106</v>
      </c>
      <c r="E1271" s="117" t="s">
        <v>140</v>
      </c>
      <c r="F1271" s="118" t="s">
        <v>441</v>
      </c>
      <c r="G1271" s="119">
        <v>4891</v>
      </c>
      <c r="L1271" s="36" t="s">
        <v>416</v>
      </c>
      <c r="M1271" s="37">
        <v>4891</v>
      </c>
      <c r="N1271" s="3"/>
      <c r="O1271" s="3"/>
    </row>
    <row r="1272" spans="1:15">
      <c r="A1272" s="120" t="str">
        <f t="shared" si="162"/>
        <v>7111010200x</v>
      </c>
      <c r="B1272" s="114" t="s">
        <v>439</v>
      </c>
      <c r="C1272" s="115" t="s">
        <v>104</v>
      </c>
      <c r="D1272" s="116" t="s">
        <v>106</v>
      </c>
      <c r="E1272" s="117" t="s">
        <v>140</v>
      </c>
      <c r="F1272" s="118" t="s">
        <v>441</v>
      </c>
      <c r="G1272" s="119" t="s">
        <v>361</v>
      </c>
      <c r="L1272" s="36" t="e">
        <v>#NAME?</v>
      </c>
      <c r="M1272" s="37" t="s">
        <v>361</v>
      </c>
      <c r="N1272" s="3"/>
      <c r="O1272" s="3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23"/>
      <c r="L1" s="523"/>
      <c r="M1" s="523"/>
      <c r="N1" s="462" t="s">
        <v>620</v>
      </c>
      <c r="O1" s="462"/>
      <c r="P1" s="462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23"/>
      <c r="L2" s="523"/>
      <c r="M2" s="523"/>
      <c r="N2" s="462" t="s">
        <v>614</v>
      </c>
      <c r="O2" s="462"/>
      <c r="P2" s="462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23"/>
      <c r="L3" s="523"/>
      <c r="M3" s="523"/>
      <c r="N3" s="462" t="s">
        <v>805</v>
      </c>
      <c r="O3" s="462"/>
      <c r="P3" s="462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23"/>
      <c r="L4" s="523"/>
      <c r="M4" s="523"/>
      <c r="N4" s="462" t="s">
        <v>804</v>
      </c>
      <c r="O4" s="462"/>
      <c r="P4" s="462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23"/>
      <c r="L5" s="523"/>
      <c r="M5" s="523"/>
      <c r="N5" s="524" t="s">
        <v>595</v>
      </c>
      <c r="O5" s="524"/>
      <c r="P5" s="524"/>
    </row>
    <row r="6" spans="1:22">
      <c r="A6" s="234" t="s">
        <v>621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504" t="s">
        <v>794</v>
      </c>
      <c r="I7" s="504"/>
      <c r="J7" s="504"/>
      <c r="K7" s="504"/>
      <c r="L7" s="504"/>
      <c r="M7" s="504"/>
      <c r="N7" s="504"/>
      <c r="O7" s="504"/>
      <c r="P7" s="504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11" t="s">
        <v>97</v>
      </c>
      <c r="P9" s="511"/>
    </row>
    <row r="10" spans="1:22" ht="46.5" customHeight="1">
      <c r="A10" s="121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22" t="s">
        <v>375</v>
      </c>
      <c r="P10" s="522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7"/>
      <c r="I11" s="487"/>
      <c r="J11" s="490"/>
      <c r="K11" s="490"/>
      <c r="L11" s="493"/>
      <c r="M11" s="496"/>
      <c r="N11" s="468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622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623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662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31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624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625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626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627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628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629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630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>O219+P219</f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631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632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633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634</v>
      </c>
      <c r="M282" s="46" t="s">
        <v>635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634</v>
      </c>
      <c r="M288" s="46" t="s">
        <v>635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636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637</v>
      </c>
      <c r="M355" s="10" t="s">
        <v>638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617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617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619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639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640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7" customHeight="1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5.2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>
        <v>0</v>
      </c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30.75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641</v>
      </c>
      <c r="M509" s="10" t="s">
        <v>642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643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658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618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644</v>
      </c>
      <c r="I567" s="150" t="s">
        <v>185</v>
      </c>
      <c r="J567" s="151">
        <v>4</v>
      </c>
      <c r="K567" s="151">
        <v>1</v>
      </c>
      <c r="L567" s="152" t="s">
        <v>645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646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634</v>
      </c>
      <c r="M587" s="46" t="s">
        <v>635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634</v>
      </c>
      <c r="M591" s="46" t="s">
        <v>635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616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>
        <v>0</v>
      </c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647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648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649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649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650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651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651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652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653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34.5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>
        <v>0</v>
      </c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654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655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34.5" customHeight="1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>
        <v>0</v>
      </c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656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639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3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657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7" customHeight="1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>
        <v>0</v>
      </c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72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23"/>
      <c r="L1" s="523"/>
      <c r="M1" s="523"/>
      <c r="N1" s="462" t="s">
        <v>620</v>
      </c>
      <c r="O1" s="462"/>
      <c r="P1" s="462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23"/>
      <c r="L2" s="523"/>
      <c r="M2" s="523"/>
      <c r="N2" s="462" t="s">
        <v>614</v>
      </c>
      <c r="O2" s="462"/>
      <c r="P2" s="462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23"/>
      <c r="L3" s="523"/>
      <c r="M3" s="523"/>
      <c r="N3" s="462" t="s">
        <v>805</v>
      </c>
      <c r="O3" s="462"/>
      <c r="P3" s="462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23"/>
      <c r="L4" s="523"/>
      <c r="M4" s="523"/>
      <c r="N4" s="462" t="s">
        <v>804</v>
      </c>
      <c r="O4" s="462"/>
      <c r="P4" s="462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23"/>
      <c r="L5" s="523"/>
      <c r="M5" s="523"/>
      <c r="N5" s="524" t="s">
        <v>596</v>
      </c>
      <c r="O5" s="524"/>
      <c r="P5" s="524"/>
    </row>
    <row r="6" spans="1:22" ht="19.5" customHeight="1">
      <c r="A6" s="234" t="s">
        <v>621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504" t="s">
        <v>795</v>
      </c>
      <c r="I7" s="504"/>
      <c r="J7" s="504"/>
      <c r="K7" s="504"/>
      <c r="L7" s="504"/>
      <c r="M7" s="504"/>
      <c r="N7" s="504"/>
      <c r="O7" s="504"/>
      <c r="P7" s="504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11" t="s">
        <v>97</v>
      </c>
      <c r="P9" s="511"/>
    </row>
    <row r="10" spans="1:22" ht="46.5" customHeight="1">
      <c r="A10" s="121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22" t="s">
        <v>375</v>
      </c>
      <c r="P10" s="522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7"/>
      <c r="I11" s="487"/>
      <c r="J11" s="490"/>
      <c r="K11" s="490"/>
      <c r="L11" s="493"/>
      <c r="M11" s="496"/>
      <c r="N11" s="468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622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623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662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624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625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626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627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628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629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630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>
        <v>0</v>
      </c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>
        <v>0</v>
      </c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631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632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633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634</v>
      </c>
      <c r="M282" s="46" t="s">
        <v>635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634</v>
      </c>
      <c r="M288" s="46" t="s">
        <v>635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636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637</v>
      </c>
      <c r="M355" s="10" t="s">
        <v>638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617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617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619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639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640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0.7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>
        <v>0</v>
      </c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 ht="18" customHeight="1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 ht="19.5" customHeight="1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641</v>
      </c>
      <c r="M509" s="10" t="s">
        <v>642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643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658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618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644</v>
      </c>
      <c r="I567" s="150" t="s">
        <v>185</v>
      </c>
      <c r="J567" s="151">
        <v>4</v>
      </c>
      <c r="K567" s="151">
        <v>1</v>
      </c>
      <c r="L567" s="152" t="s">
        <v>645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646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/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634</v>
      </c>
      <c r="M587" s="46" t="s">
        <v>635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634</v>
      </c>
      <c r="M591" s="46" t="s">
        <v>635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616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647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648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649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649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650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651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651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652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7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>
        <v>0</v>
      </c>
      <c r="Q712" s="159"/>
      <c r="R712" s="159"/>
      <c r="S712" s="323"/>
      <c r="T712" s="159"/>
      <c r="U712" s="159"/>
      <c r="V712" s="159"/>
    </row>
    <row r="713" spans="1:22" ht="19.5" customHeight="1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19.5" customHeight="1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654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655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7" customHeight="1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>
        <v>0</v>
      </c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656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639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51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657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8.5" customHeight="1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>
        <v>0</v>
      </c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 ht="0.75" customHeight="1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23"/>
      <c r="L1" s="523"/>
      <c r="M1" s="523"/>
      <c r="N1" s="462" t="s">
        <v>620</v>
      </c>
      <c r="O1" s="462"/>
      <c r="P1" s="462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23"/>
      <c r="L2" s="523"/>
      <c r="M2" s="523"/>
      <c r="N2" s="462" t="s">
        <v>614</v>
      </c>
      <c r="O2" s="462"/>
      <c r="P2" s="462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23"/>
      <c r="L3" s="523"/>
      <c r="M3" s="523"/>
      <c r="N3" s="462" t="s">
        <v>805</v>
      </c>
      <c r="O3" s="462"/>
      <c r="P3" s="462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23"/>
      <c r="L4" s="523"/>
      <c r="M4" s="523"/>
      <c r="N4" s="462" t="s">
        <v>804</v>
      </c>
      <c r="O4" s="462"/>
      <c r="P4" s="462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23"/>
      <c r="L5" s="523"/>
      <c r="M5" s="523"/>
      <c r="N5" s="524" t="s">
        <v>597</v>
      </c>
      <c r="O5" s="524"/>
      <c r="P5" s="524"/>
    </row>
    <row r="6" spans="1:22">
      <c r="A6" s="234" t="s">
        <v>621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504" t="s">
        <v>796</v>
      </c>
      <c r="I7" s="504"/>
      <c r="J7" s="504"/>
      <c r="K7" s="504"/>
      <c r="L7" s="504"/>
      <c r="M7" s="504"/>
      <c r="N7" s="504"/>
      <c r="O7" s="504"/>
      <c r="P7" s="504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11" t="s">
        <v>97</v>
      </c>
      <c r="P9" s="511"/>
    </row>
    <row r="10" spans="1:22" ht="46.5" customHeight="1">
      <c r="A10" s="121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22" t="s">
        <v>375</v>
      </c>
      <c r="P10" s="522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7"/>
      <c r="I11" s="487"/>
      <c r="J11" s="490"/>
      <c r="K11" s="490"/>
      <c r="L11" s="493"/>
      <c r="M11" s="496"/>
      <c r="N11" s="468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622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623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 ht="20.2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662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32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 ht="19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 ht="19.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624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625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626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627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628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629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630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8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631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632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633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7.25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>
        <v>0</v>
      </c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634</v>
      </c>
      <c r="M282" s="46" t="s">
        <v>635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634</v>
      </c>
      <c r="M288" s="46" t="s">
        <v>635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636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637</v>
      </c>
      <c r="M355" s="10" t="s">
        <v>638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617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617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619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639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640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33" customHeight="1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20.25" customHeight="1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349"/>
      <c r="P462" s="282"/>
      <c r="Q462" s="159"/>
      <c r="R462" s="159"/>
      <c r="S462" s="323"/>
      <c r="T462" s="159"/>
      <c r="U462" s="159"/>
      <c r="V462" s="159"/>
    </row>
    <row r="463" spans="1:22" ht="19.5" customHeight="1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30.75" customHeight="1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 ht="21.75" customHeigh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641</v>
      </c>
      <c r="M509" s="10" t="s">
        <v>642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643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658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618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644</v>
      </c>
      <c r="I567" s="150" t="s">
        <v>185</v>
      </c>
      <c r="J567" s="151">
        <v>4</v>
      </c>
      <c r="K567" s="151">
        <v>1</v>
      </c>
      <c r="L567" s="152" t="s">
        <v>645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646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32.25" customHeight="1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634</v>
      </c>
      <c r="M587" s="46" t="s">
        <v>635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634</v>
      </c>
      <c r="M591" s="46" t="s">
        <v>635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616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647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648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649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649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650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651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651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652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653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654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655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656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639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657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23"/>
      <c r="L1" s="523"/>
      <c r="M1" s="523"/>
      <c r="N1" s="462" t="s">
        <v>620</v>
      </c>
      <c r="O1" s="462"/>
      <c r="P1" s="462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23"/>
      <c r="L2" s="523"/>
      <c r="M2" s="523"/>
      <c r="N2" s="462" t="s">
        <v>614</v>
      </c>
      <c r="O2" s="462"/>
      <c r="P2" s="462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23"/>
      <c r="L3" s="523"/>
      <c r="M3" s="523"/>
      <c r="N3" s="462" t="s">
        <v>805</v>
      </c>
      <c r="O3" s="462"/>
      <c r="P3" s="462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23"/>
      <c r="L4" s="523"/>
      <c r="M4" s="523"/>
      <c r="N4" s="462" t="s">
        <v>804</v>
      </c>
      <c r="O4" s="462"/>
      <c r="P4" s="462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23"/>
      <c r="L5" s="523"/>
      <c r="M5" s="523"/>
      <c r="N5" s="524" t="s">
        <v>727</v>
      </c>
      <c r="O5" s="524"/>
      <c r="P5" s="524"/>
    </row>
    <row r="6" spans="1:22">
      <c r="A6" s="234" t="s">
        <v>621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504" t="s">
        <v>797</v>
      </c>
      <c r="I7" s="504"/>
      <c r="J7" s="504"/>
      <c r="K7" s="504"/>
      <c r="L7" s="504"/>
      <c r="M7" s="504"/>
      <c r="N7" s="504"/>
      <c r="O7" s="504"/>
      <c r="P7" s="504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11" t="s">
        <v>97</v>
      </c>
      <c r="P9" s="511"/>
    </row>
    <row r="10" spans="1:22" ht="46.15" customHeight="1">
      <c r="A10" s="121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22" t="s">
        <v>375</v>
      </c>
      <c r="P10" s="522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7"/>
      <c r="I11" s="487"/>
      <c r="J11" s="490"/>
      <c r="K11" s="490"/>
      <c r="L11" s="493"/>
      <c r="M11" s="496"/>
      <c r="N11" s="468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622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623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662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624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625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626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627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628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629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630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/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631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632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633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634</v>
      </c>
      <c r="M282" s="46" t="s">
        <v>635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634</v>
      </c>
      <c r="M288" s="46" t="s">
        <v>635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636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637</v>
      </c>
      <c r="M355" s="10" t="s">
        <v>638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617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617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619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639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640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31.5" customHeight="1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641</v>
      </c>
      <c r="M509" s="10" t="s">
        <v>642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643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658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618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644</v>
      </c>
      <c r="I567" s="150" t="s">
        <v>185</v>
      </c>
      <c r="J567" s="151">
        <v>4</v>
      </c>
      <c r="K567" s="151">
        <v>1</v>
      </c>
      <c r="L567" s="152" t="s">
        <v>645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646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634</v>
      </c>
      <c r="M587" s="46" t="s">
        <v>635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634</v>
      </c>
      <c r="M591" s="46" t="s">
        <v>635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616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647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648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649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649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650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651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651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652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654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655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656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639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657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70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23"/>
      <c r="L1" s="523"/>
      <c r="M1" s="523"/>
      <c r="N1" s="462" t="s">
        <v>620</v>
      </c>
      <c r="O1" s="462"/>
      <c r="P1" s="462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23"/>
      <c r="L2" s="523"/>
      <c r="M2" s="523"/>
      <c r="N2" s="462" t="s">
        <v>614</v>
      </c>
      <c r="O2" s="462"/>
      <c r="P2" s="462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23"/>
      <c r="L3" s="523"/>
      <c r="M3" s="523"/>
      <c r="N3" s="462" t="s">
        <v>805</v>
      </c>
      <c r="O3" s="462"/>
      <c r="P3" s="462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23"/>
      <c r="L4" s="523"/>
      <c r="M4" s="523"/>
      <c r="N4" s="462" t="s">
        <v>804</v>
      </c>
      <c r="O4" s="462"/>
      <c r="P4" s="462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23"/>
      <c r="L5" s="523"/>
      <c r="M5" s="523"/>
      <c r="N5" s="524" t="s">
        <v>667</v>
      </c>
      <c r="O5" s="524"/>
      <c r="P5" s="524"/>
    </row>
    <row r="6" spans="1:22">
      <c r="A6" s="234" t="s">
        <v>621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504" t="s">
        <v>798</v>
      </c>
      <c r="I7" s="504"/>
      <c r="J7" s="504"/>
      <c r="K7" s="504"/>
      <c r="L7" s="504"/>
      <c r="M7" s="504"/>
      <c r="N7" s="504"/>
      <c r="O7" s="504"/>
      <c r="P7" s="504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11" t="s">
        <v>97</v>
      </c>
      <c r="P9" s="511"/>
    </row>
    <row r="10" spans="1:22" ht="46.5" customHeight="1">
      <c r="A10" s="121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22" t="s">
        <v>375</v>
      </c>
      <c r="P10" s="522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7"/>
      <c r="I11" s="487"/>
      <c r="J11" s="490"/>
      <c r="K11" s="490"/>
      <c r="L11" s="493"/>
      <c r="M11" s="496"/>
      <c r="N11" s="468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622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623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662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624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625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626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627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628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629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630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>
        <v>0</v>
      </c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31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9.2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8.5" customHeight="1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631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632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633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634</v>
      </c>
      <c r="M282" s="46" t="s">
        <v>635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634</v>
      </c>
      <c r="M288" s="46" t="s">
        <v>635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636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637</v>
      </c>
      <c r="M355" s="10" t="s">
        <v>638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617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617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619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639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640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>
        <v>0</v>
      </c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641</v>
      </c>
      <c r="M509" s="10" t="s">
        <v>642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643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658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618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644</v>
      </c>
      <c r="I567" s="150" t="s">
        <v>185</v>
      </c>
      <c r="J567" s="151">
        <v>4</v>
      </c>
      <c r="K567" s="151">
        <v>1</v>
      </c>
      <c r="L567" s="152" t="s">
        <v>645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646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634</v>
      </c>
      <c r="M587" s="46" t="s">
        <v>635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634</v>
      </c>
      <c r="M591" s="46" t="s">
        <v>635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616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647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648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649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649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650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651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651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652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653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654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655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656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639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657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2" spans="12:12" s="3" customFormat="1">
      <c r="L772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1" spans="12:12" s="3" customFormat="1">
      <c r="L801" s="36"/>
    </row>
    <row r="803" spans="12:12" s="3" customFormat="1">
      <c r="L803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09" spans="12:12" s="3" customFormat="1">
      <c r="L809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5" spans="12:12" s="3" customFormat="1">
      <c r="L825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89" spans="12:12" s="3" customFormat="1">
      <c r="L889" s="36"/>
    </row>
    <row r="890" spans="12:12" s="3" customFormat="1">
      <c r="L890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899" spans="12:12" s="3" customFormat="1">
      <c r="L899" s="36"/>
    </row>
    <row r="900" spans="12:12" s="3" customFormat="1">
      <c r="L900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7" spans="12:12" s="3" customFormat="1">
      <c r="L957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1" spans="12:12" s="3" customFormat="1">
      <c r="L981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1" spans="12:12" s="3" customFormat="1">
      <c r="L1011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0" spans="12:12" s="3" customFormat="1">
      <c r="L1040" s="36"/>
    </row>
    <row r="1042" spans="12:12" s="3" customFormat="1">
      <c r="L1042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0" spans="12:12" s="3" customFormat="1">
      <c r="L1050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7" spans="12:12" s="3" customFormat="1">
      <c r="L1057" s="36"/>
    </row>
    <row r="1058" spans="12:12" s="3" customFormat="1">
      <c r="L1058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3" spans="12:12" s="3" customFormat="1">
      <c r="L1073" s="36"/>
    </row>
    <row r="1074" spans="12:12" s="3" customFormat="1">
      <c r="L1074" s="36"/>
    </row>
    <row r="1076" spans="12:12" s="3" customFormat="1">
      <c r="L1076" s="36"/>
    </row>
    <row r="1077" spans="12:12" s="3" customFormat="1">
      <c r="L1077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7" spans="12:12" s="3" customFormat="1">
      <c r="L1107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6" spans="12:12" s="3" customFormat="1">
      <c r="L1136" s="36"/>
    </row>
    <row r="1138" spans="12:12" s="3" customFormat="1">
      <c r="L1138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4" spans="12:12" s="3" customFormat="1">
      <c r="L1144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0" spans="12:12" s="3" customFormat="1">
      <c r="L1160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4" spans="12:12" s="3" customFormat="1">
      <c r="L1224" s="36"/>
    </row>
    <row r="1225" spans="12:12" s="3" customFormat="1">
      <c r="L1225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4" spans="12:12" s="3" customFormat="1">
      <c r="L1234" s="36"/>
    </row>
    <row r="1235" spans="12:12" s="3" customFormat="1">
      <c r="L1235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462"/>
      <c r="F1" s="462"/>
      <c r="G1" s="462"/>
      <c r="H1" s="462"/>
      <c r="I1" s="462"/>
      <c r="J1" s="462"/>
      <c r="K1" s="462" t="s">
        <v>366</v>
      </c>
      <c r="L1" s="462"/>
      <c r="M1" s="462"/>
    </row>
    <row r="2" spans="1:16" ht="15.75" customHeight="1">
      <c r="E2" s="462"/>
      <c r="F2" s="462"/>
      <c r="G2" s="462"/>
      <c r="H2" s="462"/>
      <c r="I2" s="462"/>
      <c r="J2" s="462"/>
      <c r="K2" s="462" t="s">
        <v>367</v>
      </c>
      <c r="L2" s="462"/>
      <c r="M2" s="462"/>
    </row>
    <row r="3" spans="1:16" ht="15.75" customHeight="1">
      <c r="E3" s="462"/>
      <c r="F3" s="462"/>
      <c r="G3" s="462"/>
      <c r="H3" s="462"/>
      <c r="I3" s="462"/>
      <c r="J3" s="462"/>
      <c r="K3" s="462" t="s">
        <v>368</v>
      </c>
      <c r="L3" s="462"/>
      <c r="M3" s="462"/>
    </row>
    <row r="4" spans="1:16" ht="15.75" customHeight="1">
      <c r="E4" s="462"/>
      <c r="F4" s="462"/>
      <c r="G4" s="462"/>
      <c r="H4" s="462"/>
      <c r="I4" s="462"/>
      <c r="J4" s="462"/>
      <c r="K4" s="462" t="s">
        <v>369</v>
      </c>
      <c r="L4" s="462"/>
      <c r="M4" s="462"/>
    </row>
    <row r="6" spans="1:16" ht="38.25" customHeight="1">
      <c r="A6" s="464" t="s">
        <v>370</v>
      </c>
      <c r="B6" s="464"/>
      <c r="C6" s="464"/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465" t="s">
        <v>97</v>
      </c>
      <c r="G8" s="465"/>
      <c r="H8" s="465"/>
      <c r="I8" s="465"/>
      <c r="J8" s="465"/>
      <c r="K8" s="465"/>
      <c r="L8" s="465"/>
      <c r="M8" s="465"/>
    </row>
    <row r="9" spans="1:16" ht="16.5" customHeight="1">
      <c r="A9" s="466" t="s">
        <v>371</v>
      </c>
      <c r="B9" s="463" t="s">
        <v>372</v>
      </c>
      <c r="C9" s="467" t="s">
        <v>373</v>
      </c>
      <c r="D9" s="463" t="s">
        <v>372</v>
      </c>
      <c r="E9" s="468" t="s">
        <v>374</v>
      </c>
      <c r="F9" s="469" t="s">
        <v>375</v>
      </c>
      <c r="G9" s="470"/>
      <c r="H9" s="470"/>
      <c r="I9" s="470"/>
      <c r="J9" s="470"/>
      <c r="K9" s="470"/>
      <c r="L9" s="470"/>
      <c r="M9" s="471"/>
    </row>
    <row r="10" spans="1:16" ht="20.25" customHeight="1">
      <c r="A10" s="466"/>
      <c r="B10" s="463"/>
      <c r="C10" s="467"/>
      <c r="D10" s="463"/>
      <c r="E10" s="468"/>
      <c r="F10" s="468" t="s">
        <v>376</v>
      </c>
      <c r="G10" s="468"/>
      <c r="H10" s="468"/>
      <c r="I10" s="468"/>
      <c r="J10" s="468" t="s">
        <v>377</v>
      </c>
      <c r="K10" s="468"/>
      <c r="L10" s="468"/>
      <c r="M10" s="468"/>
    </row>
    <row r="11" spans="1:16">
      <c r="A11" s="466"/>
      <c r="B11" s="463"/>
      <c r="C11" s="467"/>
      <c r="D11" s="463"/>
      <c r="E11" s="468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  <mergeCell ref="E1:J1"/>
    <mergeCell ref="K1:M1"/>
    <mergeCell ref="E2:J2"/>
    <mergeCell ref="K2:M2"/>
    <mergeCell ref="E3:J3"/>
    <mergeCell ref="K3:M3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72" t="s">
        <v>465</v>
      </c>
      <c r="B1" s="472"/>
      <c r="C1" s="472"/>
      <c r="D1" s="142" t="s">
        <v>588</v>
      </c>
      <c r="E1" s="143">
        <v>15</v>
      </c>
    </row>
    <row r="2" spans="1:5" ht="62.25" customHeight="1">
      <c r="A2" s="473" t="s">
        <v>466</v>
      </c>
      <c r="B2" s="473"/>
      <c r="C2" s="473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 t="e">
        <f>VLOOKUP($D$1,#REF!,Hashvt!$E$1)</f>
        <v>#REF!</v>
      </c>
      <c r="D6">
        <v>0</v>
      </c>
      <c r="E6" s="212" t="e">
        <f>+D6+C6</f>
        <v>#REF!</v>
      </c>
    </row>
    <row r="7" spans="1:5" ht="14.25">
      <c r="A7" s="138">
        <v>2</v>
      </c>
      <c r="B7" s="139" t="s">
        <v>472</v>
      </c>
      <c r="C7" s="140">
        <f>VLOOKUP($D$1,'havelvac 7.2'!$A$13:$AC$1490,Hashvt!$E$1)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7.3'!$A$13:$AC$805,Hashvt!$E$1)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7.4'!$A$13:$AC$804,Hashvt!$E$1)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7.5'!$A$13:$AC$1490,Hashvt!$E$1)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7.6'!$A$13:$AC$1490,Hashvt!$E$1)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7.7'!$A$13:$AC$1490,Hashvt!$E$1)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7.9'!$A$13:$AC$1490,Hashvt!$E$1)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7.8'!$A$13:$AC$1490,Hashvt!$E$1)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7.10'!$A$13:$AC$1490,Hashvt!$E$1)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7.11'!$A$13:$AC$1490,Hashvt!$E$1)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7.12'!$A$13:$P$1490,Hashvt!$E$1)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7.13'!$A$13:$P$1486,Hashvt!$E$1)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474" t="s">
        <v>484</v>
      </c>
      <c r="B19" s="475"/>
      <c r="C19" s="141" t="e">
        <f>SUM(C6:C18)</f>
        <v>#REF!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476" t="s">
        <v>43</v>
      </c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486" t="s">
        <v>98</v>
      </c>
      <c r="I4" s="486" t="s">
        <v>99</v>
      </c>
      <c r="J4" s="489" t="s">
        <v>100</v>
      </c>
      <c r="K4" s="489" t="s">
        <v>101</v>
      </c>
      <c r="L4" s="492" t="s">
        <v>102</v>
      </c>
      <c r="M4" s="495" t="s">
        <v>103</v>
      </c>
      <c r="N4" s="483" t="s">
        <v>585</v>
      </c>
      <c r="O4" s="477" t="s">
        <v>586</v>
      </c>
      <c r="P4" s="478"/>
      <c r="Q4" s="478"/>
      <c r="R4" s="478"/>
      <c r="S4" s="478"/>
      <c r="T4" s="478"/>
      <c r="U4" s="479"/>
      <c r="V4" s="477" t="s">
        <v>587</v>
      </c>
      <c r="W4" s="478"/>
      <c r="X4" s="478"/>
      <c r="Y4" s="478"/>
      <c r="Z4" s="478"/>
      <c r="AA4" s="478"/>
      <c r="AB4" s="479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487"/>
      <c r="I5" s="487"/>
      <c r="J5" s="490"/>
      <c r="K5" s="490"/>
      <c r="L5" s="493"/>
      <c r="M5" s="496"/>
      <c r="N5" s="484"/>
      <c r="O5" s="480"/>
      <c r="P5" s="481"/>
      <c r="Q5" s="481"/>
      <c r="R5" s="481"/>
      <c r="S5" s="481"/>
      <c r="T5" s="481"/>
      <c r="U5" s="482"/>
      <c r="V5" s="480"/>
      <c r="W5" s="481"/>
      <c r="X5" s="481"/>
      <c r="Y5" s="481"/>
      <c r="Z5" s="481"/>
      <c r="AA5" s="481"/>
      <c r="AB5" s="482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488"/>
      <c r="I6" s="488"/>
      <c r="J6" s="491"/>
      <c r="K6" s="491"/>
      <c r="L6" s="494"/>
      <c r="M6" s="497"/>
      <c r="N6" s="485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1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1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1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5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1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6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8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0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8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5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1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6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8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0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8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5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1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5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1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5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1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6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8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0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8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5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1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1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5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1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1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1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8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6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8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0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8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5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1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1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1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6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8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0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8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5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1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1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1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5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1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6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8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0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8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5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1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1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5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1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5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1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1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5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1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1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1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1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5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5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5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1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5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1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5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5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1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1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5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1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5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1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1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0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8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5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5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5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1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6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8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6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8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0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8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5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1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5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1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5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1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5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1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1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5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1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1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5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1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5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1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1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1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8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0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8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5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1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5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1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6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8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0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1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6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8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0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8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5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1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1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1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1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1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5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1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5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1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1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6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8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0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1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5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1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1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1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1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1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1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5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1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6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8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0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6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8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0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8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5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1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1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1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5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1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1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5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1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1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1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1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1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5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1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1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1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1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5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1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5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1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5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1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5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1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1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5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397" s="188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398" s="186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99" s="188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0" s="190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7.13'!N426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7.13'!O426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7.13'!P426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7.13'!N427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7.13'!O427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7.13'!P427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7.2'!N430+'havelvac 7.3'!N430+'havelvac 7.4'!N430+'havelvac 7.5'!N430+'havelvac 7.6'!N430+'havelvac 7.7'!N430+'havelvac 7.9'!N430+'havelvac 7.8'!N430+'havelvac 7.10'!N430+'havelvac 7.11'!N430+'havelvac 7.12'!N430+'havelvac 7.13'!#REF!</f>
        <v>#REF!</v>
      </c>
      <c r="O406" s="181" t="e">
        <f>+'havelvac 7.2'!O430+'havelvac 7.3'!O430+'havelvac 7.4'!O430+'havelvac 7.5'!O430+'havelvac 7.6'!O430+'havelvac 7.7'!O430+'havelvac 7.9'!O430+'havelvac 7.8'!O430+'havelvac 7.10'!O430+'havelvac 7.11'!O430+'havelvac 7.12'!O430+'havelvac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7.2'!P430+'havelvac 7.3'!P430+'havelvac 7.4'!P430+'havelvac 7.5'!P430+'havelvac 7.6'!P430+'havelvac 7.7'!P430+'havelvac 7.9'!P430+'havelvac 7.8'!P430+'havelvac 7.10'!P430+'havelvac 7.11'!P430+'havelvac 7.12'!P430+'havelvac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7.2'!N431+'havelvac 7.3'!N431+'havelvac 7.4'!N431+'havelvac 7.5'!N431+'havelvac 7.6'!N431+'havelvac 7.7'!N431+'havelvac 7.9'!N431+'havelvac 7.8'!N431+'havelvac 7.10'!N431+'havelvac 7.11'!N431+'havelvac 7.12'!N431+'havelvac 7.13'!#REF!</f>
        <v>#REF!</v>
      </c>
      <c r="O407" s="181" t="e">
        <f>+'havelvac 7.2'!O431+'havelvac 7.3'!O431+'havelvac 7.4'!O431+'havelvac 7.5'!O431+'havelvac 7.6'!O431+'havelvac 7.7'!O431+'havelvac 7.9'!O431+'havelvac 7.8'!O431+'havelvac 7.10'!O431+'havelvac 7.11'!O431+'havelvac 7.12'!O431+'havelvac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7.2'!P431+'havelvac 7.3'!P431+'havelvac 7.4'!P431+'havelvac 7.5'!P431+'havelvac 7.6'!P431+'havelvac 7.7'!P431+'havelvac 7.9'!P431+'havelvac 7.8'!P431+'havelvac 7.10'!P431+'havelvac 7.11'!P431+'havelvac 7.12'!P431+'havelvac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08" s="181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09" s="181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0" s="181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7.2'!N435+'havelvac 7.3'!N435+'havelvac 7.4'!N435+'havelvac 7.5'!N435+'havelvac 7.6'!N435+'havelvac 7.7'!N435+'havelvac 7.9'!N435+'havelvac 7.8'!N435+'havelvac 7.10'!N435+'havelvac 7.11'!N435+'havelvac 7.12'!N435+'havelvac 7.13'!N433</f>
        <v>0</v>
      </c>
      <c r="O411" s="195">
        <f>+'havelvac 7.2'!O435+'havelvac 7.3'!O435+'havelvac 7.4'!O435+'havelvac 7.5'!O435+'havelvac 7.6'!O435+'havelvac 7.7'!O435+'havelvac 7.9'!O435+'havelvac 7.8'!O435+'havelvac 7.10'!O435+'havelvac 7.11'!O435+'havelvac 7.12'!O435+'havelvac 7.13'!O433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7.2'!P435+'havelvac 7.3'!P435+'havelvac 7.4'!P435+'havelvac 7.5'!P435+'havelvac 7.6'!P435+'havelvac 7.7'!P435+'havelvac 7.9'!P435+'havelvac 7.8'!P435+'havelvac 7.10'!P435+'havelvac 7.11'!P435+'havelvac 7.12'!P435+'havelvac 7.13'!P433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7.2'!N436+'havelvac 7.3'!N436+'havelvac 7.4'!N436+'havelvac 7.5'!N436+'havelvac 7.6'!N436+'havelvac 7.7'!N436+'havelvac 7.9'!N436+'havelvac 7.8'!N436+'havelvac 7.10'!N436+'havelvac 7.11'!N436+'havelvac 7.12'!N436+'havelvac 7.13'!N434</f>
        <v>0</v>
      </c>
      <c r="O413" s="188">
        <f>+'havelvac 7.2'!O436+'havelvac 7.3'!O436+'havelvac 7.4'!O436+'havelvac 7.5'!O436+'havelvac 7.6'!O436+'havelvac 7.7'!O436+'havelvac 7.9'!O436+'havelvac 7.8'!O436+'havelvac 7.10'!O436+'havelvac 7.11'!O436+'havelvac 7.12'!O436+'havelvac 7.13'!O434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7.2'!P436+'havelvac 7.3'!P436+'havelvac 7.4'!P436+'havelvac 7.5'!P436+'havelvac 7.6'!P436+'havelvac 7.7'!P436+'havelvac 7.9'!P436+'havelvac 7.8'!P436+'havelvac 7.10'!P436+'havelvac 7.11'!P436+'havelvac 7.12'!P436+'havelvac 7.13'!P434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14" s="186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15" s="188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16" s="190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>
        <f>+'havelvac 7.2'!N428+'havelvac 7.3'!N428+'havelvac 7.4'!N428+'havelvac 7.5'!N428+'havelvac 7.6'!N428+'havelvac 7.7'!N428+'havelvac 7.9'!N428+'havelvac 7.8'!N428+'havelvac 7.10'!N428+'havelvac 7.11'!N428+'havelvac 7.12'!N428+'havelvac 7.13'!N439</f>
        <v>0</v>
      </c>
      <c r="O417" s="188">
        <f>+'havelvac 7.2'!O428+'havelvac 7.3'!O428+'havelvac 7.4'!O428+'havelvac 7.5'!O428+'havelvac 7.6'!O428+'havelvac 7.7'!O428+'havelvac 7.9'!O428+'havelvac 7.8'!O428+'havelvac 7.10'!O428+'havelvac 7.11'!O428+'havelvac 7.12'!O428+'havelvac 7.13'!O439</f>
        <v>0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>
        <f>+'havelvac 7.2'!P428+'havelvac 7.3'!P428+'havelvac 7.4'!P428+'havelvac 7.5'!P428+'havelvac 7.6'!P428+'havelvac 7.7'!P428+'havelvac 7.9'!P428+'havelvac 7.8'!P428+'havelvac 7.10'!P428+'havelvac 7.11'!P428+'havelvac 7.12'!P428+'havelvac 7.13'!P439</f>
        <v>0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>
        <f>+'havelvac 7.2'!N429+'havelvac 7.3'!N429+'havelvac 7.4'!N429+'havelvac 7.5'!N429+'havelvac 7.6'!N429+'havelvac 7.7'!N429+'havelvac 7.9'!N429+'havelvac 7.8'!N429+'havelvac 7.10'!N429+'havelvac 7.11'!N429+'havelvac 7.12'!N429+'havelvac 7.13'!N440</f>
        <v>0</v>
      </c>
      <c r="O418" s="195">
        <f>+'havelvac 7.2'!O429+'havelvac 7.3'!O429+'havelvac 7.4'!O429+'havelvac 7.5'!O429+'havelvac 7.6'!O429+'havelvac 7.7'!O429+'havelvac 7.9'!O429+'havelvac 7.8'!O429+'havelvac 7.10'!O429+'havelvac 7.11'!O429+'havelvac 7.12'!O429+'havelvac 7.13'!O440</f>
        <v>0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>
        <f>+'havelvac 7.2'!P429+'havelvac 7.3'!P429+'havelvac 7.4'!P429+'havelvac 7.5'!P429+'havelvac 7.6'!P429+'havelvac 7.7'!P429+'havelvac 7.9'!P429+'havelvac 7.8'!P429+'havelvac 7.10'!P429+'havelvac 7.11'!P429+'havelvac 7.12'!P429+'havelvac 7.13'!P440</f>
        <v>0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8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5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7.2'!N441+'havelvac 7.3'!N441+'havelvac 7.4'!N441+'havelvac 7.5'!N441+'havelvac 7.6'!N441+'havelvac 7.7'!N441+'havelvac 7.9'!N441+'havelvac 7.8'!N441+'havelvac 7.10'!N441+'havelvac 7.11'!N441+'havelvac 7.12'!N441+'havelvac 7.13'!N93</f>
        <v>0</v>
      </c>
      <c r="O425" s="181">
        <f>+'havelvac 7.2'!O441+'havelvac 7.3'!O441+'havelvac 7.4'!O441+'havelvac 7.5'!O441+'havelvac 7.6'!O441+'havelvac 7.7'!O441+'havelvac 7.9'!O441+'havelvac 7.8'!O441+'havelvac 7.10'!O441+'havelvac 7.11'!O441+'havelvac 7.12'!O441+'havelvac 7.13'!O93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7.2'!P441+'havelvac 7.3'!P441+'havelvac 7.4'!P441+'havelvac 7.5'!P441+'havelvac 7.6'!P441+'havelvac 7.7'!P441+'havelvac 7.9'!P441+'havelvac 7.8'!P441+'havelvac 7.10'!P441+'havelvac 7.11'!P441+'havelvac 7.12'!P441+'havelvac 7.13'!P93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7.2'!N442+'havelvac 7.3'!N442+'havelvac 7.4'!N442+'havelvac 7.5'!N442+'havelvac 7.6'!N442+'havelvac 7.7'!N442+'havelvac 7.9'!N442+'havelvac 7.8'!N442+'havelvac 7.10'!N442+'havelvac 7.11'!N442+'havelvac 7.12'!N442+'havelvac 7.13'!N94</f>
        <v>0</v>
      </c>
      <c r="O426" s="195">
        <f>+'havelvac 7.2'!O442+'havelvac 7.3'!O442+'havelvac 7.4'!O442+'havelvac 7.5'!O442+'havelvac 7.6'!O442+'havelvac 7.7'!O442+'havelvac 7.9'!O442+'havelvac 7.8'!O442+'havelvac 7.10'!O442+'havelvac 7.11'!O442+'havelvac 7.12'!O442+'havelvac 7.13'!O94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7.2'!P442+'havelvac 7.3'!P442+'havelvac 7.4'!P442+'havelvac 7.5'!P442+'havelvac 7.6'!P442+'havelvac 7.7'!P442+'havelvac 7.9'!P442+'havelvac 7.8'!P442+'havelvac 7.10'!P442+'havelvac 7.11'!P442+'havelvac 7.12'!P442+'havelvac 7.13'!P94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27" s="181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28" s="181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29" s="190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0" s="188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1" s="195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2" s="181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3" s="195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34" s="181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35" s="181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36" s="190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37" s="188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38" s="195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39" s="181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0" s="181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1" s="181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2" s="181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3" s="181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44" s="195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45" s="181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46" s="195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47" s="181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48" s="190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49" s="188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50" s="195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51" s="181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52" s="195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3" s="181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7.2'!N473+'havelvac 7.3'!N473+'havelvac 7.4'!N473+'havelvac 7.5'!N473+'havelvac 7.6'!N473+'havelvac 7.7'!N473+'havelvac 7.9'!N473+'havelvac 7.8'!N473+'havelvac 7.10'!N473+'havelvac 7.11'!N473+'havelvac 7.12'!N473+'havelvac 7.13'!N468</f>
        <v>0</v>
      </c>
      <c r="O454" s="190">
        <f>+'havelvac 7.2'!O473+'havelvac 7.3'!O473+'havelvac 7.4'!O473+'havelvac 7.5'!O473+'havelvac 7.6'!O473+'havelvac 7.7'!O473+'havelvac 7.9'!O473+'havelvac 7.8'!O473+'havelvac 7.10'!O473+'havelvac 7.11'!O473+'havelvac 7.12'!O473+'havelvac 7.13'!O468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7.2'!P473+'havelvac 7.3'!P473+'havelvac 7.4'!P473+'havelvac 7.5'!P473+'havelvac 7.6'!P473+'havelvac 7.7'!P473+'havelvac 7.9'!P473+'havelvac 7.8'!P473+'havelvac 7.10'!P473+'havelvac 7.11'!P473+'havelvac 7.12'!P473+'havelvac 7.13'!P468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7.2'!N474+'havelvac 7.3'!N474+'havelvac 7.4'!N474+'havelvac 7.5'!N474+'havelvac 7.6'!N474+'havelvac 7.7'!N474+'havelvac 7.9'!N474+'havelvac 7.8'!N474+'havelvac 7.10'!N474+'havelvac 7.11'!N474+'havelvac 7.12'!N474+'havelvac 7.13'!N469</f>
        <v>0</v>
      </c>
      <c r="O455" s="188">
        <f>+'havelvac 7.2'!O474+'havelvac 7.3'!O474+'havelvac 7.4'!O474+'havelvac 7.5'!O474+'havelvac 7.6'!O474+'havelvac 7.7'!O474+'havelvac 7.9'!O474+'havelvac 7.8'!O474+'havelvac 7.10'!O474+'havelvac 7.11'!O474+'havelvac 7.12'!O474+'havelvac 7.13'!O469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7.2'!P474+'havelvac 7.3'!P474+'havelvac 7.4'!P474+'havelvac 7.5'!P474+'havelvac 7.6'!P474+'havelvac 7.7'!P474+'havelvac 7.9'!P474+'havelvac 7.8'!P474+'havelvac 7.10'!P474+'havelvac 7.11'!P474+'havelvac 7.12'!P474+'havelvac 7.13'!P469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56" s="195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7.13'!N474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7.13'!O474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7.13'!P474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7.13'!N475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7.13'!O475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7.13'!P475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7.2'!N476+'havelvac 7.3'!N476+'havelvac 7.4'!N476+'havelvac 7.5'!N476+'havelvac 7.6'!N476+'havelvac 7.7'!N476+'havelvac 7.9'!N476+'havelvac 7.8'!N476+'havelvac 7.10'!N476+'havelvac 7.11'!N476+'havelvac 7.12'!N476+'havelvac 7.13'!#REF!</f>
        <v>#REF!</v>
      </c>
      <c r="O467" s="190" t="e">
        <f>+'havelvac 7.2'!O476+'havelvac 7.3'!O476+'havelvac 7.4'!O476+'havelvac 7.5'!O476+'havelvac 7.6'!O476+'havelvac 7.7'!O476+'havelvac 7.9'!O476+'havelvac 7.8'!O476+'havelvac 7.10'!O476+'havelvac 7.11'!O476+'havelvac 7.12'!O476+'havelvac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7.2'!P476+'havelvac 7.3'!P476+'havelvac 7.4'!P476+'havelvac 7.5'!P476+'havelvac 7.6'!P476+'havelvac 7.7'!P476+'havelvac 7.9'!P476+'havelvac 7.8'!P476+'havelvac 7.10'!P476+'havelvac 7.11'!P476+'havelvac 7.12'!P476+'havelvac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7.2'!N477+'havelvac 7.3'!N477+'havelvac 7.4'!N477+'havelvac 7.5'!N477+'havelvac 7.6'!N477+'havelvac 7.7'!N477+'havelvac 7.9'!N477+'havelvac 7.8'!N477+'havelvac 7.10'!N477+'havelvac 7.11'!N477+'havelvac 7.12'!N477+'havelvac 7.13'!#REF!</f>
        <v>#REF!</v>
      </c>
      <c r="O468" s="188" t="e">
        <f>+'havelvac 7.2'!O477+'havelvac 7.3'!O477+'havelvac 7.4'!O477+'havelvac 7.5'!O477+'havelvac 7.6'!O477+'havelvac 7.7'!O477+'havelvac 7.9'!O477+'havelvac 7.8'!O477+'havelvac 7.10'!O477+'havelvac 7.11'!O477+'havelvac 7.12'!O477+'havelvac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7.2'!P477+'havelvac 7.3'!P477+'havelvac 7.4'!P477+'havelvac 7.5'!P477+'havelvac 7.6'!P477+'havelvac 7.7'!P477+'havelvac 7.9'!P477+'havelvac 7.8'!P477+'havelvac 7.10'!P477+'havelvac 7.11'!P477+'havelvac 7.12'!P477+'havelvac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7.13'!N476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7.13'!O476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7.13'!P476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7.13'!N477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7.13'!O477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7.13'!P477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7.2'!N478+'havelvac 7.3'!N478+'havelvac 7.4'!N478+'havelvac 7.5'!N478+'havelvac 7.6'!N478+'havelvac 7.7'!N478+'havelvac 7.9'!N478+'havelvac 7.8'!N478+'havelvac 7.10'!N478+'havelvac 7.11'!N478+'havelvac 7.12'!N478+'havelvac 7.13'!#REF!</f>
        <v>#REF!</v>
      </c>
      <c r="O476" s="188" t="e">
        <f>+'havelvac 7.2'!O478+'havelvac 7.3'!O478+'havelvac 7.4'!O478+'havelvac 7.5'!O478+'havelvac 7.6'!O478+'havelvac 7.7'!O478+'havelvac 7.9'!O478+'havelvac 7.8'!O478+'havelvac 7.10'!O478+'havelvac 7.11'!O478+'havelvac 7.12'!O478+'havelvac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7.2'!P478+'havelvac 7.3'!P478+'havelvac 7.4'!P478+'havelvac 7.5'!P478+'havelvac 7.6'!P478+'havelvac 7.7'!P478+'havelvac 7.9'!P478+'havelvac 7.8'!P478+'havelvac 7.10'!P478+'havelvac 7.11'!P478+'havelvac 7.12'!P478+'havelvac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7.2'!N479+'havelvac 7.3'!N479+'havelvac 7.4'!N479+'havelvac 7.5'!N479+'havelvac 7.6'!N479+'havelvac 7.7'!N479+'havelvac 7.9'!N479+'havelvac 7.8'!N479+'havelvac 7.10'!N479+'havelvac 7.11'!N479+'havelvac 7.12'!N479+'havelvac 7.13'!#REF!</f>
        <v>#REF!</v>
      </c>
      <c r="O477" s="195" t="e">
        <f>+'havelvac 7.2'!O479+'havelvac 7.3'!O479+'havelvac 7.4'!O479+'havelvac 7.5'!O479+'havelvac 7.6'!O479+'havelvac 7.7'!O479+'havelvac 7.9'!O479+'havelvac 7.8'!O479+'havelvac 7.10'!O479+'havelvac 7.11'!O479+'havelvac 7.12'!O479+'havelvac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7.2'!P479+'havelvac 7.3'!P479+'havelvac 7.4'!P479+'havelvac 7.5'!P479+'havelvac 7.6'!P479+'havelvac 7.7'!P479+'havelvac 7.9'!P479+'havelvac 7.8'!P479+'havelvac 7.10'!P479+'havelvac 7.11'!P479+'havelvac 7.12'!P479+'havelvac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78" s="181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79" s="181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80" s="195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81" s="181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82" s="195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83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84" s="181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7.13'!N485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7.13'!O485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7.13'!P485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7.13'!N486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7.13'!O486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7.13'!P486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7.2'!N489+'havelvac 7.3'!N489+'havelvac 7.4'!N489+'havelvac 7.5'!N489+'havelvac 7.6'!N489+'havelvac 7.7'!N489+'havelvac 7.9'!N489+'havelvac 7.8'!N489+'havelvac 7.10'!N489+'havelvac 7.11'!N489+'havelvac 7.12'!N489+'havelvac 7.13'!#REF!</f>
        <v>#REF!</v>
      </c>
      <c r="O490" s="195" t="e">
        <f>+'havelvac 7.2'!O489+'havelvac 7.3'!O489+'havelvac 7.4'!O489+'havelvac 7.5'!O489+'havelvac 7.6'!O489+'havelvac 7.7'!O489+'havelvac 7.9'!O489+'havelvac 7.8'!O489+'havelvac 7.10'!O489+'havelvac 7.11'!O489+'havelvac 7.12'!O489+'havelvac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7.2'!P489+'havelvac 7.3'!P489+'havelvac 7.4'!P489+'havelvac 7.5'!P489+'havelvac 7.6'!P489+'havelvac 7.7'!P489+'havelvac 7.9'!P489+'havelvac 7.8'!P489+'havelvac 7.10'!P489+'havelvac 7.11'!P489+'havelvac 7.12'!P489+'havelvac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7.2'!N490+'havelvac 7.3'!N490+'havelvac 7.4'!N490+'havelvac 7.5'!N490+'havelvac 7.6'!N490+'havelvac 7.7'!N490+'havelvac 7.9'!N490+'havelvac 7.8'!N490+'havelvac 7.10'!N490+'havelvac 7.11'!N490+'havelvac 7.12'!N490+'havelvac 7.13'!#REF!</f>
        <v>#REF!</v>
      </c>
      <c r="O491" s="181" t="e">
        <f>+'havelvac 7.2'!O490+'havelvac 7.3'!O490+'havelvac 7.4'!O490+'havelvac 7.5'!O490+'havelvac 7.6'!O490+'havelvac 7.7'!O490+'havelvac 7.9'!O490+'havelvac 7.8'!O490+'havelvac 7.10'!O490+'havelvac 7.11'!O490+'havelvac 7.12'!O490+'havelvac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7.2'!P490+'havelvac 7.3'!P490+'havelvac 7.4'!P490+'havelvac 7.5'!P490+'havelvac 7.6'!P490+'havelvac 7.7'!P490+'havelvac 7.9'!P490+'havelvac 7.8'!P490+'havelvac 7.10'!P490+'havelvac 7.11'!P490+'havelvac 7.12'!P490+'havelvac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2" s="181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7.2'!N492+'havelvac 7.3'!N492+'havelvac 7.4'!N492+'havelvac 7.5'!N492+'havelvac 7.6'!N492+'havelvac 7.7'!N492+'havelvac 7.9'!N492+'havelvac 7.8'!N492+'havelvac 7.10'!N492+'havelvac 7.11'!N492+'havelvac 7.12'!N492+'havelvac 7.13'!N490</f>
        <v>0</v>
      </c>
      <c r="O493" s="195">
        <f>+'havelvac 7.2'!O492+'havelvac 7.3'!O492+'havelvac 7.4'!O492+'havelvac 7.5'!O492+'havelvac 7.6'!O492+'havelvac 7.7'!O492+'havelvac 7.9'!O492+'havelvac 7.8'!O492+'havelvac 7.10'!O492+'havelvac 7.11'!O492+'havelvac 7.12'!O492+'havelvac 7.13'!O490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7.2'!P492+'havelvac 7.3'!P492+'havelvac 7.4'!P492+'havelvac 7.5'!P492+'havelvac 7.6'!P492+'havelvac 7.7'!P492+'havelvac 7.9'!P492+'havelvac 7.8'!P492+'havelvac 7.10'!P492+'havelvac 7.11'!P492+'havelvac 7.12'!P492+'havelvac 7.13'!P490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7.2'!N493+'havelvac 7.3'!N493+'havelvac 7.4'!N493+'havelvac 7.5'!N493+'havelvac 7.6'!N493+'havelvac 7.7'!N493+'havelvac 7.9'!N493+'havelvac 7.8'!N493+'havelvac 7.10'!N493+'havelvac 7.11'!N493+'havelvac 7.12'!N493+'havelvac 7.13'!N491</f>
        <v>0</v>
      </c>
      <c r="O494" s="181">
        <f>+'havelvac 7.2'!O493+'havelvac 7.3'!O493+'havelvac 7.4'!O493+'havelvac 7.5'!O493+'havelvac 7.6'!O493+'havelvac 7.7'!O493+'havelvac 7.9'!O493+'havelvac 7.8'!O493+'havelvac 7.10'!O493+'havelvac 7.11'!O493+'havelvac 7.12'!O493+'havelvac 7.13'!O491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7.2'!P493+'havelvac 7.3'!P493+'havelvac 7.4'!P493+'havelvac 7.5'!P493+'havelvac 7.6'!P493+'havelvac 7.7'!P493+'havelvac 7.9'!P493+'havelvac 7.8'!P493+'havelvac 7.10'!P493+'havelvac 7.11'!P493+'havelvac 7.12'!P493+'havelvac 7.13'!P491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7.2'!N494+'havelvac 7.3'!N494+'havelvac 7.4'!N494+'havelvac 7.5'!N494+'havelvac 7.6'!N494+'havelvac 7.7'!N494+'havelvac 7.9'!N494+'havelvac 7.8'!N494+'havelvac 7.10'!N494+'havelvac 7.11'!N494+'havelvac 7.12'!N494+'havelvac 7.13'!N492</f>
        <v>0</v>
      </c>
      <c r="O495" s="181">
        <f>+'havelvac 7.2'!O494+'havelvac 7.3'!O494+'havelvac 7.4'!O494+'havelvac 7.5'!O494+'havelvac 7.6'!O494+'havelvac 7.7'!O494+'havelvac 7.9'!O494+'havelvac 7.8'!O494+'havelvac 7.10'!O494+'havelvac 7.11'!O494+'havelvac 7.12'!O494+'havelvac 7.13'!O492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7.2'!P494+'havelvac 7.3'!P494+'havelvac 7.4'!P494+'havelvac 7.5'!P494+'havelvac 7.6'!P494+'havelvac 7.7'!P494+'havelvac 7.9'!P494+'havelvac 7.8'!P494+'havelvac 7.10'!P494+'havelvac 7.11'!P494+'havelvac 7.12'!P494+'havelvac 7.13'!P492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7.2'!N495+'havelvac 7.3'!N495+'havelvac 7.4'!N495+'havelvac 7.5'!N495+'havelvac 7.6'!N495+'havelvac 7.7'!N495+'havelvac 7.9'!N495+'havelvac 7.8'!N495+'havelvac 7.10'!N495+'havelvac 7.11'!N495+'havelvac 7.12'!N495+'havelvac 7.13'!N493</f>
        <v>0</v>
      </c>
      <c r="O496" s="186">
        <f>+'havelvac 7.2'!O495+'havelvac 7.3'!O495+'havelvac 7.4'!O495+'havelvac 7.5'!O495+'havelvac 7.6'!O495+'havelvac 7.7'!O495+'havelvac 7.9'!O495+'havelvac 7.8'!O495+'havelvac 7.10'!O495+'havelvac 7.11'!O495+'havelvac 7.12'!O495+'havelvac 7.13'!O493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7.2'!P495+'havelvac 7.3'!P495+'havelvac 7.4'!P495+'havelvac 7.5'!P495+'havelvac 7.6'!P495+'havelvac 7.7'!P495+'havelvac 7.9'!P495+'havelvac 7.8'!P495+'havelvac 7.10'!P495+'havelvac 7.11'!P495+'havelvac 7.12'!P495+'havelvac 7.13'!P493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97" s="188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98" s="190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7.2'!N500+'havelvac 7.3'!N500+'havelvac 7.4'!N500+'havelvac 7.5'!N500+'havelvac 7.6'!N500+'havelvac 7.7'!N500+'havelvac 7.9'!N500+'havelvac 7.8'!N500+'havelvac 7.10'!N500+'havelvac 7.11'!N500+'havelvac 7.12'!N500+'havelvac 7.13'!N496</f>
        <v>0</v>
      </c>
      <c r="O499" s="188">
        <f>+'havelvac 7.2'!O500+'havelvac 7.3'!O500+'havelvac 7.4'!O500+'havelvac 7.5'!O500+'havelvac 7.6'!O500+'havelvac 7.7'!O500+'havelvac 7.9'!O500+'havelvac 7.8'!O500+'havelvac 7.10'!O500+'havelvac 7.11'!O500+'havelvac 7.12'!O500+'havelvac 7.13'!O496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7.2'!P500+'havelvac 7.3'!P500+'havelvac 7.4'!P500+'havelvac 7.5'!P500+'havelvac 7.6'!P500+'havelvac 7.7'!P500+'havelvac 7.9'!P500+'havelvac 7.8'!P500+'havelvac 7.10'!P500+'havelvac 7.11'!P500+'havelvac 7.12'!P500+'havelvac 7.13'!P496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7.2'!N501+'havelvac 7.3'!N501+'havelvac 7.4'!N501+'havelvac 7.5'!N501+'havelvac 7.6'!N501+'havelvac 7.7'!N501+'havelvac 7.9'!N501+'havelvac 7.8'!N501+'havelvac 7.10'!N501+'havelvac 7.11'!N501+'havelvac 7.12'!N501+'havelvac 7.13'!N497</f>
        <v>0</v>
      </c>
      <c r="O500" s="195">
        <f>+'havelvac 7.2'!O501+'havelvac 7.3'!O501+'havelvac 7.4'!O501+'havelvac 7.5'!O501+'havelvac 7.6'!O501+'havelvac 7.7'!O501+'havelvac 7.9'!O501+'havelvac 7.8'!O501+'havelvac 7.10'!O501+'havelvac 7.11'!O501+'havelvac 7.12'!O501+'havelvac 7.13'!O497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7.2'!P501+'havelvac 7.3'!P501+'havelvac 7.4'!P501+'havelvac 7.5'!P501+'havelvac 7.6'!P501+'havelvac 7.7'!P501+'havelvac 7.9'!P501+'havelvac 7.8'!P501+'havelvac 7.10'!P501+'havelvac 7.11'!P501+'havelvac 7.12'!P501+'havelvac 7.13'!P497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1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2" s="181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3" s="195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04" s="181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05" s="181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06" s="195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07" s="181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08" s="181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509" s="195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510" s="181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1" s="181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12" s="190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13" s="188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14" s="195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7.13'!N514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7.13'!O514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7.13'!P514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7.13'!N515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7.13'!O515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7.13'!P515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7.2'!N516+'havelvac 7.3'!N516+'havelvac 7.4'!N516+'havelvac 7.5'!N516+'havelvac 7.6'!N516+'havelvac 7.7'!N516+'havelvac 7.9'!N516+'havelvac 7.8'!N516+'havelvac 7.10'!N516+'havelvac 7.11'!N516+'havelvac 7.12'!N516+'havelvac 7.13'!#REF!</f>
        <v>#REF!</v>
      </c>
      <c r="O517" s="195" t="e">
        <f>+'havelvac 7.2'!O516+'havelvac 7.3'!O516+'havelvac 7.4'!O516+'havelvac 7.5'!O516+'havelvac 7.6'!O516+'havelvac 7.7'!O516+'havelvac 7.9'!O516+'havelvac 7.8'!O516+'havelvac 7.10'!O516+'havelvac 7.11'!O516+'havelvac 7.12'!O516+'havelvac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7.2'!P516+'havelvac 7.3'!P516+'havelvac 7.4'!P516+'havelvac 7.5'!P516+'havelvac 7.6'!P516+'havelvac 7.7'!P516+'havelvac 7.9'!P516+'havelvac 7.8'!P516+'havelvac 7.10'!P516+'havelvac 7.11'!P516+'havelvac 7.12'!P516+'havelvac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7.2'!N517+'havelvac 7.3'!N517+'havelvac 7.4'!N517+'havelvac 7.5'!N517+'havelvac 7.6'!N517+'havelvac 7.7'!N517+'havelvac 7.9'!N517+'havelvac 7.8'!N517+'havelvac 7.10'!N517+'havelvac 7.11'!N517+'havelvac 7.12'!N517+'havelvac 7.13'!#REF!</f>
        <v>#REF!</v>
      </c>
      <c r="O518" s="181" t="e">
        <f>+'havelvac 7.2'!O517+'havelvac 7.3'!O517+'havelvac 7.4'!O517+'havelvac 7.5'!O517+'havelvac 7.6'!O517+'havelvac 7.7'!O517+'havelvac 7.9'!O517+'havelvac 7.8'!O517+'havelvac 7.10'!O517+'havelvac 7.11'!O517+'havelvac 7.12'!O517+'havelvac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7.2'!P517+'havelvac 7.3'!P517+'havelvac 7.4'!P517+'havelvac 7.5'!P517+'havelvac 7.6'!P517+'havelvac 7.7'!P517+'havelvac 7.9'!P517+'havelvac 7.8'!P517+'havelvac 7.10'!P517+'havelvac 7.11'!P517+'havelvac 7.12'!P517+'havelvac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19" s="181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20" s="195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1" s="181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22" s="181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23" s="195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24" s="181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27" s="188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28" s="190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29" s="188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30" s="195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31" s="181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7.13'!N527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7.13'!O527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7.13'!P527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7.13'!N528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7.13'!O528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7.13'!P528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7.2'!N530+'havelvac 7.3'!N530+'havelvac 7.4'!N530+'havelvac 7.5'!N530+'havelvac 7.6'!N530+'havelvac 7.7'!N530+'havelvac 7.9'!N530+'havelvac 7.8'!N530+'havelvac 7.10'!N530+'havelvac 7.11'!N530+'havelvac 7.12'!N530+'havelvac 7.13'!#REF!</f>
        <v>#REF!</v>
      </c>
      <c r="O537" s="195" t="e">
        <f>+'havelvac 7.2'!O530+'havelvac 7.3'!O530+'havelvac 7.4'!O530+'havelvac 7.5'!O530+'havelvac 7.6'!O530+'havelvac 7.7'!O530+'havelvac 7.9'!O530+'havelvac 7.8'!O530+'havelvac 7.10'!O530+'havelvac 7.11'!O530+'havelvac 7.12'!O530+'havelvac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7.2'!P530+'havelvac 7.3'!P530+'havelvac 7.4'!P530+'havelvac 7.5'!P530+'havelvac 7.6'!P530+'havelvac 7.7'!P530+'havelvac 7.9'!P530+'havelvac 7.8'!P530+'havelvac 7.10'!P530+'havelvac 7.11'!P530+'havelvac 7.12'!P530+'havelvac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7.13'!N529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7.13'!O529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7.13'!P529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7.2'!N531+'havelvac 7.3'!N531+'havelvac 7.4'!N531+'havelvac 7.5'!N531+'havelvac 7.6'!N531+'havelvac 7.7'!N531+'havelvac 7.9'!N531+'havelvac 7.8'!N531+'havelvac 7.10'!N531+'havelvac 7.11'!N531+'havelvac 7.12'!N531+'havelvac 7.13'!#REF!</f>
        <v>#REF!</v>
      </c>
      <c r="O541" s="181" t="e">
        <f>+'havelvac 7.2'!O531+'havelvac 7.3'!O531+'havelvac 7.4'!O531+'havelvac 7.5'!O531+'havelvac 7.6'!O531+'havelvac 7.7'!O531+'havelvac 7.9'!O531+'havelvac 7.8'!O531+'havelvac 7.10'!O531+'havelvac 7.11'!O531+'havelvac 7.12'!O531+'havelvac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7.2'!P531+'havelvac 7.3'!P531+'havelvac 7.4'!P531+'havelvac 7.5'!P531+'havelvac 7.6'!P531+'havelvac 7.7'!P531+'havelvac 7.9'!P531+'havelvac 7.8'!P531+'havelvac 7.10'!P531+'havelvac 7.11'!P531+'havelvac 7.12'!P531+'havelvac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42" s="195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3" s="181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45" s="186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46" s="188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47" s="190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7.2'!N538+'havelvac 7.3'!N538+'havelvac 7.4'!N538+'havelvac 7.5'!N538+'havelvac 7.6'!N538+'havelvac 7.7'!N538+'havelvac 7.9'!N538+'havelvac 7.8'!N538+'havelvac 7.10'!N538+'havelvac 7.11'!N538+'havelvac 7.12'!N538+'havelvac 7.13'!N535</f>
        <v>0</v>
      </c>
      <c r="O548" s="188">
        <f>+'havelvac 7.2'!O538+'havelvac 7.3'!O538+'havelvac 7.4'!O538+'havelvac 7.5'!O538+'havelvac 7.6'!O538+'havelvac 7.7'!O538+'havelvac 7.9'!O538+'havelvac 7.8'!O538+'havelvac 7.10'!O538+'havelvac 7.11'!O538+'havelvac 7.12'!O538+'havelvac 7.13'!O535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7.2'!P538+'havelvac 7.3'!P538+'havelvac 7.4'!P538+'havelvac 7.5'!P538+'havelvac 7.6'!P538+'havelvac 7.7'!P538+'havelvac 7.9'!P538+'havelvac 7.8'!P538+'havelvac 7.10'!P538+'havelvac 7.11'!P538+'havelvac 7.12'!P538+'havelvac 7.13'!P535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49" s="195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7.2'!N540+'havelvac 7.3'!N540+'havelvac 7.4'!N540+'havelvac 7.5'!N540+'havelvac 7.6'!N540+'havelvac 7.7'!N540+'havelvac 7.9'!N540+'havelvac 7.8'!N540+'havelvac 7.10'!N540+'havelvac 7.11'!N540+'havelvac 7.12'!N540+'havelvac 7.13'!N538</f>
        <v>0</v>
      </c>
      <c r="O550" s="181">
        <f>+'havelvac 7.2'!O540+'havelvac 7.3'!O540+'havelvac 7.4'!O540+'havelvac 7.5'!O540+'havelvac 7.6'!O540+'havelvac 7.7'!O540+'havelvac 7.9'!O540+'havelvac 7.8'!O540+'havelvac 7.10'!O540+'havelvac 7.11'!O540+'havelvac 7.12'!O540+'havelvac 7.13'!O538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7.2'!P540+'havelvac 7.3'!P540+'havelvac 7.4'!P540+'havelvac 7.5'!P540+'havelvac 7.6'!P540+'havelvac 7.7'!P540+'havelvac 7.9'!P540+'havelvac 7.8'!P540+'havelvac 7.10'!P540+'havelvac 7.11'!P540+'havelvac 7.12'!P540+'havelvac 7.13'!P538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7.2'!N541+'havelvac 7.3'!N541+'havelvac 7.4'!N541+'havelvac 7.5'!N541+'havelvac 7.6'!N541+'havelvac 7.7'!N541+'havelvac 7.9'!N541+'havelvac 7.8'!N541+'havelvac 7.10'!N541+'havelvac 7.11'!N541+'havelvac 7.12'!N541+'havelvac 7.13'!N539</f>
        <v>0</v>
      </c>
      <c r="O551" s="181">
        <f>+'havelvac 7.2'!O541+'havelvac 7.3'!O541+'havelvac 7.4'!O541+'havelvac 7.5'!O541+'havelvac 7.6'!O541+'havelvac 7.7'!O541+'havelvac 7.9'!O541+'havelvac 7.8'!O541+'havelvac 7.10'!O541+'havelvac 7.11'!O541+'havelvac 7.12'!O541+'havelvac 7.13'!O539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7.2'!P541+'havelvac 7.3'!P541+'havelvac 7.4'!P541+'havelvac 7.5'!P541+'havelvac 7.6'!P541+'havelvac 7.7'!P541+'havelvac 7.9'!P541+'havelvac 7.8'!P541+'havelvac 7.10'!P541+'havelvac 7.11'!P541+'havelvac 7.12'!P541+'havelvac 7.13'!P539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2" s="195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7.13'!N541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7.13'!O541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7.13'!P541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57" s="181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58" s="195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7.2'!N549+'havelvac 7.3'!N549+'havelvac 7.4'!N549+'havelvac 7.5'!N549+'havelvac 7.6'!N549+'havelvac 7.7'!N549+'havelvac 7.9'!N549+'havelvac 7.8'!N549+'havelvac 7.10'!N549+'havelvac 7.11'!N549+'havelvac 7.12'!N549+'havelvac 7.13'!N546</f>
        <v>0</v>
      </c>
      <c r="O559" s="181">
        <f>+'havelvac 7.2'!O549+'havelvac 7.3'!O549+'havelvac 7.4'!O549+'havelvac 7.5'!O549+'havelvac 7.6'!O549+'havelvac 7.7'!O549+'havelvac 7.9'!O549+'havelvac 7.8'!O549+'havelvac 7.10'!O549+'havelvac 7.11'!O549+'havelvac 7.12'!O549+'havelvac 7.13'!O546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7.2'!P549+'havelvac 7.3'!P549+'havelvac 7.4'!P549+'havelvac 7.5'!P549+'havelvac 7.6'!P549+'havelvac 7.7'!P549+'havelvac 7.9'!P549+'havelvac 7.8'!P549+'havelvac 7.10'!P549+'havelvac 7.11'!P549+'havelvac 7.12'!P549+'havelvac 7.13'!P546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7.2'!N550+'havelvac 7.3'!N550+'havelvac 7.4'!N550+'havelvac 7.5'!N550+'havelvac 7.6'!N550+'havelvac 7.7'!N550+'havelvac 7.9'!N550+'havelvac 7.8'!N550+'havelvac 7.10'!N550+'havelvac 7.11'!N550+'havelvac 7.12'!N550+'havelvac 7.13'!N547</f>
        <v>0</v>
      </c>
      <c r="O560" s="181">
        <f>+'havelvac 7.2'!O550+'havelvac 7.3'!O550+'havelvac 7.4'!O550+'havelvac 7.5'!O550+'havelvac 7.6'!O550+'havelvac 7.7'!O550+'havelvac 7.9'!O550+'havelvac 7.8'!O550+'havelvac 7.10'!O550+'havelvac 7.11'!O550+'havelvac 7.12'!O550+'havelvac 7.13'!O547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7.2'!P550+'havelvac 7.3'!P550+'havelvac 7.4'!P550+'havelvac 7.5'!P550+'havelvac 7.6'!P550+'havelvac 7.7'!P550+'havelvac 7.9'!P550+'havelvac 7.8'!P550+'havelvac 7.10'!P550+'havelvac 7.11'!P550+'havelvac 7.12'!P550+'havelvac 7.13'!P547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1" s="161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2" s="188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3" s="186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64" s="188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65" s="190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66" s="188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67" s="195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7.2'!N558+'havelvac 7.3'!N558+'havelvac 7.4'!N558+'havelvac 7.5'!N558+'havelvac 7.6'!N558+'havelvac 7.7'!N558+'havelvac 7.9'!N558+'havelvac 7.8'!N558+'havelvac 7.10'!N558+'havelvac 7.11'!N558+'havelvac 7.12'!N558+'havelvac 7.13'!N556</f>
        <v>0</v>
      </c>
      <c r="O568" s="181">
        <f>+'havelvac 7.2'!O558+'havelvac 7.3'!O558+'havelvac 7.4'!O558+'havelvac 7.5'!O558+'havelvac 7.6'!O558+'havelvac 7.7'!O558+'havelvac 7.9'!O558+'havelvac 7.8'!O558+'havelvac 7.10'!O558+'havelvac 7.11'!O558+'havelvac 7.12'!O558+'havelvac 7.13'!O556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7.2'!P558+'havelvac 7.3'!P558+'havelvac 7.4'!P558+'havelvac 7.5'!P558+'havelvac 7.6'!P558+'havelvac 7.7'!P558+'havelvac 7.9'!P558+'havelvac 7.8'!P558+'havelvac 7.10'!P558+'havelvac 7.11'!P558+'havelvac 7.12'!P558+'havelvac 7.13'!P556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7.2'!N559+'havelvac 7.3'!N559+'havelvac 7.4'!N559+'havelvac 7.5'!N559+'havelvac 7.6'!N559+'havelvac 7.7'!N559+'havelvac 7.9'!N559+'havelvac 7.8'!N559+'havelvac 7.10'!N559+'havelvac 7.11'!N559+'havelvac 7.12'!N559+'havelvac 7.13'!N557</f>
        <v>0</v>
      </c>
      <c r="O569" s="181">
        <f>+'havelvac 7.2'!O559+'havelvac 7.3'!O559+'havelvac 7.4'!O559+'havelvac 7.5'!O559+'havelvac 7.6'!O559+'havelvac 7.7'!O559+'havelvac 7.9'!O559+'havelvac 7.8'!O559+'havelvac 7.10'!O559+'havelvac 7.11'!O559+'havelvac 7.12'!O559+'havelvac 7.13'!O557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7.2'!P559+'havelvac 7.3'!P559+'havelvac 7.4'!P559+'havelvac 7.5'!P559+'havelvac 7.6'!P559+'havelvac 7.7'!P559+'havelvac 7.9'!P559+'havelvac 7.8'!P559+'havelvac 7.10'!P559+'havelvac 7.11'!P559+'havelvac 7.12'!P559+'havelvac 7.13'!P557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7.2'!N560+'havelvac 7.3'!N560+'havelvac 7.4'!N560+'havelvac 7.5'!N560+'havelvac 7.6'!N560+'havelvac 7.7'!N560+'havelvac 7.9'!N560+'havelvac 7.8'!N560+'havelvac 7.10'!N560+'havelvac 7.11'!N560+'havelvac 7.12'!N560+'havelvac 7.13'!N558</f>
        <v>0</v>
      </c>
      <c r="O570" s="181">
        <f>+'havelvac 7.2'!O560+'havelvac 7.3'!O560+'havelvac 7.4'!O560+'havelvac 7.5'!O560+'havelvac 7.6'!O560+'havelvac 7.7'!O560+'havelvac 7.9'!O560+'havelvac 7.8'!O560+'havelvac 7.10'!O560+'havelvac 7.11'!O560+'havelvac 7.12'!O560+'havelvac 7.13'!O558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7.2'!P560+'havelvac 7.3'!P560+'havelvac 7.4'!P560+'havelvac 7.5'!P560+'havelvac 7.6'!P560+'havelvac 7.7'!P560+'havelvac 7.9'!P560+'havelvac 7.8'!P560+'havelvac 7.10'!P560+'havelvac 7.11'!P560+'havelvac 7.12'!P560+'havelvac 7.13'!P558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7.13'!N560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7.13'!O560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7.13'!P560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7.2'!N565+'havelvac 7.3'!N565+'havelvac 7.4'!N565+'havelvac 7.5'!N565+'havelvac 7.6'!N565+'havelvac 7.7'!N565+'havelvac 7.9'!N565+'havelvac 7.8'!N565+'havelvac 7.10'!N565+'havelvac 7.11'!N565+'havelvac 7.12'!N565+'havelvac 7.13'!#REF!</f>
        <v>#REF!</v>
      </c>
      <c r="O582" s="181" t="e">
        <f>+'havelvac 7.2'!O565+'havelvac 7.3'!O565+'havelvac 7.4'!O565+'havelvac 7.5'!O565+'havelvac 7.6'!O565+'havelvac 7.7'!O565+'havelvac 7.9'!O565+'havelvac 7.8'!O565+'havelvac 7.10'!O565+'havelvac 7.11'!O565+'havelvac 7.12'!O565+'havelvac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7.2'!P565+'havelvac 7.3'!P565+'havelvac 7.4'!P565+'havelvac 7.5'!P565+'havelvac 7.6'!P565+'havelvac 7.7'!P565+'havelvac 7.9'!P565+'havelvac 7.8'!P565+'havelvac 7.10'!P565+'havelvac 7.11'!P565+'havelvac 7.12'!P565+'havelvac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7.2'!N566+'havelvac 7.3'!N566+'havelvac 7.4'!N566+'havelvac 7.5'!N566+'havelvac 7.6'!N566+'havelvac 7.7'!N566+'havelvac 7.9'!N566+'havelvac 7.8'!N566+'havelvac 7.10'!N566+'havelvac 7.11'!N566+'havelvac 7.12'!N566+'havelvac 7.13'!#REF!</f>
        <v>#REF!</v>
      </c>
      <c r="O583" s="181" t="e">
        <f>+'havelvac 7.2'!O566+'havelvac 7.3'!O566+'havelvac 7.4'!O566+'havelvac 7.5'!O566+'havelvac 7.6'!O566+'havelvac 7.7'!O566+'havelvac 7.9'!O566+'havelvac 7.8'!O566+'havelvac 7.10'!O566+'havelvac 7.11'!O566+'havelvac 7.12'!O566+'havelvac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7.2'!P566+'havelvac 7.3'!P566+'havelvac 7.4'!P566+'havelvac 7.5'!P566+'havelvac 7.6'!P566+'havelvac 7.7'!P566+'havelvac 7.9'!P566+'havelvac 7.8'!P566+'havelvac 7.10'!P566+'havelvac 7.11'!P566+'havelvac 7.12'!P566+'havelvac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84" s="181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85" s="181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86" s="181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87" s="181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>
        <f>+'havelvac 7.2'!N572+'havelvac 7.3'!N572+'havelvac 7.4'!N572+'havelvac 7.5'!N572+'havelvac 7.6'!N572+'havelvac 7.7'!N572+'havelvac 7.9'!N572+'havelvac 7.8'!N572+'havelvac 7.10'!N572+'havelvac 7.11'!N572+'havelvac 7.12'!N572+'havelvac 7.13'!N569</f>
        <v>0</v>
      </c>
      <c r="O588" s="181">
        <f>+'havelvac 7.2'!O572+'havelvac 7.3'!O572+'havelvac 7.4'!O572+'havelvac 7.5'!O572+'havelvac 7.6'!O572+'havelvac 7.7'!O572+'havelvac 7.9'!O572+'havelvac 7.8'!O572+'havelvac 7.10'!O572+'havelvac 7.11'!O572+'havelvac 7.12'!O572+'havelvac 7.13'!O569</f>
        <v>0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>
        <f>+'havelvac 7.2'!P572+'havelvac 7.3'!P572+'havelvac 7.4'!P572+'havelvac 7.5'!P572+'havelvac 7.6'!P572+'havelvac 7.7'!P572+'havelvac 7.9'!P572+'havelvac 7.8'!P572+'havelvac 7.10'!P572+'havelvac 7.11'!P572+'havelvac 7.12'!P572+'havelvac 7.13'!P569</f>
        <v>0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>
        <f>+'havelvac 7.2'!N573+'havelvac 7.3'!N573+'havelvac 7.4'!N573+'havelvac 7.5'!N573+'havelvac 7.6'!N573+'havelvac 7.7'!N573+'havelvac 7.9'!N573+'havelvac 7.8'!N573+'havelvac 7.10'!N573+'havelvac 7.11'!N573+'havelvac 7.12'!N573+'havelvac 7.13'!N570</f>
        <v>0</v>
      </c>
      <c r="O589" s="195">
        <f>+'havelvac 7.2'!O573+'havelvac 7.3'!O573+'havelvac 7.4'!O573+'havelvac 7.5'!O573+'havelvac 7.6'!O573+'havelvac 7.7'!O573+'havelvac 7.9'!O573+'havelvac 7.8'!O573+'havelvac 7.10'!O573+'havelvac 7.11'!O573+'havelvac 7.12'!O573+'havelvac 7.13'!O570</f>
        <v>0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>
        <f>+'havelvac 7.2'!P573+'havelvac 7.3'!P573+'havelvac 7.4'!P573+'havelvac 7.5'!P573+'havelvac 7.6'!P573+'havelvac 7.7'!P573+'havelvac 7.9'!P573+'havelvac 7.8'!P573+'havelvac 7.10'!P573+'havelvac 7.11'!P573+'havelvac 7.12'!P573+'havelvac 7.13'!P570</f>
        <v>0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>
        <f>+'havelvac 7.2'!N64+'havelvac 7.3'!N64+'havelvac 7.4'!N64+'havelvac 7.5'!N64+'havelvac 7.6'!N64+'havelvac 7.7'!N64+'havelvac 7.9'!N64+'havelvac 7.8'!N64+'havelvac 7.10'!N64+'havelvac 7.11'!N64+'havelvac 7.12'!N64+'havelvac 7.13'!N572</f>
        <v>0</v>
      </c>
      <c r="O590" s="181">
        <f>+'havelvac 7.2'!O64+'havelvac 7.3'!O64+'havelvac 7.4'!O64+'havelvac 7.5'!O64+'havelvac 7.6'!O64+'havelvac 7.7'!O64+'havelvac 7.9'!O64+'havelvac 7.8'!O64+'havelvac 7.10'!O64+'havelvac 7.11'!O64+'havelvac 7.12'!O64+'havelvac 7.13'!O572</f>
        <v>0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>
        <f>+'havelvac 7.2'!P64+'havelvac 7.3'!P64+'havelvac 7.4'!P64+'havelvac 7.5'!P64+'havelvac 7.6'!P64+'havelvac 7.7'!P64+'havelvac 7.9'!P64+'havelvac 7.8'!P64+'havelvac 7.10'!P64+'havelvac 7.11'!P64+'havelvac 7.12'!P64+'havelvac 7.13'!P572</f>
        <v>0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>
        <f>+'havelvac 7.2'!N65+'havelvac 7.3'!N65+'havelvac 7.4'!N65+'havelvac 7.5'!N65+'havelvac 7.6'!N65+'havelvac 7.7'!N65+'havelvac 7.9'!N65+'havelvac 7.8'!N65+'havelvac 7.10'!N65+'havelvac 7.11'!N65+'havelvac 7.12'!N65+'havelvac 7.13'!N573</f>
        <v>0</v>
      </c>
      <c r="O591" s="186">
        <f>+'havelvac 7.2'!O65+'havelvac 7.3'!O65+'havelvac 7.4'!O65+'havelvac 7.5'!O65+'havelvac 7.6'!O65+'havelvac 7.7'!O65+'havelvac 7.9'!O65+'havelvac 7.8'!O65+'havelvac 7.10'!O65+'havelvac 7.11'!O65+'havelvac 7.12'!O65+'havelvac 7.13'!O573</f>
        <v>0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>
        <f>+'havelvac 7.2'!P65+'havelvac 7.3'!P65+'havelvac 7.4'!P65+'havelvac 7.5'!P65+'havelvac 7.6'!P65+'havelvac 7.7'!P65+'havelvac 7.9'!P65+'havelvac 7.8'!P65+'havelvac 7.10'!P65+'havelvac 7.11'!P65+'havelvac 7.12'!P65+'havelvac 7.13'!P573</f>
        <v>0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7.2'!N574+'havelvac 7.3'!N574+'havelvac 7.4'!N574+'havelvac 7.5'!N574+'havelvac 7.6'!N574+'havelvac 7.7'!N574+'havelvac 7.9'!N574+'havelvac 7.8'!N574+'havelvac 7.10'!N574+'havelvac 7.11'!N574+'havelvac 7.12'!N574+'havelvac 7.13'!N64</f>
        <v>0</v>
      </c>
      <c r="O592" s="188">
        <f>+'havelvac 7.2'!O574+'havelvac 7.3'!O574+'havelvac 7.4'!O574+'havelvac 7.5'!O574+'havelvac 7.6'!O574+'havelvac 7.7'!O574+'havelvac 7.9'!O574+'havelvac 7.8'!O574+'havelvac 7.10'!O574+'havelvac 7.11'!O574+'havelvac 7.12'!O574+'havelvac 7.13'!O64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7.2'!P574+'havelvac 7.3'!P574+'havelvac 7.4'!P574+'havelvac 7.5'!P574+'havelvac 7.6'!P574+'havelvac 7.7'!P574+'havelvac 7.9'!P574+'havelvac 7.8'!P574+'havelvac 7.10'!P574+'havelvac 7.11'!P574+'havelvac 7.12'!P574+'havelvac 7.13'!P64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7.2'!N575+'havelvac 7.3'!N575+'havelvac 7.4'!N575+'havelvac 7.5'!N575+'havelvac 7.6'!N575+'havelvac 7.7'!N575+'havelvac 7.9'!N575+'havelvac 7.8'!N575+'havelvac 7.10'!N575+'havelvac 7.11'!N575+'havelvac 7.12'!N575+'havelvac 7.13'!N65</f>
        <v>0</v>
      </c>
      <c r="O593" s="190">
        <f>+'havelvac 7.2'!O575+'havelvac 7.3'!O575+'havelvac 7.4'!O575+'havelvac 7.5'!O575+'havelvac 7.6'!O575+'havelvac 7.7'!O575+'havelvac 7.9'!O575+'havelvac 7.8'!O575+'havelvac 7.10'!O575+'havelvac 7.11'!O575+'havelvac 7.12'!O575+'havelvac 7.13'!O65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7.2'!P575+'havelvac 7.3'!P575+'havelvac 7.4'!P575+'havelvac 7.5'!P575+'havelvac 7.6'!P575+'havelvac 7.7'!P575+'havelvac 7.9'!P575+'havelvac 7.8'!P575+'havelvac 7.10'!P575+'havelvac 7.11'!P575+'havelvac 7.12'!P575+'havelvac 7.13'!P65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94" s="188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595" s="195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596" s="181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597" s="181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598" s="181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7.2'!N581+'havelvac 7.3'!N581+'havelvac 7.4'!N581+'havelvac 7.5'!N581+'havelvac 7.6'!N581+'havelvac 7.7'!N581+'havelvac 7.9'!N581+'havelvac 7.8'!N581+'havelvac 7.10'!N581+'havelvac 7.11'!N581+'havelvac 7.12'!N581+'havelvac 7.13'!N579</f>
        <v>0</v>
      </c>
      <c r="O599" s="181">
        <f>+'havelvac 7.2'!O581+'havelvac 7.3'!O581+'havelvac 7.4'!O581+'havelvac 7.5'!O581+'havelvac 7.6'!O581+'havelvac 7.7'!O581+'havelvac 7.9'!O581+'havelvac 7.8'!O581+'havelvac 7.10'!O581+'havelvac 7.11'!O581+'havelvac 7.12'!O581+'havelvac 7.13'!O579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7.2'!P581+'havelvac 7.3'!P581+'havelvac 7.4'!P581+'havelvac 7.5'!P581+'havelvac 7.6'!P581+'havelvac 7.7'!P581+'havelvac 7.9'!P581+'havelvac 7.8'!P581+'havelvac 7.10'!P581+'havelvac 7.11'!P581+'havelvac 7.12'!P581+'havelvac 7.13'!P579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7.2'!N582+'havelvac 7.3'!N582+'havelvac 7.4'!N582+'havelvac 7.5'!N582+'havelvac 7.6'!N582+'havelvac 7.7'!N582+'havelvac 7.9'!N582+'havelvac 7.8'!N582+'havelvac 7.10'!N582+'havelvac 7.11'!N582+'havelvac 7.12'!N582+'havelvac 7.13'!N580</f>
        <v>0</v>
      </c>
      <c r="O600" s="181">
        <f>+'havelvac 7.2'!O582+'havelvac 7.3'!O582+'havelvac 7.4'!O582+'havelvac 7.5'!O582+'havelvac 7.6'!O582+'havelvac 7.7'!O582+'havelvac 7.9'!O582+'havelvac 7.8'!O582+'havelvac 7.10'!O582+'havelvac 7.11'!O582+'havelvac 7.12'!O582+'havelvac 7.13'!O580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7.2'!P582+'havelvac 7.3'!P582+'havelvac 7.4'!P582+'havelvac 7.5'!P582+'havelvac 7.6'!P582+'havelvac 7.7'!P582+'havelvac 7.9'!P582+'havelvac 7.8'!P582+'havelvac 7.10'!P582+'havelvac 7.11'!P582+'havelvac 7.12'!P582+'havelvac 7.13'!P580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601" s="181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602" s="181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603" s="181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604" s="181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7.2'!N588+'havelvac 7.3'!N588+'havelvac 7.4'!N588+'havelvac 7.5'!N588+'havelvac 7.6'!N588+'havelvac 7.7'!N588+'havelvac 7.9'!N588+'havelvac 7.8'!N588+'havelvac 7.10'!N588+'havelvac 7.11'!N588+'havelvac 7.12'!N588+'havelvac 7.13'!N585</f>
        <v>0</v>
      </c>
      <c r="O605" s="181">
        <f>+'havelvac 7.2'!O588+'havelvac 7.3'!O588+'havelvac 7.4'!O588+'havelvac 7.5'!O588+'havelvac 7.6'!O588+'havelvac 7.7'!O588+'havelvac 7.9'!O588+'havelvac 7.8'!O588+'havelvac 7.10'!O588+'havelvac 7.11'!O588+'havelvac 7.12'!O588+'havelvac 7.13'!O585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7.2'!P588+'havelvac 7.3'!P588+'havelvac 7.4'!P588+'havelvac 7.5'!P588+'havelvac 7.6'!P588+'havelvac 7.7'!P588+'havelvac 7.9'!P588+'havelvac 7.8'!P588+'havelvac 7.10'!P588+'havelvac 7.11'!P588+'havelvac 7.12'!P588+'havelvac 7.13'!P585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7.2'!N589+'havelvac 7.3'!N589+'havelvac 7.4'!N589+'havelvac 7.5'!N589+'havelvac 7.6'!N589+'havelvac 7.7'!N589+'havelvac 7.9'!N589+'havelvac 7.8'!N589+'havelvac 7.10'!N589+'havelvac 7.11'!N589+'havelvac 7.12'!N589+'havelvac 7.13'!N586</f>
        <v>0</v>
      </c>
      <c r="O606" s="181">
        <f>+'havelvac 7.2'!O589+'havelvac 7.3'!O589+'havelvac 7.4'!O589+'havelvac 7.5'!O589+'havelvac 7.6'!O589+'havelvac 7.7'!O589+'havelvac 7.9'!O589+'havelvac 7.8'!O589+'havelvac 7.10'!O589+'havelvac 7.11'!O589+'havelvac 7.12'!O589+'havelvac 7.13'!O586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7.2'!P589+'havelvac 7.3'!P589+'havelvac 7.4'!P589+'havelvac 7.5'!P589+'havelvac 7.6'!P589+'havelvac 7.7'!P589+'havelvac 7.9'!P589+'havelvac 7.8'!P589+'havelvac 7.10'!P589+'havelvac 7.11'!P589+'havelvac 7.12'!P589+'havelvac 7.13'!P586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7.2'!N595+'havelvac 7.3'!N595+'havelvac 7.4'!N595+'havelvac 7.5'!N595+'havelvac 7.6'!N595+'havelvac 7.7'!N595+'havelvac 7.9'!N595+'havelvac 7.8'!N595+'havelvac 7.10'!N595+'havelvac 7.11'!N595+'havelvac 7.12'!N595+'havelvac 7.13'!N588</f>
        <v>0</v>
      </c>
      <c r="O607" s="181">
        <f>+'havelvac 7.2'!O595+'havelvac 7.3'!O595+'havelvac 7.4'!O595+'havelvac 7.5'!O595+'havelvac 7.6'!O595+'havelvac 7.7'!O595+'havelvac 7.9'!O595+'havelvac 7.8'!O595+'havelvac 7.10'!O595+'havelvac 7.11'!O595+'havelvac 7.12'!O595+'havelvac 7.13'!O588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7.2'!P595+'havelvac 7.3'!P595+'havelvac 7.4'!P595+'havelvac 7.5'!P595+'havelvac 7.6'!P595+'havelvac 7.7'!P595+'havelvac 7.9'!P595+'havelvac 7.8'!P595+'havelvac 7.10'!P595+'havelvac 7.11'!P595+'havelvac 7.12'!P595+'havelvac 7.13'!P588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7.2'!N596+'havelvac 7.3'!N596+'havelvac 7.4'!N596+'havelvac 7.5'!N596+'havelvac 7.6'!N596+'havelvac 7.7'!N596+'havelvac 7.9'!N596+'havelvac 7.8'!N596+'havelvac 7.10'!N596+'havelvac 7.11'!N596+'havelvac 7.12'!N596+'havelvac 7.13'!N589</f>
        <v>0</v>
      </c>
      <c r="O608" s="181">
        <f>+'havelvac 7.2'!O596+'havelvac 7.3'!O596+'havelvac 7.4'!O596+'havelvac 7.5'!O596+'havelvac 7.6'!O596+'havelvac 7.7'!O596+'havelvac 7.9'!O596+'havelvac 7.8'!O596+'havelvac 7.10'!O596+'havelvac 7.11'!O596+'havelvac 7.12'!O596+'havelvac 7.13'!O589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7.2'!P596+'havelvac 7.3'!P596+'havelvac 7.4'!P596+'havelvac 7.5'!P596+'havelvac 7.6'!P596+'havelvac 7.7'!P596+'havelvac 7.9'!P596+'havelvac 7.8'!P596+'havelvac 7.10'!P596+'havelvac 7.11'!P596+'havelvac 7.12'!P596+'havelvac 7.13'!P589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9" s="190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10" s="188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7.2'!N601+'havelvac 7.3'!N601+'havelvac 7.4'!N601+'havelvac 7.5'!N601+'havelvac 7.6'!N601+'havelvac 7.7'!N601+'havelvac 7.9'!N601+'havelvac 7.8'!N601+'havelvac 7.10'!N601+'havelvac 7.11'!N601+'havelvac 7.12'!N601+'havelvac 7.13'!N597</f>
        <v>0</v>
      </c>
      <c r="O611" s="195">
        <f>+'havelvac 7.2'!O601+'havelvac 7.3'!O601+'havelvac 7.4'!O601+'havelvac 7.5'!O601+'havelvac 7.6'!O601+'havelvac 7.7'!O601+'havelvac 7.9'!O601+'havelvac 7.8'!O601+'havelvac 7.10'!O601+'havelvac 7.11'!O601+'havelvac 7.12'!O601+'havelvac 7.13'!O597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7.2'!P601+'havelvac 7.3'!P601+'havelvac 7.4'!P601+'havelvac 7.5'!P601+'havelvac 7.6'!P601+'havelvac 7.7'!P601+'havelvac 7.9'!P601+'havelvac 7.8'!P601+'havelvac 7.10'!P601+'havelvac 7.11'!P601+'havelvac 7.12'!P601+'havelvac 7.13'!P597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7.13'!N598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7.13'!O598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7.13'!P598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7.13'!N601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7.13'!O601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7.13'!P601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7.2'!N602+'havelvac 7.3'!N602+'havelvac 7.4'!N602+'havelvac 7.5'!N602+'havelvac 7.6'!N602+'havelvac 7.7'!N602+'havelvac 7.9'!N602+'havelvac 7.8'!N602+'havelvac 7.10'!N602+'havelvac 7.11'!N602+'havelvac 7.12'!N602+'havelvac 7.13'!#REF!</f>
        <v>#REF!</v>
      </c>
      <c r="O618" s="188" t="e">
        <f>+'havelvac 7.2'!O602+'havelvac 7.3'!O602+'havelvac 7.4'!O602+'havelvac 7.5'!O602+'havelvac 7.6'!O602+'havelvac 7.7'!O602+'havelvac 7.9'!O602+'havelvac 7.8'!O602+'havelvac 7.10'!O602+'havelvac 7.11'!O602+'havelvac 7.12'!O602+'havelvac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7.2'!P602+'havelvac 7.3'!P602+'havelvac 7.4'!P602+'havelvac 7.5'!P602+'havelvac 7.6'!P602+'havelvac 7.7'!P602+'havelvac 7.9'!P602+'havelvac 7.8'!P602+'havelvac 7.10'!P602+'havelvac 7.11'!P602+'havelvac 7.12'!P602+'havelvac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7.2'!N603+'havelvac 7.3'!N603+'havelvac 7.4'!N603+'havelvac 7.5'!N603+'havelvac 7.6'!N603+'havelvac 7.7'!N603+'havelvac 7.9'!N603+'havelvac 7.8'!N603+'havelvac 7.10'!N603+'havelvac 7.11'!N603+'havelvac 7.12'!N603+'havelvac 7.13'!#REF!</f>
        <v>#REF!</v>
      </c>
      <c r="O619" s="190" t="e">
        <f>+'havelvac 7.2'!O603+'havelvac 7.3'!O603+'havelvac 7.4'!O603+'havelvac 7.5'!O603+'havelvac 7.6'!O603+'havelvac 7.7'!O603+'havelvac 7.9'!O603+'havelvac 7.8'!O603+'havelvac 7.10'!O603+'havelvac 7.11'!O603+'havelvac 7.12'!O603+'havelvac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7.2'!P603+'havelvac 7.3'!P603+'havelvac 7.4'!P603+'havelvac 7.5'!P603+'havelvac 7.6'!P603+'havelvac 7.7'!P603+'havelvac 7.9'!P603+'havelvac 7.8'!P603+'havelvac 7.10'!P603+'havelvac 7.11'!P603+'havelvac 7.12'!P603+'havelvac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7.2'!N604+'havelvac 7.3'!N604+'havelvac 7.4'!N604+'havelvac 7.5'!N604+'havelvac 7.6'!N604+'havelvac 7.7'!N604+'havelvac 7.9'!N604+'havelvac 7.8'!N604+'havelvac 7.10'!N604+'havelvac 7.11'!N604+'havelvac 7.12'!N604+'havelvac 7.13'!N602</f>
        <v>0</v>
      </c>
      <c r="O620" s="188">
        <f>+'havelvac 7.2'!O604+'havelvac 7.3'!O604+'havelvac 7.4'!O604+'havelvac 7.5'!O604+'havelvac 7.6'!O604+'havelvac 7.7'!O604+'havelvac 7.9'!O604+'havelvac 7.8'!O604+'havelvac 7.10'!O604+'havelvac 7.11'!O604+'havelvac 7.12'!O604+'havelvac 7.13'!O602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7.2'!P604+'havelvac 7.3'!P604+'havelvac 7.4'!P604+'havelvac 7.5'!P604+'havelvac 7.6'!P604+'havelvac 7.7'!P604+'havelvac 7.9'!P604+'havelvac 7.8'!P604+'havelvac 7.10'!P604+'havelvac 7.11'!P604+'havelvac 7.12'!P604+'havelvac 7.13'!P602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7.2'!N605+'havelvac 7.3'!N605+'havelvac 7.4'!N605+'havelvac 7.5'!N605+'havelvac 7.6'!N605+'havelvac 7.7'!N605+'havelvac 7.9'!N605+'havelvac 7.8'!N605+'havelvac 7.10'!N605+'havelvac 7.11'!N605+'havelvac 7.12'!N605+'havelvac 7.13'!N603</f>
        <v>0</v>
      </c>
      <c r="O621" s="181">
        <f>+'havelvac 7.2'!O605+'havelvac 7.3'!O605+'havelvac 7.4'!O605+'havelvac 7.5'!O605+'havelvac 7.6'!O605+'havelvac 7.7'!O605+'havelvac 7.9'!O605+'havelvac 7.8'!O605+'havelvac 7.10'!O605+'havelvac 7.11'!O605+'havelvac 7.12'!O605+'havelvac 7.13'!O603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7.2'!P605+'havelvac 7.3'!P605+'havelvac 7.4'!P605+'havelvac 7.5'!P605+'havelvac 7.6'!P605+'havelvac 7.7'!P605+'havelvac 7.9'!P605+'havelvac 7.8'!P605+'havelvac 7.10'!P605+'havelvac 7.11'!P605+'havelvac 7.12'!P605+'havelvac 7.13'!P603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7.2'!N606+'havelvac 7.3'!N606+'havelvac 7.4'!N606+'havelvac 7.5'!N606+'havelvac 7.6'!N606+'havelvac 7.7'!N606+'havelvac 7.9'!N606+'havelvac 7.8'!N606+'havelvac 7.10'!N606+'havelvac 7.11'!N606+'havelvac 7.12'!N606+'havelvac 7.13'!N604</f>
        <v>0</v>
      </c>
      <c r="O622" s="181">
        <f>+'havelvac 7.2'!O606+'havelvac 7.3'!O606+'havelvac 7.4'!O606+'havelvac 7.5'!O606+'havelvac 7.6'!O606+'havelvac 7.7'!O606+'havelvac 7.9'!O606+'havelvac 7.8'!O606+'havelvac 7.10'!O606+'havelvac 7.11'!O606+'havelvac 7.12'!O606+'havelvac 7.13'!O604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7.2'!P606+'havelvac 7.3'!P606+'havelvac 7.4'!P606+'havelvac 7.5'!P606+'havelvac 7.6'!P606+'havelvac 7.7'!P606+'havelvac 7.9'!P606+'havelvac 7.8'!P606+'havelvac 7.10'!P606+'havelvac 7.11'!P606+'havelvac 7.12'!P606+'havelvac 7.13'!P604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B14" sqref="B1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462" t="s">
        <v>366</v>
      </c>
      <c r="D1" s="462"/>
      <c r="E1" s="462"/>
    </row>
    <row r="2" spans="1:5">
      <c r="C2" s="462" t="s">
        <v>614</v>
      </c>
      <c r="D2" s="462"/>
      <c r="E2" s="462"/>
    </row>
    <row r="3" spans="1:5">
      <c r="C3" s="462" t="s">
        <v>806</v>
      </c>
      <c r="D3" s="462"/>
      <c r="E3" s="462"/>
    </row>
    <row r="4" spans="1:5">
      <c r="C4" s="462" t="s">
        <v>804</v>
      </c>
      <c r="D4" s="462"/>
      <c r="E4" s="462"/>
    </row>
    <row r="5" spans="1:5">
      <c r="D5" s="503"/>
      <c r="E5" s="503"/>
    </row>
    <row r="6" spans="1:5" ht="42" customHeight="1">
      <c r="A6" s="504" t="s">
        <v>786</v>
      </c>
      <c r="B6" s="504"/>
      <c r="C6" s="504"/>
      <c r="D6" s="504"/>
      <c r="E6" s="504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505" t="s">
        <v>97</v>
      </c>
      <c r="E8" s="505"/>
    </row>
    <row r="9" spans="1:5" ht="38.25" customHeight="1">
      <c r="A9" s="506" t="s">
        <v>598</v>
      </c>
      <c r="B9" s="506"/>
      <c r="C9" s="468" t="s">
        <v>374</v>
      </c>
      <c r="D9" s="508" t="s">
        <v>375</v>
      </c>
      <c r="E9" s="508"/>
    </row>
    <row r="10" spans="1:5" ht="36" customHeight="1">
      <c r="A10" s="507"/>
      <c r="B10" s="507"/>
      <c r="C10" s="468"/>
      <c r="D10" s="1" t="s">
        <v>376</v>
      </c>
      <c r="E10" s="1" t="s">
        <v>377</v>
      </c>
    </row>
    <row r="11" spans="1:5" ht="15.75">
      <c r="A11" s="237">
        <v>1</v>
      </c>
      <c r="B11" s="237">
        <v>2</v>
      </c>
      <c r="C11" s="238">
        <v>3</v>
      </c>
      <c r="D11" s="237">
        <v>4</v>
      </c>
      <c r="E11" s="237">
        <v>5</v>
      </c>
    </row>
    <row r="12" spans="1:5" ht="52.5" customHeight="1">
      <c r="A12" s="237">
        <v>8000</v>
      </c>
      <c r="B12" s="239" t="s">
        <v>599</v>
      </c>
      <c r="C12" s="240" t="e">
        <f>+D12+E12</f>
        <v>#REF!</v>
      </c>
      <c r="D12" s="240" t="e">
        <f>+#REF!-'havelvac 6'!O13</f>
        <v>#REF!</v>
      </c>
      <c r="E12" s="240" t="e">
        <f>+#REF!-'havelvac 6'!P13</f>
        <v>#REF!</v>
      </c>
    </row>
    <row r="14" spans="1:5">
      <c r="C14" s="277" t="e">
        <f>+C12+havelvac5!D12</f>
        <v>#REF!</v>
      </c>
      <c r="D14" s="277" t="e">
        <f>+D12+havelvac5!E12</f>
        <v>#REF!</v>
      </c>
      <c r="E14" s="277" t="e">
        <f>+E12+havelvac5!F12</f>
        <v>#REF!</v>
      </c>
    </row>
    <row r="15" spans="1:5">
      <c r="D15" s="362"/>
    </row>
    <row r="233" ht="13.5" customHeight="1"/>
    <row r="236" ht="16.5" customHeight="1"/>
    <row r="692" spans="12:12">
      <c r="L692" t="s">
        <v>661</v>
      </c>
    </row>
  </sheetData>
  <mergeCells count="11">
    <mergeCell ref="A6:E6"/>
    <mergeCell ref="D8:E8"/>
    <mergeCell ref="A9:A10"/>
    <mergeCell ref="B9:B10"/>
    <mergeCell ref="C9:C10"/>
    <mergeCell ref="D9:E9"/>
    <mergeCell ref="C1:E1"/>
    <mergeCell ref="C2:E2"/>
    <mergeCell ref="C3:E3"/>
    <mergeCell ref="C4:E4"/>
    <mergeCell ref="D5:E5"/>
  </mergeCells>
  <pageMargins left="0.34" right="0.14000000000000001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B14" sqref="B1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462" t="s">
        <v>600</v>
      </c>
      <c r="E1" s="462"/>
      <c r="F1" s="462"/>
      <c r="G1" s="235"/>
    </row>
    <row r="2" spans="1:7">
      <c r="B2" s="234"/>
      <c r="D2" s="462" t="s">
        <v>614</v>
      </c>
      <c r="E2" s="462"/>
      <c r="F2" s="462"/>
      <c r="G2" s="235"/>
    </row>
    <row r="3" spans="1:7">
      <c r="B3" s="234"/>
      <c r="D3" s="462" t="s">
        <v>803</v>
      </c>
      <c r="E3" s="462"/>
      <c r="F3" s="462"/>
      <c r="G3" s="235"/>
    </row>
    <row r="4" spans="1:7">
      <c r="B4" s="234"/>
      <c r="D4" s="462" t="s">
        <v>802</v>
      </c>
      <c r="E4" s="462"/>
      <c r="F4" s="462"/>
      <c r="G4" s="235"/>
    </row>
    <row r="5" spans="1:7">
      <c r="B5" s="234"/>
      <c r="E5" s="241"/>
      <c r="F5" s="241"/>
      <c r="G5" s="235"/>
    </row>
    <row r="6" spans="1:7" ht="36" customHeight="1">
      <c r="A6" s="504" t="s">
        <v>787</v>
      </c>
      <c r="B6" s="504"/>
      <c r="C6" s="504"/>
      <c r="D6" s="504"/>
      <c r="E6" s="504"/>
      <c r="F6" s="504"/>
    </row>
    <row r="7" spans="1:7" ht="12.75" customHeight="1">
      <c r="A7" s="234" t="s">
        <v>601</v>
      </c>
    </row>
    <row r="8" spans="1:7" ht="14.25" customHeight="1">
      <c r="E8" s="511" t="s">
        <v>97</v>
      </c>
      <c r="F8" s="511"/>
      <c r="G8" s="242"/>
    </row>
    <row r="9" spans="1:7" ht="46.5" customHeight="1">
      <c r="A9" s="509" t="s">
        <v>598</v>
      </c>
      <c r="B9" s="509" t="s">
        <v>373</v>
      </c>
      <c r="C9" s="510" t="s">
        <v>372</v>
      </c>
      <c r="D9" s="468" t="s">
        <v>374</v>
      </c>
      <c r="E9" s="508" t="s">
        <v>375</v>
      </c>
      <c r="F9" s="508"/>
    </row>
    <row r="10" spans="1:7" ht="36" customHeight="1">
      <c r="A10" s="509"/>
      <c r="B10" s="509"/>
      <c r="C10" s="510"/>
      <c r="D10" s="468"/>
      <c r="E10" s="1" t="s">
        <v>376</v>
      </c>
      <c r="F10" s="1" t="s">
        <v>377</v>
      </c>
    </row>
    <row r="11" spans="1:7">
      <c r="A11" s="243">
        <v>1</v>
      </c>
      <c r="B11" s="243">
        <v>2</v>
      </c>
      <c r="C11" s="243">
        <v>3</v>
      </c>
      <c r="D11" s="243">
        <v>4</v>
      </c>
      <c r="E11" s="243">
        <v>5</v>
      </c>
      <c r="F11" s="243">
        <v>6</v>
      </c>
    </row>
    <row r="12" spans="1:7" s="234" customFormat="1" ht="21.75" customHeight="1">
      <c r="A12" s="244">
        <v>8010</v>
      </c>
      <c r="B12" s="245" t="s">
        <v>602</v>
      </c>
      <c r="C12" s="246"/>
      <c r="D12" s="247">
        <f>E12+F12</f>
        <v>0</v>
      </c>
      <c r="E12" s="247">
        <f>E14+E64</f>
        <v>0</v>
      </c>
      <c r="F12" s="247">
        <f>F14+F64</f>
        <v>0</v>
      </c>
    </row>
    <row r="13" spans="1:7" s="234" customFormat="1" ht="12" customHeight="1">
      <c r="A13" s="189"/>
      <c r="B13" s="34" t="s">
        <v>108</v>
      </c>
      <c r="C13" s="248"/>
      <c r="D13" s="249"/>
      <c r="E13" s="249"/>
      <c r="F13" s="249"/>
    </row>
    <row r="14" spans="1:7">
      <c r="A14" s="250">
        <v>8100</v>
      </c>
      <c r="B14" s="251" t="s">
        <v>603</v>
      </c>
      <c r="C14" s="252"/>
      <c r="D14" s="253">
        <f>E14+F14</f>
        <v>0</v>
      </c>
      <c r="E14" s="253">
        <f>+E16+E44</f>
        <v>0</v>
      </c>
      <c r="F14" s="253">
        <f>+F16+F44</f>
        <v>0</v>
      </c>
    </row>
    <row r="15" spans="1:7" ht="13.5" customHeight="1">
      <c r="A15" s="189"/>
      <c r="B15" s="254" t="s">
        <v>108</v>
      </c>
      <c r="C15" s="24"/>
      <c r="D15" s="255"/>
      <c r="E15" s="255"/>
      <c r="F15" s="255"/>
    </row>
    <row r="16" spans="1:7" s="331" customFormat="1">
      <c r="A16" s="327">
        <v>8110</v>
      </c>
      <c r="B16" s="328" t="s">
        <v>671</v>
      </c>
      <c r="C16" s="327"/>
      <c r="D16" s="329">
        <f>+E16+F16</f>
        <v>0</v>
      </c>
      <c r="E16" s="330">
        <f t="shared" ref="E16:F16" si="0">E18+E22</f>
        <v>0</v>
      </c>
      <c r="F16" s="330">
        <f t="shared" si="0"/>
        <v>0</v>
      </c>
    </row>
    <row r="17" spans="1:6" ht="12" customHeight="1">
      <c r="A17" s="24"/>
      <c r="B17" s="263" t="s">
        <v>108</v>
      </c>
      <c r="C17" s="24"/>
      <c r="D17" s="265"/>
      <c r="E17" s="265"/>
      <c r="F17" s="265"/>
    </row>
    <row r="18" spans="1:6" s="234" customFormat="1" ht="38.25">
      <c r="A18" s="276">
        <v>8111</v>
      </c>
      <c r="B18" s="259" t="s">
        <v>672</v>
      </c>
      <c r="C18" s="260"/>
      <c r="D18" s="261"/>
      <c r="E18" s="261"/>
      <c r="F18" s="261"/>
    </row>
    <row r="19" spans="1:6" ht="13.5" customHeight="1">
      <c r="A19" s="24"/>
      <c r="B19" s="263" t="s">
        <v>110</v>
      </c>
      <c r="C19" s="24"/>
      <c r="D19" s="265"/>
      <c r="E19" s="265"/>
      <c r="F19" s="265"/>
    </row>
    <row r="20" spans="1:6" ht="105.75" customHeight="1">
      <c r="A20" s="24">
        <v>8112</v>
      </c>
      <c r="B20" s="263" t="s">
        <v>673</v>
      </c>
      <c r="C20" s="24">
        <v>9111</v>
      </c>
      <c r="D20" s="265"/>
      <c r="E20" s="265"/>
      <c r="F20" s="265"/>
    </row>
    <row r="21" spans="1:6">
      <c r="A21" s="24">
        <v>8113</v>
      </c>
      <c r="B21" s="263" t="s">
        <v>674</v>
      </c>
      <c r="C21" s="24">
        <v>6111</v>
      </c>
      <c r="D21" s="265"/>
      <c r="E21" s="265"/>
      <c r="F21" s="265"/>
    </row>
    <row r="22" spans="1:6" s="234" customFormat="1" ht="29.25" customHeight="1">
      <c r="A22" s="276">
        <v>8120</v>
      </c>
      <c r="B22" s="259" t="s">
        <v>675</v>
      </c>
      <c r="C22" s="260"/>
      <c r="D22" s="261">
        <f>+E22+F22</f>
        <v>0</v>
      </c>
      <c r="E22" s="261">
        <f t="shared" ref="E22:F22" si="1">+E24+E34</f>
        <v>0</v>
      </c>
      <c r="F22" s="261">
        <f t="shared" si="1"/>
        <v>0</v>
      </c>
    </row>
    <row r="23" spans="1:6">
      <c r="A23" s="24"/>
      <c r="B23" s="263" t="s">
        <v>108</v>
      </c>
      <c r="C23" s="24"/>
      <c r="D23" s="265"/>
      <c r="E23" s="265"/>
      <c r="F23" s="265"/>
    </row>
    <row r="24" spans="1:6" s="336" customFormat="1">
      <c r="A24" s="332">
        <v>8121</v>
      </c>
      <c r="B24" s="333" t="s">
        <v>676</v>
      </c>
      <c r="C24" s="332"/>
      <c r="D24" s="334">
        <f>+E24+F24</f>
        <v>0</v>
      </c>
      <c r="E24" s="335">
        <f t="shared" ref="E24:F24" si="2">+E26+E30</f>
        <v>0</v>
      </c>
      <c r="F24" s="335">
        <f t="shared" si="2"/>
        <v>0</v>
      </c>
    </row>
    <row r="25" spans="1:6">
      <c r="A25" s="24"/>
      <c r="B25" s="263" t="s">
        <v>110</v>
      </c>
      <c r="C25" s="24"/>
      <c r="D25" s="265"/>
      <c r="E25" s="265"/>
      <c r="F25" s="265"/>
    </row>
    <row r="26" spans="1:6" ht="65.25" customHeight="1">
      <c r="A26" s="24">
        <v>8122</v>
      </c>
      <c r="B26" s="263" t="s">
        <v>677</v>
      </c>
      <c r="C26" s="24">
        <v>9112</v>
      </c>
      <c r="D26" s="275">
        <f>+E26+F26</f>
        <v>0</v>
      </c>
      <c r="E26" s="265">
        <f>E28+E29</f>
        <v>0</v>
      </c>
      <c r="F26" s="265"/>
    </row>
    <row r="27" spans="1:6">
      <c r="A27" s="24"/>
      <c r="B27" s="263" t="s">
        <v>678</v>
      </c>
      <c r="C27" s="24"/>
      <c r="D27" s="265"/>
      <c r="E27" s="265"/>
      <c r="F27" s="265"/>
    </row>
    <row r="28" spans="1:6">
      <c r="A28" s="24">
        <v>8123</v>
      </c>
      <c r="B28" s="263" t="s">
        <v>679</v>
      </c>
      <c r="C28" s="24"/>
      <c r="D28" s="322"/>
      <c r="E28" s="265"/>
      <c r="F28" s="265"/>
    </row>
    <row r="29" spans="1:6">
      <c r="A29" s="24">
        <v>8124</v>
      </c>
      <c r="B29" s="263" t="s">
        <v>680</v>
      </c>
      <c r="C29" s="24"/>
      <c r="D29" s="275">
        <f>+E29+F29</f>
        <v>0</v>
      </c>
      <c r="E29" s="265">
        <v>0</v>
      </c>
      <c r="F29" s="265"/>
    </row>
    <row r="30" spans="1:6" ht="44.25" customHeight="1">
      <c r="A30" s="24">
        <v>8130</v>
      </c>
      <c r="B30" s="263" t="s">
        <v>681</v>
      </c>
      <c r="C30" s="24">
        <v>6112</v>
      </c>
      <c r="D30" s="265"/>
      <c r="E30" s="265"/>
      <c r="F30" s="265"/>
    </row>
    <row r="31" spans="1:6">
      <c r="A31" s="24"/>
      <c r="B31" s="263" t="s">
        <v>678</v>
      </c>
      <c r="C31" s="24"/>
      <c r="D31" s="265"/>
      <c r="E31" s="265"/>
      <c r="F31" s="265"/>
    </row>
    <row r="32" spans="1:6">
      <c r="A32" s="24">
        <v>8131</v>
      </c>
      <c r="B32" s="263" t="s">
        <v>682</v>
      </c>
      <c r="C32" s="24"/>
      <c r="D32" s="265"/>
      <c r="E32" s="265"/>
      <c r="F32" s="265"/>
    </row>
    <row r="33" spans="1:6">
      <c r="A33" s="24">
        <v>8132</v>
      </c>
      <c r="B33" s="263" t="s">
        <v>683</v>
      </c>
      <c r="C33" s="24"/>
      <c r="D33" s="265"/>
      <c r="E33" s="265"/>
      <c r="F33" s="265"/>
    </row>
    <row r="34" spans="1:6" s="336" customFormat="1">
      <c r="A34" s="332">
        <v>8140</v>
      </c>
      <c r="B34" s="333" t="s">
        <v>684</v>
      </c>
      <c r="C34" s="332"/>
      <c r="D34" s="334"/>
      <c r="E34" s="335"/>
      <c r="F34" s="335"/>
    </row>
    <row r="35" spans="1:6">
      <c r="A35" s="24"/>
      <c r="B35" s="263" t="s">
        <v>110</v>
      </c>
      <c r="C35" s="24"/>
      <c r="D35" s="265"/>
      <c r="E35" s="265"/>
      <c r="F35" s="265"/>
    </row>
    <row r="36" spans="1:6">
      <c r="A36" s="24">
        <v>8141</v>
      </c>
      <c r="B36" s="263" t="s">
        <v>685</v>
      </c>
      <c r="C36" s="24">
        <v>9112</v>
      </c>
      <c r="D36" s="265"/>
      <c r="E36" s="265"/>
      <c r="F36" s="265"/>
    </row>
    <row r="37" spans="1:6">
      <c r="A37" s="24"/>
      <c r="B37" s="263" t="s">
        <v>678</v>
      </c>
      <c r="C37" s="24"/>
      <c r="D37" s="265"/>
      <c r="E37" s="265"/>
      <c r="F37" s="265"/>
    </row>
    <row r="38" spans="1:6">
      <c r="A38" s="24">
        <v>8142</v>
      </c>
      <c r="B38" s="263" t="s">
        <v>686</v>
      </c>
      <c r="C38" s="24"/>
      <c r="D38" s="265"/>
      <c r="E38" s="265"/>
      <c r="F38" s="265"/>
    </row>
    <row r="39" spans="1:6">
      <c r="A39" s="24">
        <v>8143</v>
      </c>
      <c r="B39" s="263" t="s">
        <v>687</v>
      </c>
      <c r="C39" s="24"/>
      <c r="D39" s="265"/>
      <c r="E39" s="265"/>
      <c r="F39" s="265"/>
    </row>
    <row r="40" spans="1:6" ht="25.5">
      <c r="A40" s="24">
        <v>8150</v>
      </c>
      <c r="B40" s="263" t="s">
        <v>688</v>
      </c>
      <c r="C40" s="24">
        <v>6112</v>
      </c>
      <c r="D40" s="265"/>
      <c r="E40" s="265"/>
      <c r="F40" s="265"/>
    </row>
    <row r="41" spans="1:6">
      <c r="A41" s="24"/>
      <c r="B41" s="263" t="s">
        <v>678</v>
      </c>
      <c r="C41" s="24"/>
      <c r="D41" s="265"/>
      <c r="E41" s="265"/>
      <c r="F41" s="265"/>
    </row>
    <row r="42" spans="1:6">
      <c r="A42" s="24">
        <v>8151</v>
      </c>
      <c r="B42" s="263" t="s">
        <v>682</v>
      </c>
      <c r="C42" s="24"/>
      <c r="D42" s="265"/>
      <c r="E42" s="265"/>
      <c r="F42" s="265"/>
    </row>
    <row r="43" spans="1:6" s="256" customFormat="1">
      <c r="A43" s="24">
        <v>8152</v>
      </c>
      <c r="B43" s="263" t="s">
        <v>689</v>
      </c>
      <c r="C43" s="24"/>
      <c r="D43" s="265"/>
      <c r="E43" s="265"/>
      <c r="F43" s="265"/>
    </row>
    <row r="44" spans="1:6" s="331" customFormat="1">
      <c r="A44" s="327">
        <v>8160</v>
      </c>
      <c r="B44" s="328" t="s">
        <v>690</v>
      </c>
      <c r="C44" s="327"/>
      <c r="D44" s="329">
        <f>+E44+F44</f>
        <v>0</v>
      </c>
      <c r="E44" s="330">
        <f>E46+E50</f>
        <v>0</v>
      </c>
      <c r="F44" s="330">
        <f>F46+F50</f>
        <v>0</v>
      </c>
    </row>
    <row r="45" spans="1:6" s="256" customFormat="1">
      <c r="A45" s="24"/>
      <c r="B45" s="263" t="s">
        <v>108</v>
      </c>
      <c r="C45" s="24"/>
      <c r="D45" s="265"/>
      <c r="E45" s="265"/>
      <c r="F45" s="265"/>
    </row>
    <row r="46" spans="1:6" s="234" customFormat="1" ht="25.5">
      <c r="A46" s="276">
        <v>8161</v>
      </c>
      <c r="B46" s="259" t="s">
        <v>604</v>
      </c>
      <c r="C46" s="260"/>
      <c r="D46" s="261">
        <f>E46+F46</f>
        <v>0</v>
      </c>
      <c r="E46" s="261">
        <f>+E48+E49</f>
        <v>0</v>
      </c>
      <c r="F46" s="261">
        <f>+F48+F49</f>
        <v>0</v>
      </c>
    </row>
    <row r="47" spans="1:6" s="234" customFormat="1">
      <c r="A47" s="24"/>
      <c r="B47" s="262" t="s">
        <v>110</v>
      </c>
      <c r="C47" s="189"/>
      <c r="D47" s="257"/>
      <c r="E47" s="258"/>
      <c r="F47" s="257"/>
    </row>
    <row r="48" spans="1:6" s="234" customFormat="1" ht="89.25">
      <c r="A48" s="24">
        <v>8163</v>
      </c>
      <c r="B48" s="263" t="s">
        <v>660</v>
      </c>
      <c r="C48" s="24">
        <v>9213</v>
      </c>
      <c r="D48" s="322">
        <f>+E48+F48</f>
        <v>0</v>
      </c>
      <c r="E48" s="265">
        <v>0</v>
      </c>
      <c r="F48" s="264">
        <v>0</v>
      </c>
    </row>
    <row r="49" spans="1:6" ht="25.5">
      <c r="A49" s="24">
        <v>8164</v>
      </c>
      <c r="B49" s="263" t="s">
        <v>605</v>
      </c>
      <c r="C49" s="24" t="s">
        <v>606</v>
      </c>
      <c r="D49" s="264">
        <f>E49+F49</f>
        <v>0</v>
      </c>
      <c r="E49" s="265">
        <v>0</v>
      </c>
      <c r="F49" s="337"/>
    </row>
    <row r="50" spans="1:6" ht="25.5">
      <c r="A50" s="276">
        <v>8190</v>
      </c>
      <c r="B50" s="259" t="s">
        <v>607</v>
      </c>
      <c r="C50" s="266"/>
      <c r="D50" s="267">
        <f>E50+F50</f>
        <v>0</v>
      </c>
      <c r="E50" s="267">
        <f>+E52+E56-E55</f>
        <v>0</v>
      </c>
      <c r="F50" s="267">
        <f>F52+F56</f>
        <v>0</v>
      </c>
    </row>
    <row r="51" spans="1:6">
      <c r="A51" s="268"/>
      <c r="B51" s="269" t="s">
        <v>383</v>
      </c>
      <c r="C51" s="189"/>
      <c r="D51" s="249"/>
      <c r="E51" s="249"/>
      <c r="F51" s="249"/>
    </row>
    <row r="52" spans="1:6" ht="26.25">
      <c r="A52" s="151">
        <v>8191</v>
      </c>
      <c r="B52" s="270" t="s">
        <v>608</v>
      </c>
      <c r="C52" s="260">
        <v>9320</v>
      </c>
      <c r="D52" s="261">
        <f>E52+F52</f>
        <v>0</v>
      </c>
      <c r="E52" s="261">
        <f>+E54+E55</f>
        <v>0</v>
      </c>
      <c r="F52" s="271">
        <f>+F54+F55</f>
        <v>0</v>
      </c>
    </row>
    <row r="53" spans="1:6">
      <c r="A53" s="24"/>
      <c r="B53" s="269" t="s">
        <v>110</v>
      </c>
      <c r="C53" s="189"/>
      <c r="D53" s="255"/>
      <c r="E53" s="255"/>
      <c r="F53" s="255"/>
    </row>
    <row r="54" spans="1:6" ht="64.5">
      <c r="A54" s="24">
        <v>8192</v>
      </c>
      <c r="B54" s="272" t="s">
        <v>609</v>
      </c>
      <c r="C54" s="189"/>
      <c r="D54" s="265">
        <f>E54+F54</f>
        <v>0</v>
      </c>
      <c r="E54" s="265"/>
      <c r="F54" s="265">
        <v>0</v>
      </c>
    </row>
    <row r="55" spans="1:6" ht="26.25">
      <c r="A55" s="24">
        <v>8193</v>
      </c>
      <c r="B55" s="272" t="s">
        <v>610</v>
      </c>
      <c r="C55" s="189"/>
      <c r="D55" s="264">
        <f>E55+F55</f>
        <v>0</v>
      </c>
      <c r="E55" s="265"/>
      <c r="F55" s="265">
        <v>0</v>
      </c>
    </row>
    <row r="56" spans="1:6" ht="26.25">
      <c r="A56" s="151">
        <v>8194</v>
      </c>
      <c r="B56" s="270" t="s">
        <v>611</v>
      </c>
      <c r="C56" s="273">
        <v>9330</v>
      </c>
      <c r="D56" s="261">
        <f>E56+F56</f>
        <v>0</v>
      </c>
      <c r="E56" s="274">
        <f>E58+E59</f>
        <v>0</v>
      </c>
      <c r="F56" s="274">
        <f>F58+F59</f>
        <v>0</v>
      </c>
    </row>
    <row r="57" spans="1:6">
      <c r="A57" s="24"/>
      <c r="B57" s="269" t="s">
        <v>110</v>
      </c>
      <c r="C57" s="11"/>
      <c r="D57" s="275"/>
      <c r="E57" s="265"/>
      <c r="F57" s="255"/>
    </row>
    <row r="58" spans="1:6" ht="39">
      <c r="A58" s="24">
        <v>8195</v>
      </c>
      <c r="B58" s="272" t="s">
        <v>612</v>
      </c>
      <c r="C58" s="11"/>
      <c r="D58" s="275">
        <f>E58+F58</f>
        <v>0</v>
      </c>
      <c r="E58" s="265">
        <v>0</v>
      </c>
      <c r="F58" s="265"/>
    </row>
    <row r="59" spans="1:6" ht="39">
      <c r="A59" s="24">
        <v>8196</v>
      </c>
      <c r="B59" s="272" t="s">
        <v>613</v>
      </c>
      <c r="C59" s="11"/>
      <c r="D59" s="275">
        <f>E59+F59</f>
        <v>0</v>
      </c>
      <c r="E59" s="265">
        <v>0</v>
      </c>
      <c r="F59" s="265"/>
    </row>
    <row r="60" spans="1:6" ht="38.25">
      <c r="A60" s="24">
        <v>8197</v>
      </c>
      <c r="B60" s="338" t="s">
        <v>691</v>
      </c>
      <c r="C60" s="339"/>
      <c r="D60" s="340" t="s">
        <v>692</v>
      </c>
      <c r="E60" s="340" t="s">
        <v>692</v>
      </c>
      <c r="F60" s="340" t="s">
        <v>692</v>
      </c>
    </row>
    <row r="61" spans="1:6" ht="51">
      <c r="A61" s="24">
        <v>8198</v>
      </c>
      <c r="B61" s="338" t="s">
        <v>693</v>
      </c>
      <c r="C61" s="339"/>
      <c r="D61" s="340" t="s">
        <v>692</v>
      </c>
      <c r="E61" s="339"/>
      <c r="F61" s="339"/>
    </row>
    <row r="62" spans="1:6" ht="38.25">
      <c r="A62" s="24">
        <v>8199</v>
      </c>
      <c r="B62" s="338" t="s">
        <v>694</v>
      </c>
      <c r="C62" s="340"/>
      <c r="D62" s="339"/>
      <c r="E62" s="340"/>
      <c r="F62" s="339"/>
    </row>
    <row r="63" spans="1:6" ht="42.75" customHeight="1">
      <c r="A63" s="24" t="s">
        <v>695</v>
      </c>
      <c r="B63" s="341" t="s">
        <v>696</v>
      </c>
      <c r="C63" s="339"/>
      <c r="D63" s="339"/>
      <c r="E63" s="340" t="s">
        <v>692</v>
      </c>
      <c r="F63" s="339"/>
    </row>
    <row r="64" spans="1:6">
      <c r="A64" s="250">
        <v>8200</v>
      </c>
      <c r="B64" s="251" t="s">
        <v>697</v>
      </c>
      <c r="C64" s="252"/>
      <c r="D64" s="253">
        <f>E64+F64</f>
        <v>0</v>
      </c>
      <c r="E64" s="253">
        <f>+E66</f>
        <v>0</v>
      </c>
      <c r="F64" s="253">
        <f>+F66</f>
        <v>0</v>
      </c>
    </row>
    <row r="65" spans="1:6">
      <c r="A65" s="24"/>
      <c r="B65" s="340" t="s">
        <v>108</v>
      </c>
      <c r="C65" s="339"/>
      <c r="D65" s="339"/>
      <c r="E65" s="339"/>
      <c r="F65" s="339"/>
    </row>
    <row r="66" spans="1:6" s="331" customFormat="1">
      <c r="A66" s="327">
        <v>8210</v>
      </c>
      <c r="B66" s="328" t="s">
        <v>698</v>
      </c>
      <c r="C66" s="327"/>
      <c r="D66" s="330">
        <f>+D72</f>
        <v>0</v>
      </c>
      <c r="E66" s="330">
        <f>+E72</f>
        <v>0</v>
      </c>
      <c r="F66" s="330">
        <f>+F72</f>
        <v>0</v>
      </c>
    </row>
    <row r="67" spans="1:6">
      <c r="A67" s="24"/>
      <c r="B67" s="341" t="s">
        <v>108</v>
      </c>
      <c r="C67" s="339"/>
      <c r="D67" s="339"/>
      <c r="E67" s="339"/>
      <c r="F67" s="339"/>
    </row>
    <row r="68" spans="1:6" s="234" customFormat="1" ht="38.25">
      <c r="A68" s="276">
        <v>8211</v>
      </c>
      <c r="B68" s="259" t="s">
        <v>699</v>
      </c>
      <c r="C68" s="260"/>
      <c r="D68" s="261"/>
      <c r="E68" s="261" t="s">
        <v>692</v>
      </c>
      <c r="F68" s="261"/>
    </row>
    <row r="69" spans="1:6">
      <c r="A69" s="24"/>
      <c r="B69" s="338" t="s">
        <v>110</v>
      </c>
      <c r="C69" s="24"/>
      <c r="D69" s="339"/>
      <c r="E69" s="340"/>
      <c r="F69" s="339"/>
    </row>
    <row r="70" spans="1:6" ht="25.5">
      <c r="A70" s="24">
        <v>8212</v>
      </c>
      <c r="B70" s="341" t="s">
        <v>673</v>
      </c>
      <c r="C70" s="24">
        <v>9121</v>
      </c>
      <c r="D70" s="339"/>
      <c r="E70" s="340" t="s">
        <v>692</v>
      </c>
      <c r="F70" s="339"/>
    </row>
    <row r="71" spans="1:6">
      <c r="A71" s="24">
        <v>8213</v>
      </c>
      <c r="B71" s="341" t="s">
        <v>674</v>
      </c>
      <c r="C71" s="24">
        <v>6121</v>
      </c>
      <c r="D71" s="339"/>
      <c r="E71" s="340" t="s">
        <v>692</v>
      </c>
      <c r="F71" s="339"/>
    </row>
    <row r="72" spans="1:6" s="234" customFormat="1" ht="25.5">
      <c r="A72" s="276">
        <v>8220</v>
      </c>
      <c r="B72" s="259" t="s">
        <v>700</v>
      </c>
      <c r="C72" s="260"/>
      <c r="D72" s="261">
        <f>E72+F72</f>
        <v>0</v>
      </c>
      <c r="E72" s="261">
        <f>+E74</f>
        <v>0</v>
      </c>
      <c r="F72" s="261">
        <f>+F74</f>
        <v>0</v>
      </c>
    </row>
    <row r="73" spans="1:6">
      <c r="A73" s="24"/>
      <c r="B73" s="338" t="s">
        <v>108</v>
      </c>
      <c r="C73" s="24"/>
      <c r="D73" s="339"/>
      <c r="E73" s="340"/>
      <c r="F73" s="339"/>
    </row>
    <row r="74" spans="1:6" s="336" customFormat="1">
      <c r="A74" s="332">
        <v>8221</v>
      </c>
      <c r="B74" s="333" t="s">
        <v>676</v>
      </c>
      <c r="C74" s="332"/>
      <c r="D74" s="334">
        <f>+E74+F74</f>
        <v>0</v>
      </c>
      <c r="E74" s="335">
        <f>+E76+E77</f>
        <v>0</v>
      </c>
      <c r="F74" s="335">
        <f>+F76+F77</f>
        <v>0</v>
      </c>
    </row>
    <row r="75" spans="1:6">
      <c r="A75" s="24"/>
      <c r="B75" s="338" t="s">
        <v>110</v>
      </c>
      <c r="C75" s="24"/>
      <c r="D75" s="265"/>
      <c r="E75" s="265"/>
      <c r="F75" s="265"/>
    </row>
    <row r="76" spans="1:6">
      <c r="A76" s="24">
        <v>8222</v>
      </c>
      <c r="B76" s="341" t="s">
        <v>701</v>
      </c>
      <c r="C76" s="24">
        <v>9122</v>
      </c>
      <c r="D76" s="275">
        <f>+E76+F76</f>
        <v>0</v>
      </c>
      <c r="E76" s="265">
        <v>0</v>
      </c>
      <c r="F76" s="265"/>
    </row>
    <row r="77" spans="1:6" ht="25.5">
      <c r="A77" s="24">
        <v>8230</v>
      </c>
      <c r="B77" s="341" t="s">
        <v>702</v>
      </c>
      <c r="C77" s="24">
        <v>6122</v>
      </c>
      <c r="D77" s="265"/>
      <c r="E77" s="265">
        <v>0</v>
      </c>
      <c r="F77" s="265"/>
    </row>
    <row r="78" spans="1:6" s="336" customFormat="1">
      <c r="A78" s="332">
        <v>8240</v>
      </c>
      <c r="B78" s="333" t="s">
        <v>684</v>
      </c>
      <c r="C78" s="332"/>
      <c r="D78" s="334"/>
      <c r="E78" s="335"/>
      <c r="F78" s="335"/>
    </row>
    <row r="79" spans="1:6">
      <c r="A79" s="24"/>
      <c r="B79" s="338" t="s">
        <v>110</v>
      </c>
      <c r="C79" s="24"/>
      <c r="D79" s="339"/>
      <c r="E79" s="340"/>
      <c r="F79" s="339"/>
    </row>
    <row r="80" spans="1:6">
      <c r="A80" s="24">
        <v>8241</v>
      </c>
      <c r="B80" s="341" t="s">
        <v>703</v>
      </c>
      <c r="C80" s="24">
        <v>9122</v>
      </c>
      <c r="D80" s="339"/>
      <c r="E80" s="339"/>
      <c r="F80" s="339"/>
    </row>
    <row r="81" spans="1:6" ht="25.5">
      <c r="A81" s="24">
        <v>8250</v>
      </c>
      <c r="B81" s="341" t="s">
        <v>704</v>
      </c>
      <c r="C81" s="24">
        <v>6122</v>
      </c>
      <c r="D81" s="339"/>
      <c r="E81" s="339"/>
      <c r="F81" s="339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661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rgb="FF7030A0"/>
    <pageSetUpPr fitToPage="1"/>
  </sheetPr>
  <dimension ref="A1:HX1276"/>
  <sheetViews>
    <sheetView tabSelected="1" view="pageBreakPreview" topLeftCell="H1" zoomScaleNormal="100" zoomScaleSheetLayoutView="100" workbookViewId="0">
      <selection activeCell="D5" sqref="D5"/>
    </sheetView>
  </sheetViews>
  <sheetFormatPr defaultColWidth="9.140625" defaultRowHeight="15.75"/>
  <cols>
    <col min="1" max="1" width="17.28515625" style="352" hidden="1" customWidth="1"/>
    <col min="2" max="2" width="3.28515625" style="369" hidden="1" customWidth="1"/>
    <col min="3" max="3" width="4.42578125" style="354" hidden="1" customWidth="1"/>
    <col min="4" max="4" width="3.28515625" style="355" hidden="1" customWidth="1"/>
    <col min="5" max="5" width="3.28515625" style="356" hidden="1" customWidth="1"/>
    <col min="6" max="6" width="5.140625" style="357" hidden="1" customWidth="1"/>
    <col min="7" max="7" width="5.5703125" style="370" hidden="1" customWidth="1"/>
    <col min="8" max="8" width="5.140625" style="372" customWidth="1"/>
    <col min="9" max="9" width="3.140625" style="447" customWidth="1"/>
    <col min="10" max="10" width="2.42578125" style="448" customWidth="1"/>
    <col min="11" max="11" width="2.140625" style="449" customWidth="1"/>
    <col min="12" max="12" width="51.5703125" style="446" customWidth="1"/>
    <col min="13" max="13" width="5.28515625" style="461" customWidth="1"/>
    <col min="14" max="14" width="16.7109375" style="440" customWidth="1"/>
    <col min="15" max="15" width="16.42578125" style="440" customWidth="1"/>
    <col min="16" max="16" width="15.28515625" style="360" customWidth="1"/>
    <col min="17" max="16384" width="9.140625" style="360"/>
  </cols>
  <sheetData>
    <row r="1" spans="1:16">
      <c r="A1" s="360"/>
      <c r="B1" s="366"/>
      <c r="C1" s="360"/>
      <c r="D1" s="367"/>
      <c r="E1" s="367"/>
      <c r="F1" s="367"/>
      <c r="G1" s="367"/>
      <c r="H1" s="367"/>
      <c r="I1" s="360"/>
      <c r="J1" s="360"/>
      <c r="K1" s="514"/>
      <c r="L1" s="514"/>
      <c r="M1" s="514"/>
      <c r="N1" s="499" t="s">
        <v>366</v>
      </c>
      <c r="O1" s="499"/>
      <c r="P1" s="499"/>
    </row>
    <row r="2" spans="1:16">
      <c r="A2" s="360"/>
      <c r="B2" s="366"/>
      <c r="C2" s="360"/>
      <c r="D2" s="367"/>
      <c r="E2" s="367"/>
      <c r="F2" s="367"/>
      <c r="G2" s="367"/>
      <c r="H2" s="367"/>
      <c r="I2" s="360"/>
      <c r="J2" s="360"/>
      <c r="K2" s="514"/>
      <c r="L2" s="514"/>
      <c r="M2" s="514"/>
      <c r="N2" s="499" t="s">
        <v>614</v>
      </c>
      <c r="O2" s="499"/>
      <c r="P2" s="499"/>
    </row>
    <row r="3" spans="1:16">
      <c r="A3" s="360"/>
      <c r="B3" s="366"/>
      <c r="C3" s="360"/>
      <c r="D3" s="367"/>
      <c r="E3" s="367"/>
      <c r="F3" s="367" t="s">
        <v>659</v>
      </c>
      <c r="G3" s="367"/>
      <c r="H3" s="367"/>
      <c r="I3" s="360"/>
      <c r="J3" s="360"/>
      <c r="K3" s="514"/>
      <c r="L3" s="514"/>
      <c r="M3" s="514"/>
      <c r="N3" s="499" t="s">
        <v>812</v>
      </c>
      <c r="O3" s="499"/>
      <c r="P3" s="499"/>
    </row>
    <row r="4" spans="1:16">
      <c r="A4" s="360"/>
      <c r="B4" s="366"/>
      <c r="C4" s="360"/>
      <c r="D4" s="367"/>
      <c r="E4" s="367"/>
      <c r="F4" s="367"/>
      <c r="G4" s="367"/>
      <c r="H4" s="367"/>
      <c r="I4" s="360"/>
      <c r="J4" s="360"/>
      <c r="K4" s="514"/>
      <c r="L4" s="514"/>
      <c r="M4" s="514"/>
      <c r="N4" s="499" t="s">
        <v>813</v>
      </c>
      <c r="O4" s="499"/>
      <c r="P4" s="499"/>
    </row>
    <row r="5" spans="1:16">
      <c r="A5" s="360"/>
      <c r="B5" s="366"/>
      <c r="C5" s="360"/>
      <c r="D5" s="367"/>
      <c r="E5" s="367"/>
      <c r="F5" s="367"/>
      <c r="G5" s="367"/>
      <c r="H5" s="367"/>
      <c r="I5" s="360"/>
      <c r="J5" s="360"/>
      <c r="K5" s="514"/>
      <c r="L5" s="514"/>
      <c r="M5" s="514"/>
      <c r="N5" s="360"/>
      <c r="O5" s="360"/>
    </row>
    <row r="6" spans="1:16">
      <c r="A6" s="366" t="s">
        <v>621</v>
      </c>
      <c r="B6" s="366"/>
      <c r="C6" s="360"/>
      <c r="D6" s="367"/>
      <c r="E6" s="367"/>
      <c r="F6" s="367"/>
      <c r="G6" s="367"/>
      <c r="H6" s="367"/>
      <c r="I6" s="360"/>
      <c r="J6" s="360"/>
      <c r="K6" s="360"/>
      <c r="L6" s="368"/>
      <c r="M6" s="368"/>
      <c r="N6" s="360"/>
      <c r="O6" s="360"/>
    </row>
    <row r="7" spans="1:16" ht="39.75" customHeight="1">
      <c r="A7" s="352" t="s">
        <v>490</v>
      </c>
      <c r="H7" s="498" t="s">
        <v>788</v>
      </c>
      <c r="I7" s="498"/>
      <c r="J7" s="498"/>
      <c r="K7" s="498"/>
      <c r="L7" s="498"/>
      <c r="M7" s="498"/>
      <c r="N7" s="498"/>
      <c r="O7" s="498"/>
      <c r="P7" s="498"/>
    </row>
    <row r="8" spans="1:16">
      <c r="H8" s="450"/>
      <c r="I8" s="450"/>
      <c r="J8" s="450"/>
      <c r="K8" s="450"/>
      <c r="L8" s="450"/>
      <c r="M8" s="450"/>
      <c r="N8" s="450"/>
      <c r="O8" s="450"/>
      <c r="P8" s="450"/>
    </row>
    <row r="9" spans="1:16">
      <c r="A9" s="371"/>
      <c r="I9" s="373"/>
      <c r="J9" s="374"/>
      <c r="K9" s="374"/>
      <c r="L9" s="375"/>
      <c r="M9" s="376"/>
      <c r="N9" s="377"/>
      <c r="O9" s="517" t="s">
        <v>97</v>
      </c>
      <c r="P9" s="517"/>
    </row>
    <row r="10" spans="1:16" ht="43.5" customHeight="1">
      <c r="A10" s="371"/>
      <c r="H10" s="512" t="s">
        <v>98</v>
      </c>
      <c r="I10" s="512" t="s">
        <v>99</v>
      </c>
      <c r="J10" s="515" t="s">
        <v>100</v>
      </c>
      <c r="K10" s="515" t="s">
        <v>101</v>
      </c>
      <c r="L10" s="520" t="s">
        <v>102</v>
      </c>
      <c r="M10" s="518" t="s">
        <v>103</v>
      </c>
      <c r="N10" s="502" t="s">
        <v>374</v>
      </c>
      <c r="O10" s="500" t="s">
        <v>375</v>
      </c>
      <c r="P10" s="501"/>
    </row>
    <row r="11" spans="1:16" s="378" customFormat="1" ht="32.25" customHeight="1">
      <c r="A11" s="371"/>
      <c r="B11" s="369"/>
      <c r="C11" s="354"/>
      <c r="D11" s="355"/>
      <c r="E11" s="356"/>
      <c r="F11" s="357"/>
      <c r="G11" s="370"/>
      <c r="H11" s="513"/>
      <c r="I11" s="513"/>
      <c r="J11" s="516"/>
      <c r="K11" s="516"/>
      <c r="L11" s="521"/>
      <c r="M11" s="519"/>
      <c r="N11" s="502"/>
      <c r="O11" s="365" t="s">
        <v>376</v>
      </c>
      <c r="P11" s="365" t="s">
        <v>377</v>
      </c>
    </row>
    <row r="12" spans="1:16" s="385" customFormat="1">
      <c r="A12" s="371"/>
      <c r="B12" s="353"/>
      <c r="C12" s="379"/>
      <c r="D12" s="380"/>
      <c r="E12" s="381"/>
      <c r="F12" s="382"/>
      <c r="G12" s="358"/>
      <c r="H12" s="383">
        <v>1</v>
      </c>
      <c r="I12" s="383">
        <v>2</v>
      </c>
      <c r="J12" s="383">
        <v>3</v>
      </c>
      <c r="K12" s="383">
        <v>4</v>
      </c>
      <c r="L12" s="383">
        <v>5</v>
      </c>
      <c r="M12" s="384">
        <v>6</v>
      </c>
      <c r="N12" s="383">
        <v>7</v>
      </c>
      <c r="O12" s="383">
        <v>8</v>
      </c>
      <c r="P12" s="383" t="s">
        <v>615</v>
      </c>
    </row>
    <row r="13" spans="1:16" s="359" customFormat="1" ht="16.5" customHeight="1">
      <c r="A13" s="352" t="str">
        <f t="shared" ref="A13:A86" si="0">CONCATENATE(B13,C13,D13,E13,F13,G13)</f>
        <v>71000000000000</v>
      </c>
      <c r="B13" s="353" t="s">
        <v>439</v>
      </c>
      <c r="C13" s="379" t="s">
        <v>441</v>
      </c>
      <c r="D13" s="380" t="s">
        <v>441</v>
      </c>
      <c r="E13" s="381" t="s">
        <v>441</v>
      </c>
      <c r="F13" s="382" t="s">
        <v>441</v>
      </c>
      <c r="G13" s="358" t="s">
        <v>440</v>
      </c>
      <c r="H13" s="386"/>
      <c r="I13" s="387"/>
      <c r="J13" s="388"/>
      <c r="K13" s="388"/>
      <c r="L13" s="389" t="s">
        <v>105</v>
      </c>
      <c r="M13" s="390"/>
      <c r="N13" s="391" t="e">
        <f>O13+P13-O767</f>
        <v>#REF!</v>
      </c>
      <c r="O13" s="391" t="e">
        <f>+O14+O109+O141+O319+O406+O476+O489+O574+O669+O759</f>
        <v>#REF!</v>
      </c>
      <c r="P13" s="391" t="e">
        <f>+P14+P109+P141+P319+P406+P476+P489+P574+P669+P759</f>
        <v>#REF!</v>
      </c>
    </row>
    <row r="14" spans="1:16" s="359" customFormat="1" ht="28.5" hidden="1">
      <c r="A14" s="352" t="str">
        <f t="shared" si="0"/>
        <v>71010000000000</v>
      </c>
      <c r="B14" s="353" t="s">
        <v>439</v>
      </c>
      <c r="C14" s="354" t="s">
        <v>106</v>
      </c>
      <c r="D14" s="355" t="s">
        <v>441</v>
      </c>
      <c r="E14" s="381" t="s">
        <v>441</v>
      </c>
      <c r="F14" s="382" t="s">
        <v>441</v>
      </c>
      <c r="G14" s="358" t="s">
        <v>440</v>
      </c>
      <c r="H14" s="312">
        <v>2100</v>
      </c>
      <c r="I14" s="392" t="s">
        <v>106</v>
      </c>
      <c r="J14" s="393">
        <v>0</v>
      </c>
      <c r="K14" s="393">
        <v>0</v>
      </c>
      <c r="L14" s="389" t="s">
        <v>107</v>
      </c>
      <c r="M14" s="394"/>
      <c r="N14" s="391" t="e">
        <f>+N16+N66+N84+N99</f>
        <v>#REF!</v>
      </c>
      <c r="O14" s="391" t="e">
        <f>+O16+O66+O84+O99</f>
        <v>#REF!</v>
      </c>
      <c r="P14" s="391" t="e">
        <f>+P16+P66+P84+P99</f>
        <v>#REF!</v>
      </c>
    </row>
    <row r="15" spans="1:16" s="455" customFormat="1" ht="13.5" hidden="1">
      <c r="A15" s="363" t="str">
        <f t="shared" si="0"/>
        <v>71010000000001</v>
      </c>
      <c r="B15" s="451" t="s">
        <v>439</v>
      </c>
      <c r="C15" s="433" t="s">
        <v>106</v>
      </c>
      <c r="D15" s="434" t="s">
        <v>441</v>
      </c>
      <c r="E15" s="452" t="s">
        <v>441</v>
      </c>
      <c r="F15" s="453" t="s">
        <v>441</v>
      </c>
      <c r="G15" s="454" t="s">
        <v>96</v>
      </c>
      <c r="H15" s="280"/>
      <c r="I15" s="309"/>
      <c r="J15" s="310"/>
      <c r="K15" s="310"/>
      <c r="L15" s="395" t="s">
        <v>108</v>
      </c>
      <c r="M15" s="313"/>
      <c r="N15" s="321"/>
      <c r="O15" s="321"/>
      <c r="P15" s="321"/>
    </row>
    <row r="16" spans="1:16" s="455" customFormat="1" ht="40.5" hidden="1">
      <c r="A16" s="363" t="str">
        <f t="shared" si="0"/>
        <v>71010100000000</v>
      </c>
      <c r="B16" s="451" t="s">
        <v>439</v>
      </c>
      <c r="C16" s="433" t="s">
        <v>106</v>
      </c>
      <c r="D16" s="434" t="s">
        <v>106</v>
      </c>
      <c r="E16" s="452" t="s">
        <v>441</v>
      </c>
      <c r="F16" s="453" t="s">
        <v>441</v>
      </c>
      <c r="G16" s="454" t="s">
        <v>440</v>
      </c>
      <c r="H16" s="280">
        <v>2110</v>
      </c>
      <c r="I16" s="309" t="s">
        <v>106</v>
      </c>
      <c r="J16" s="310">
        <v>1</v>
      </c>
      <c r="K16" s="310">
        <v>0</v>
      </c>
      <c r="L16" s="396" t="s">
        <v>109</v>
      </c>
      <c r="M16" s="397"/>
      <c r="N16" s="398" t="e">
        <f>+N18+N60</f>
        <v>#REF!</v>
      </c>
      <c r="O16" s="398" t="e">
        <f>+O18+O60</f>
        <v>#REF!</v>
      </c>
      <c r="P16" s="398" t="e">
        <f>+P18+P60</f>
        <v>#REF!</v>
      </c>
    </row>
    <row r="17" spans="1:16" s="455" customFormat="1" ht="13.5" hidden="1">
      <c r="A17" s="363" t="str">
        <f t="shared" si="0"/>
        <v>71010100000001</v>
      </c>
      <c r="B17" s="451" t="s">
        <v>439</v>
      </c>
      <c r="C17" s="433" t="s">
        <v>106</v>
      </c>
      <c r="D17" s="434" t="s">
        <v>106</v>
      </c>
      <c r="E17" s="452" t="s">
        <v>441</v>
      </c>
      <c r="F17" s="453" t="s">
        <v>441</v>
      </c>
      <c r="G17" s="454" t="s">
        <v>96</v>
      </c>
      <c r="H17" s="280"/>
      <c r="I17" s="309"/>
      <c r="J17" s="310"/>
      <c r="K17" s="310"/>
      <c r="L17" s="395" t="s">
        <v>110</v>
      </c>
      <c r="M17" s="399"/>
      <c r="N17" s="321"/>
      <c r="O17" s="321"/>
      <c r="P17" s="321"/>
    </row>
    <row r="18" spans="1:16" s="364" customFormat="1" ht="25.5" hidden="1">
      <c r="A18" s="363" t="str">
        <f t="shared" si="0"/>
        <v>71010101000000</v>
      </c>
      <c r="B18" s="451" t="s">
        <v>439</v>
      </c>
      <c r="C18" s="433" t="s">
        <v>106</v>
      </c>
      <c r="D18" s="434" t="s">
        <v>106</v>
      </c>
      <c r="E18" s="435" t="s">
        <v>106</v>
      </c>
      <c r="F18" s="453" t="s">
        <v>441</v>
      </c>
      <c r="G18" s="454" t="s">
        <v>440</v>
      </c>
      <c r="H18" s="280">
        <v>2111</v>
      </c>
      <c r="I18" s="308" t="s">
        <v>106</v>
      </c>
      <c r="J18" s="312">
        <v>1</v>
      </c>
      <c r="K18" s="312">
        <v>1</v>
      </c>
      <c r="L18" s="395" t="s">
        <v>363</v>
      </c>
      <c r="M18" s="313"/>
      <c r="N18" s="321" t="e">
        <f>+N20+N55</f>
        <v>#REF!</v>
      </c>
      <c r="O18" s="321" t="e">
        <f>+O20+O55</f>
        <v>#REF!</v>
      </c>
      <c r="P18" s="321" t="e">
        <f>+P20+P55</f>
        <v>#REF!</v>
      </c>
    </row>
    <row r="19" spans="1:16" s="364" customFormat="1" ht="12.75" hidden="1">
      <c r="A19" s="363" t="str">
        <f t="shared" si="0"/>
        <v>71010101000001</v>
      </c>
      <c r="B19" s="451" t="s">
        <v>439</v>
      </c>
      <c r="C19" s="433" t="s">
        <v>106</v>
      </c>
      <c r="D19" s="434" t="s">
        <v>106</v>
      </c>
      <c r="E19" s="435" t="s">
        <v>106</v>
      </c>
      <c r="F19" s="453" t="s">
        <v>441</v>
      </c>
      <c r="G19" s="454" t="s">
        <v>96</v>
      </c>
      <c r="H19" s="280"/>
      <c r="I19" s="308"/>
      <c r="J19" s="312"/>
      <c r="K19" s="312"/>
      <c r="L19" s="395" t="s">
        <v>108</v>
      </c>
      <c r="M19" s="313"/>
      <c r="N19" s="321"/>
      <c r="O19" s="321"/>
      <c r="P19" s="321"/>
    </row>
    <row r="20" spans="1:16" s="455" customFormat="1" ht="16.5" hidden="1" customHeight="1">
      <c r="A20" s="363" t="str">
        <f t="shared" si="0"/>
        <v>71010101010000</v>
      </c>
      <c r="B20" s="451" t="s">
        <v>439</v>
      </c>
      <c r="C20" s="433" t="s">
        <v>106</v>
      </c>
      <c r="D20" s="434" t="s">
        <v>106</v>
      </c>
      <c r="E20" s="435" t="s">
        <v>106</v>
      </c>
      <c r="F20" s="453" t="s">
        <v>106</v>
      </c>
      <c r="G20" s="454" t="s">
        <v>440</v>
      </c>
      <c r="H20" s="280"/>
      <c r="I20" s="400"/>
      <c r="J20" s="401"/>
      <c r="K20" s="401"/>
      <c r="L20" s="402" t="s">
        <v>111</v>
      </c>
      <c r="M20" s="397"/>
      <c r="N20" s="403" t="e">
        <f>O20+P20</f>
        <v>#REF!</v>
      </c>
      <c r="O20" s="403" t="e">
        <f>SUM(O21:O54)</f>
        <v>#REF!</v>
      </c>
      <c r="P20" s="403" t="e">
        <f>SUM(P21:P54)</f>
        <v>#REF!</v>
      </c>
    </row>
    <row r="21" spans="1:16" s="455" customFormat="1" hidden="1">
      <c r="A21" s="363" t="str">
        <f t="shared" si="0"/>
        <v>71010101014111</v>
      </c>
      <c r="B21" s="451" t="s">
        <v>439</v>
      </c>
      <c r="C21" s="433" t="s">
        <v>106</v>
      </c>
      <c r="D21" s="434" t="s">
        <v>106</v>
      </c>
      <c r="E21" s="435" t="s">
        <v>106</v>
      </c>
      <c r="F21" s="453" t="s">
        <v>106</v>
      </c>
      <c r="G21" s="454">
        <v>4111</v>
      </c>
      <c r="H21" s="308"/>
      <c r="I21" s="308"/>
      <c r="J21" s="312"/>
      <c r="K21" s="312"/>
      <c r="L21" s="404" t="s">
        <v>112</v>
      </c>
      <c r="M21" s="306">
        <v>4111</v>
      </c>
      <c r="N21" s="289" t="e">
        <f>+#REF!+'havelvac 7.2'!N21+'havelvac 7.3'!N21+'havelvac 7.4'!N21+'havelvac 7.5'!N21+'havelvac 7.6'!N21+'havelvac 7.7'!N21+'havelvac 7.9'!N21+'havelvac 7.8'!N21+'havelvac 7.10'!N21+'havelvac 7.11'!N21+'havelvac 7.12'!N21+'havelvac 7.13'!N21</f>
        <v>#REF!</v>
      </c>
      <c r="O21" s="289" t="e">
        <f>+#REF!+'havelvac 7.2'!O21+'havelvac 7.3'!O21+'havelvac 7.4'!O21+'havelvac 7.5'!O21+'havelvac 7.6'!O21+'havelvac 7.7'!O21+'havelvac 7.9'!O21+'havelvac 7.8'!O21+'havelvac 7.10'!O21+'havelvac 7.11'!O21+'havelvac 7.12'!O21+'havelvac 7.13'!O21</f>
        <v>#REF!</v>
      </c>
      <c r="P21" s="289" t="e">
        <f>+#REF!+'havelvac 7.2'!P21+'havelvac 7.3'!P21+'havelvac 7.4'!P21+'havelvac 7.5'!P21+'havelvac 7.6'!P21+'havelvac 7.7'!P21+'havelvac 7.9'!P21+'havelvac 7.8'!P21+'havelvac 7.10'!P21+'havelvac 7.11'!P21+'havelvac 7.12'!P21+'havelvac 7.13'!P21</f>
        <v>#REF!</v>
      </c>
    </row>
    <row r="22" spans="1:16" s="364" customFormat="1" ht="25.5" hidden="1">
      <c r="A22" s="363" t="str">
        <f t="shared" si="0"/>
        <v>71010101014112</v>
      </c>
      <c r="B22" s="451" t="s">
        <v>439</v>
      </c>
      <c r="C22" s="433" t="s">
        <v>106</v>
      </c>
      <c r="D22" s="434" t="s">
        <v>106</v>
      </c>
      <c r="E22" s="435" t="s">
        <v>106</v>
      </c>
      <c r="F22" s="453" t="s">
        <v>106</v>
      </c>
      <c r="G22" s="454">
        <v>4112</v>
      </c>
      <c r="H22" s="308"/>
      <c r="I22" s="308"/>
      <c r="J22" s="312"/>
      <c r="K22" s="312"/>
      <c r="L22" s="404" t="s">
        <v>113</v>
      </c>
      <c r="M22" s="306">
        <v>4112</v>
      </c>
      <c r="N22" s="289" t="e">
        <f>+#REF!+'havelvac 7.2'!N22+'havelvac 7.3'!N22+'havelvac 7.4'!N22+'havelvac 7.5'!N22+'havelvac 7.6'!N22+'havelvac 7.7'!N22+'havelvac 7.9'!N22+'havelvac 7.8'!N22+'havelvac 7.10'!N22+'havelvac 7.11'!N22+'havelvac 7.12'!N22+'havelvac 7.13'!N22</f>
        <v>#REF!</v>
      </c>
      <c r="O22" s="289" t="e">
        <f>+#REF!+'havelvac 7.2'!O22+'havelvac 7.3'!O22+'havelvac 7.4'!O22+'havelvac 7.5'!O22+'havelvac 7.6'!O22+'havelvac 7.7'!O22+'havelvac 7.9'!O22+'havelvac 7.8'!O22+'havelvac 7.10'!O22+'havelvac 7.11'!O22+'havelvac 7.12'!O22+'havelvac 7.13'!O22</f>
        <v>#REF!</v>
      </c>
      <c r="P22" s="289" t="e">
        <f>+#REF!+'havelvac 7.2'!P22+'havelvac 7.3'!P22+'havelvac 7.4'!P22+'havelvac 7.5'!P22+'havelvac 7.6'!P22+'havelvac 7.7'!P22+'havelvac 7.9'!P22+'havelvac 7.8'!P22+'havelvac 7.10'!P22+'havelvac 7.11'!P22+'havelvac 7.12'!P22+'havelvac 7.13'!P22</f>
        <v>#REF!</v>
      </c>
    </row>
    <row r="23" spans="1:16" s="455" customFormat="1" hidden="1">
      <c r="A23" s="363" t="str">
        <f t="shared" si="0"/>
        <v>71010101014212</v>
      </c>
      <c r="B23" s="451" t="s">
        <v>439</v>
      </c>
      <c r="C23" s="433" t="s">
        <v>106</v>
      </c>
      <c r="D23" s="434" t="s">
        <v>106</v>
      </c>
      <c r="E23" s="435" t="s">
        <v>106</v>
      </c>
      <c r="F23" s="456" t="s">
        <v>106</v>
      </c>
      <c r="G23" s="436">
        <v>4212</v>
      </c>
      <c r="H23" s="308"/>
      <c r="I23" s="308"/>
      <c r="J23" s="312"/>
      <c r="K23" s="312"/>
      <c r="L23" s="311" t="s">
        <v>114</v>
      </c>
      <c r="M23" s="306">
        <v>4212</v>
      </c>
      <c r="N23" s="289" t="e">
        <f>+#REF!+'havelvac 7.2'!N23+'havelvac 7.3'!N23+'havelvac 7.4'!N23+'havelvac 7.5'!N23+'havelvac 7.6'!N23+'havelvac 7.7'!N23+'havelvac 7.9'!N23+'havelvac 7.8'!N23+'havelvac 7.10'!N23+'havelvac 7.11'!N23+'havelvac 7.12'!N23+'havelvac 7.13'!N23</f>
        <v>#REF!</v>
      </c>
      <c r="O23" s="289" t="e">
        <f>+#REF!+'havelvac 7.2'!O23+'havelvac 7.3'!O23+'havelvac 7.4'!O23+'havelvac 7.5'!O23+'havelvac 7.6'!O23+'havelvac 7.7'!O23+'havelvac 7.9'!O23+'havelvac 7.8'!O23+'havelvac 7.10'!O23+'havelvac 7.11'!O23+'havelvac 7.12'!O23+'havelvac 7.13'!O23</f>
        <v>#REF!</v>
      </c>
      <c r="P23" s="289" t="e">
        <f>+#REF!+'havelvac 7.2'!P23+'havelvac 7.3'!P23+'havelvac 7.4'!P23+'havelvac 7.5'!P23+'havelvac 7.6'!P23+'havelvac 7.7'!P23+'havelvac 7.9'!P23+'havelvac 7.8'!P23+'havelvac 7.10'!P23+'havelvac 7.11'!P23+'havelvac 7.12'!P23+'havelvac 7.13'!P23</f>
        <v>#REF!</v>
      </c>
    </row>
    <row r="24" spans="1:16" s="364" customFormat="1" hidden="1">
      <c r="A24" s="363" t="str">
        <f t="shared" si="0"/>
        <v>71010101014213</v>
      </c>
      <c r="B24" s="451" t="s">
        <v>439</v>
      </c>
      <c r="C24" s="433" t="s">
        <v>106</v>
      </c>
      <c r="D24" s="434" t="s">
        <v>106</v>
      </c>
      <c r="E24" s="435" t="s">
        <v>106</v>
      </c>
      <c r="F24" s="456" t="s">
        <v>106</v>
      </c>
      <c r="G24" s="436">
        <v>4213</v>
      </c>
      <c r="H24" s="308"/>
      <c r="I24" s="308"/>
      <c r="J24" s="312"/>
      <c r="K24" s="312"/>
      <c r="L24" s="320" t="s">
        <v>115</v>
      </c>
      <c r="M24" s="278">
        <v>4213</v>
      </c>
      <c r="N24" s="289" t="e">
        <f>+#REF!+'havelvac 7.2'!N24+'havelvac 7.3'!N24+'havelvac 7.4'!N24+'havelvac 7.5'!N24+'havelvac 7.6'!N24+'havelvac 7.7'!N24+'havelvac 7.9'!N24+'havelvac 7.8'!N24+'havelvac 7.10'!N24+'havelvac 7.11'!N24+'havelvac 7.12'!N24+'havelvac 7.13'!N24</f>
        <v>#REF!</v>
      </c>
      <c r="O24" s="289" t="e">
        <f>+#REF!+'havelvac 7.2'!O24+'havelvac 7.3'!O24+'havelvac 7.4'!O24+'havelvac 7.5'!O24+'havelvac 7.6'!O24+'havelvac 7.7'!O24+'havelvac 7.9'!O24+'havelvac 7.8'!O24+'havelvac 7.10'!O24+'havelvac 7.11'!O24+'havelvac 7.12'!O24+'havelvac 7.13'!O24</f>
        <v>#REF!</v>
      </c>
      <c r="P24" s="289" t="e">
        <f>+#REF!+'havelvac 7.2'!P24+'havelvac 7.3'!P24+'havelvac 7.4'!P24+'havelvac 7.5'!P24+'havelvac 7.6'!P24+'havelvac 7.7'!P24+'havelvac 7.9'!P24+'havelvac 7.8'!P24+'havelvac 7.10'!P24+'havelvac 7.11'!P24+'havelvac 7.12'!P24+'havelvac 7.13'!P24</f>
        <v>#REF!</v>
      </c>
    </row>
    <row r="25" spans="1:16" s="455" customFormat="1" hidden="1">
      <c r="A25" s="363" t="str">
        <f t="shared" si="0"/>
        <v>71010101014214</v>
      </c>
      <c r="B25" s="451" t="s">
        <v>439</v>
      </c>
      <c r="C25" s="433" t="s">
        <v>106</v>
      </c>
      <c r="D25" s="434" t="s">
        <v>106</v>
      </c>
      <c r="E25" s="435" t="s">
        <v>106</v>
      </c>
      <c r="F25" s="456" t="s">
        <v>106</v>
      </c>
      <c r="G25" s="436">
        <v>4214</v>
      </c>
      <c r="H25" s="308"/>
      <c r="I25" s="308"/>
      <c r="J25" s="312"/>
      <c r="K25" s="312"/>
      <c r="L25" s="320" t="s">
        <v>116</v>
      </c>
      <c r="M25" s="278">
        <v>4214</v>
      </c>
      <c r="N25" s="289" t="e">
        <f>+#REF!+'havelvac 7.2'!N25+'havelvac 7.3'!N25+'havelvac 7.4'!N25+'havelvac 7.5'!N25+'havelvac 7.6'!N25+'havelvac 7.7'!N25+'havelvac 7.9'!N25+'havelvac 7.8'!N25+'havelvac 7.10'!N25+'havelvac 7.11'!N25+'havelvac 7.12'!N25+'havelvac 7.13'!N25</f>
        <v>#REF!</v>
      </c>
      <c r="O25" s="289" t="e">
        <f>+#REF!+'havelvac 7.2'!O25+'havelvac 7.3'!O25+'havelvac 7.4'!O25+'havelvac 7.5'!O25+'havelvac 7.6'!O25+'havelvac 7.7'!O25+'havelvac 7.9'!O25+'havelvac 7.8'!O25+'havelvac 7.10'!O25+'havelvac 7.11'!O25+'havelvac 7.12'!O25+'havelvac 7.13'!O25</f>
        <v>#REF!</v>
      </c>
      <c r="P25" s="289" t="e">
        <f>+#REF!+'havelvac 7.2'!P25+'havelvac 7.3'!P25+'havelvac 7.4'!P25+'havelvac 7.5'!P25+'havelvac 7.6'!P25+'havelvac 7.7'!P25+'havelvac 7.9'!P25+'havelvac 7.8'!P25+'havelvac 7.10'!P25+'havelvac 7.11'!P25+'havelvac 7.12'!P25+'havelvac 7.13'!P25</f>
        <v>#REF!</v>
      </c>
    </row>
    <row r="26" spans="1:16" s="364" customFormat="1" hidden="1">
      <c r="A26" s="363" t="str">
        <f t="shared" si="0"/>
        <v>71010101014215</v>
      </c>
      <c r="B26" s="451" t="s">
        <v>439</v>
      </c>
      <c r="C26" s="433" t="s">
        <v>106</v>
      </c>
      <c r="D26" s="434" t="s">
        <v>106</v>
      </c>
      <c r="E26" s="435" t="s">
        <v>106</v>
      </c>
      <c r="F26" s="456" t="s">
        <v>106</v>
      </c>
      <c r="G26" s="436">
        <v>4215</v>
      </c>
      <c r="H26" s="308"/>
      <c r="I26" s="308"/>
      <c r="J26" s="312"/>
      <c r="K26" s="312"/>
      <c r="L26" s="311" t="s">
        <v>117</v>
      </c>
      <c r="M26" s="306">
        <v>4215</v>
      </c>
      <c r="N26" s="289" t="e">
        <f>+#REF!+'havelvac 7.2'!N26+'havelvac 7.3'!N26+'havelvac 7.4'!N26+'havelvac 7.5'!N26+'havelvac 7.6'!N26+'havelvac 7.7'!N26+'havelvac 7.9'!N26+'havelvac 7.8'!N26+'havelvac 7.10'!N26+'havelvac 7.11'!N26+'havelvac 7.12'!N26+'havelvac 7.13'!N26</f>
        <v>#REF!</v>
      </c>
      <c r="O26" s="289" t="e">
        <f>+#REF!+'havelvac 7.2'!O26+'havelvac 7.3'!O26+'havelvac 7.4'!O26+'havelvac 7.5'!O26+'havelvac 7.6'!O26+'havelvac 7.7'!O26+'havelvac 7.9'!O26+'havelvac 7.8'!O26+'havelvac 7.10'!O26+'havelvac 7.11'!O26+'havelvac 7.12'!O26+'havelvac 7.13'!O26</f>
        <v>#REF!</v>
      </c>
      <c r="P26" s="289" t="e">
        <f>+#REF!+'havelvac 7.2'!P26+'havelvac 7.3'!P26+'havelvac 7.4'!P26+'havelvac 7.5'!P26+'havelvac 7.6'!P26+'havelvac 7.7'!P26+'havelvac 7.9'!P26+'havelvac 7.8'!P26+'havelvac 7.10'!P26+'havelvac 7.11'!P26+'havelvac 7.12'!P26+'havelvac 7.13'!P26</f>
        <v>#REF!</v>
      </c>
    </row>
    <row r="27" spans="1:16" s="364" customFormat="1" hidden="1">
      <c r="A27" s="363" t="str">
        <f t="shared" si="0"/>
        <v>71010101014216</v>
      </c>
      <c r="B27" s="451" t="s">
        <v>439</v>
      </c>
      <c r="C27" s="433" t="s">
        <v>106</v>
      </c>
      <c r="D27" s="434" t="s">
        <v>106</v>
      </c>
      <c r="E27" s="435" t="s">
        <v>106</v>
      </c>
      <c r="F27" s="456" t="s">
        <v>106</v>
      </c>
      <c r="G27" s="436">
        <v>4216</v>
      </c>
      <c r="H27" s="308"/>
      <c r="I27" s="308"/>
      <c r="J27" s="312"/>
      <c r="K27" s="312"/>
      <c r="L27" s="311" t="s">
        <v>447</v>
      </c>
      <c r="M27" s="306">
        <v>4216</v>
      </c>
      <c r="N27" s="289" t="e">
        <f>+#REF!+'havelvac 7.2'!N27+'havelvac 7.3'!N27+'havelvac 7.4'!N27+'havelvac 7.5'!N27+'havelvac 7.6'!N27+'havelvac 7.7'!N27+'havelvac 7.9'!N27+'havelvac 7.8'!N27+'havelvac 7.10'!N27+'havelvac 7.11'!N27+'havelvac 7.12'!N27+'havelvac 7.13'!N27</f>
        <v>#REF!</v>
      </c>
      <c r="O27" s="289" t="e">
        <f>+#REF!+'havelvac 7.2'!O27+'havelvac 7.3'!O27+'havelvac 7.4'!O27+'havelvac 7.5'!O27+'havelvac 7.6'!O27+'havelvac 7.7'!O27+'havelvac 7.9'!O27+'havelvac 7.8'!O27+'havelvac 7.10'!O27+'havelvac 7.11'!O27+'havelvac 7.12'!O27+'havelvac 7.13'!O27</f>
        <v>#REF!</v>
      </c>
      <c r="P27" s="289" t="e">
        <f>+#REF!+'havelvac 7.2'!P27+'havelvac 7.3'!P27+'havelvac 7.4'!P27+'havelvac 7.5'!P27+'havelvac 7.6'!P27+'havelvac 7.7'!P27+'havelvac 7.9'!P27+'havelvac 7.8'!P27+'havelvac 7.10'!P27+'havelvac 7.11'!P27+'havelvac 7.12'!P27+'havelvac 7.13'!P27</f>
        <v>#REF!</v>
      </c>
    </row>
    <row r="28" spans="1:16" s="364" customFormat="1" hidden="1">
      <c r="A28" s="363" t="str">
        <f t="shared" si="0"/>
        <v>71010101014222</v>
      </c>
      <c r="B28" s="451" t="s">
        <v>439</v>
      </c>
      <c r="C28" s="433" t="s">
        <v>106</v>
      </c>
      <c r="D28" s="434" t="s">
        <v>106</v>
      </c>
      <c r="E28" s="435" t="s">
        <v>106</v>
      </c>
      <c r="F28" s="456" t="s">
        <v>106</v>
      </c>
      <c r="G28" s="436">
        <v>4222</v>
      </c>
      <c r="H28" s="308"/>
      <c r="I28" s="308"/>
      <c r="J28" s="312"/>
      <c r="K28" s="312"/>
      <c r="L28" s="311" t="s">
        <v>392</v>
      </c>
      <c r="M28" s="306" t="s">
        <v>622</v>
      </c>
      <c r="N28" s="289" t="e">
        <f>+#REF!+'havelvac 7.2'!N28+'havelvac 7.3'!N28+'havelvac 7.4'!N28+'havelvac 7.5'!N28+'havelvac 7.6'!N28+'havelvac 7.7'!N28+'havelvac 7.9'!N28+'havelvac 7.8'!N28+'havelvac 7.10'!N28+'havelvac 7.11'!N28+'havelvac 7.12'!N28+'havelvac 7.13'!N28</f>
        <v>#REF!</v>
      </c>
      <c r="O28" s="289" t="e">
        <f>+#REF!+'havelvac 7.2'!O28+'havelvac 7.3'!O28+'havelvac 7.4'!O28+'havelvac 7.5'!O28+'havelvac 7.6'!O28+'havelvac 7.7'!O28+'havelvac 7.9'!O28+'havelvac 7.8'!O28+'havelvac 7.10'!O28+'havelvac 7.11'!O28+'havelvac 7.12'!O28+'havelvac 7.13'!O28</f>
        <v>#REF!</v>
      </c>
      <c r="P28" s="289" t="e">
        <f>+#REF!+'havelvac 7.2'!P28+'havelvac 7.3'!P28+'havelvac 7.4'!P28+'havelvac 7.5'!P28+'havelvac 7.6'!P28+'havelvac 7.7'!P28+'havelvac 7.9'!P28+'havelvac 7.8'!P28+'havelvac 7.10'!P28+'havelvac 7.11'!P28+'havelvac 7.12'!P28+'havelvac 7.13'!P28</f>
        <v>#REF!</v>
      </c>
    </row>
    <row r="29" spans="1:16" s="364" customFormat="1" hidden="1">
      <c r="A29" s="363" t="str">
        <f t="shared" si="0"/>
        <v>71010101014231</v>
      </c>
      <c r="B29" s="451" t="s">
        <v>439</v>
      </c>
      <c r="C29" s="433" t="s">
        <v>106</v>
      </c>
      <c r="D29" s="434" t="s">
        <v>106</v>
      </c>
      <c r="E29" s="435" t="s">
        <v>106</v>
      </c>
      <c r="F29" s="456" t="s">
        <v>106</v>
      </c>
      <c r="G29" s="436">
        <v>4231</v>
      </c>
      <c r="H29" s="308"/>
      <c r="I29" s="308"/>
      <c r="J29" s="312"/>
      <c r="K29" s="312"/>
      <c r="L29" s="311" t="s">
        <v>119</v>
      </c>
      <c r="M29" s="306">
        <v>4222</v>
      </c>
      <c r="N29" s="289" t="e">
        <f>+#REF!+'havelvac 7.2'!N29+'havelvac 7.3'!N29+'havelvac 7.4'!N29+'havelvac 7.5'!N29+'havelvac 7.6'!N29+'havelvac 7.7'!N29+'havelvac 7.9'!N29+'havelvac 7.8'!N29+'havelvac 7.10'!N29+'havelvac 7.11'!N29+'havelvac 7.12'!N29+'havelvac 7.13'!N29</f>
        <v>#REF!</v>
      </c>
      <c r="O29" s="289" t="e">
        <f>+#REF!+'havelvac 7.2'!O29+'havelvac 7.3'!O29+'havelvac 7.4'!O29+'havelvac 7.5'!O29+'havelvac 7.6'!O29+'havelvac 7.7'!O29+'havelvac 7.9'!O29+'havelvac 7.8'!O29+'havelvac 7.10'!O29+'havelvac 7.11'!O29+'havelvac 7.12'!O29+'havelvac 7.13'!O29</f>
        <v>#REF!</v>
      </c>
      <c r="P29" s="289" t="e">
        <f>+#REF!+'havelvac 7.2'!P29+'havelvac 7.3'!P29+'havelvac 7.4'!P29+'havelvac 7.5'!P29+'havelvac 7.6'!P29+'havelvac 7.7'!P29+'havelvac 7.9'!P29+'havelvac 7.8'!P29+'havelvac 7.10'!P29+'havelvac 7.11'!P29+'havelvac 7.12'!P29+'havelvac 7.13'!P29</f>
        <v>#REF!</v>
      </c>
    </row>
    <row r="30" spans="1:16" s="364" customFormat="1" hidden="1">
      <c r="A30" s="363" t="str">
        <f t="shared" si="0"/>
        <v>71010101014232</v>
      </c>
      <c r="B30" s="451" t="s">
        <v>439</v>
      </c>
      <c r="C30" s="433" t="s">
        <v>106</v>
      </c>
      <c r="D30" s="434" t="s">
        <v>106</v>
      </c>
      <c r="E30" s="435" t="s">
        <v>106</v>
      </c>
      <c r="F30" s="456" t="s">
        <v>106</v>
      </c>
      <c r="G30" s="436">
        <v>4232</v>
      </c>
      <c r="H30" s="308"/>
      <c r="I30" s="308"/>
      <c r="J30" s="312"/>
      <c r="K30" s="312"/>
      <c r="L30" s="311" t="s">
        <v>448</v>
      </c>
      <c r="M30" s="306">
        <v>4231</v>
      </c>
      <c r="N30" s="289" t="e">
        <f>+#REF!+'havelvac 7.2'!N30+'havelvac 7.3'!N30+'havelvac 7.4'!N30+'havelvac 7.5'!N30+'havelvac 7.6'!N30+'havelvac 7.7'!N30+'havelvac 7.9'!N30+'havelvac 7.8'!N30+'havelvac 7.10'!N30+'havelvac 7.11'!N30+'havelvac 7.12'!N30+'havelvac 7.13'!N30</f>
        <v>#REF!</v>
      </c>
      <c r="O30" s="289" t="e">
        <f>+#REF!+'havelvac 7.2'!O30+'havelvac 7.3'!O30+'havelvac 7.4'!O30+'havelvac 7.5'!O30+'havelvac 7.6'!O30+'havelvac 7.7'!O30+'havelvac 7.9'!O30+'havelvac 7.8'!O30+'havelvac 7.10'!O30+'havelvac 7.11'!O30+'havelvac 7.12'!O30+'havelvac 7.13'!O30</f>
        <v>#REF!</v>
      </c>
      <c r="P30" s="289" t="e">
        <f>+#REF!+'havelvac 7.2'!P30+'havelvac 7.3'!P30+'havelvac 7.4'!P30+'havelvac 7.5'!P30+'havelvac 7.6'!P30+'havelvac 7.7'!P30+'havelvac 7.9'!P30+'havelvac 7.8'!P30+'havelvac 7.10'!P30+'havelvac 7.11'!P30+'havelvac 7.12'!P30+'havelvac 7.13'!P30</f>
        <v>#REF!</v>
      </c>
    </row>
    <row r="31" spans="1:16" s="364" customFormat="1" hidden="1">
      <c r="A31" s="363" t="str">
        <f t="shared" si="0"/>
        <v>71010101014233</v>
      </c>
      <c r="B31" s="451" t="s">
        <v>439</v>
      </c>
      <c r="C31" s="433" t="s">
        <v>106</v>
      </c>
      <c r="D31" s="434" t="s">
        <v>106</v>
      </c>
      <c r="E31" s="435" t="s">
        <v>106</v>
      </c>
      <c r="F31" s="456" t="s">
        <v>106</v>
      </c>
      <c r="G31" s="436">
        <v>4233</v>
      </c>
      <c r="H31" s="308"/>
      <c r="I31" s="308"/>
      <c r="J31" s="312"/>
      <c r="K31" s="312"/>
      <c r="L31" s="311" t="s">
        <v>121</v>
      </c>
      <c r="M31" s="306">
        <v>4232</v>
      </c>
      <c r="N31" s="289" t="e">
        <f>+#REF!+'havelvac 7.2'!N31+'havelvac 7.3'!N31+'havelvac 7.4'!N31+'havelvac 7.5'!N31+'havelvac 7.6'!N31+'havelvac 7.7'!N31+'havelvac 7.9'!N31+'havelvac 7.8'!N31+'havelvac 7.10'!N31+'havelvac 7.11'!N31+'havelvac 7.12'!N31+'havelvac 7.13'!N31</f>
        <v>#REF!</v>
      </c>
      <c r="O31" s="289" t="e">
        <f>+#REF!+'havelvac 7.2'!O31+'havelvac 7.3'!O31+'havelvac 7.4'!O31+'havelvac 7.5'!O31+'havelvac 7.6'!O31+'havelvac 7.7'!O31+'havelvac 7.9'!O31+'havelvac 7.8'!O31+'havelvac 7.10'!O31+'havelvac 7.11'!O31+'havelvac 7.12'!O31+'havelvac 7.13'!O31</f>
        <v>#REF!</v>
      </c>
      <c r="P31" s="289" t="e">
        <f>+#REF!+'havelvac 7.2'!P31+'havelvac 7.3'!P31+'havelvac 7.4'!P31+'havelvac 7.5'!P31+'havelvac 7.6'!P31+'havelvac 7.7'!P31+'havelvac 7.9'!P31+'havelvac 7.8'!P31+'havelvac 7.10'!P31+'havelvac 7.11'!P31+'havelvac 7.12'!P31+'havelvac 7.13'!P31</f>
        <v>#REF!</v>
      </c>
    </row>
    <row r="32" spans="1:16" s="364" customFormat="1" ht="25.5" hidden="1">
      <c r="A32" s="363" t="str">
        <f t="shared" si="0"/>
        <v>71010101014234</v>
      </c>
      <c r="B32" s="451" t="s">
        <v>439</v>
      </c>
      <c r="C32" s="433" t="s">
        <v>106</v>
      </c>
      <c r="D32" s="434" t="s">
        <v>106</v>
      </c>
      <c r="E32" s="435" t="s">
        <v>106</v>
      </c>
      <c r="F32" s="456" t="s">
        <v>106</v>
      </c>
      <c r="G32" s="436">
        <v>4234</v>
      </c>
      <c r="H32" s="308"/>
      <c r="I32" s="308"/>
      <c r="J32" s="312"/>
      <c r="K32" s="312"/>
      <c r="L32" s="311" t="s">
        <v>449</v>
      </c>
      <c r="M32" s="306">
        <v>4233</v>
      </c>
      <c r="N32" s="289" t="e">
        <f>+#REF!+'havelvac 7.2'!N32+'havelvac 7.3'!N32+'havelvac 7.4'!N32+'havelvac 7.5'!N32+'havelvac 7.6'!N32+'havelvac 7.7'!N32+'havelvac 7.9'!N32+'havelvac 7.8'!N32+'havelvac 7.10'!N32+'havelvac 7.11'!N32+'havelvac 7.12'!N32+'havelvac 7.13'!N32</f>
        <v>#REF!</v>
      </c>
      <c r="O32" s="289" t="e">
        <f>+#REF!+'havelvac 7.2'!O32+'havelvac 7.3'!O32+'havelvac 7.4'!O32+'havelvac 7.5'!O32+'havelvac 7.6'!O32+'havelvac 7.7'!O32+'havelvac 7.9'!O32+'havelvac 7.8'!O32+'havelvac 7.10'!O32+'havelvac 7.11'!O32+'havelvac 7.12'!O32+'havelvac 7.13'!O32</f>
        <v>#REF!</v>
      </c>
      <c r="P32" s="289" t="e">
        <f>+#REF!+'havelvac 7.2'!P32+'havelvac 7.3'!P32+'havelvac 7.4'!P32+'havelvac 7.5'!P32+'havelvac 7.6'!P32+'havelvac 7.7'!P32+'havelvac 7.9'!P32+'havelvac 7.8'!P32+'havelvac 7.10'!P32+'havelvac 7.11'!P32+'havelvac 7.12'!P32+'havelvac 7.13'!P32</f>
        <v>#REF!</v>
      </c>
    </row>
    <row r="33" spans="1:16" s="364" customFormat="1" hidden="1">
      <c r="A33" s="363" t="str">
        <f t="shared" si="0"/>
        <v>71010101014235</v>
      </c>
      <c r="B33" s="451" t="s">
        <v>439</v>
      </c>
      <c r="C33" s="433" t="s">
        <v>106</v>
      </c>
      <c r="D33" s="434" t="s">
        <v>106</v>
      </c>
      <c r="E33" s="435" t="s">
        <v>106</v>
      </c>
      <c r="F33" s="456" t="s">
        <v>106</v>
      </c>
      <c r="G33" s="436">
        <v>4235</v>
      </c>
      <c r="H33" s="308"/>
      <c r="I33" s="308"/>
      <c r="J33" s="312"/>
      <c r="K33" s="312"/>
      <c r="L33" s="311" t="s">
        <v>122</v>
      </c>
      <c r="M33" s="306">
        <v>4234</v>
      </c>
      <c r="N33" s="289" t="e">
        <f>+#REF!+'havelvac 7.2'!N33+'havelvac 7.3'!N33+'havelvac 7.4'!N33+'havelvac 7.5'!N33+'havelvac 7.6'!N33+'havelvac 7.7'!N33+'havelvac 7.9'!N33+'havelvac 7.8'!N33+'havelvac 7.10'!N33+'havelvac 7.11'!N33+'havelvac 7.12'!N33+'havelvac 7.13'!N33</f>
        <v>#REF!</v>
      </c>
      <c r="O33" s="289" t="e">
        <f>+#REF!+'havelvac 7.2'!O33+'havelvac 7.3'!O33+'havelvac 7.4'!O33+'havelvac 7.5'!O33+'havelvac 7.6'!O33+'havelvac 7.7'!O33+'havelvac 7.9'!O33+'havelvac 7.8'!O33+'havelvac 7.10'!O33+'havelvac 7.11'!O33+'havelvac 7.12'!O33+'havelvac 7.13'!O33</f>
        <v>#REF!</v>
      </c>
      <c r="P33" s="289" t="e">
        <f>+#REF!+'havelvac 7.2'!P33+'havelvac 7.3'!P33+'havelvac 7.4'!P33+'havelvac 7.5'!P33+'havelvac 7.6'!P33+'havelvac 7.7'!P33+'havelvac 7.9'!P33+'havelvac 7.8'!P33+'havelvac 7.10'!P33+'havelvac 7.11'!P33+'havelvac 7.12'!P33+'havelvac 7.13'!P33</f>
        <v>#REF!</v>
      </c>
    </row>
    <row r="34" spans="1:16" s="364" customFormat="1" hidden="1">
      <c r="A34" s="363"/>
      <c r="B34" s="451"/>
      <c r="C34" s="433"/>
      <c r="D34" s="434"/>
      <c r="E34" s="435"/>
      <c r="F34" s="456"/>
      <c r="G34" s="436"/>
      <c r="H34" s="308"/>
      <c r="I34" s="308"/>
      <c r="J34" s="312"/>
      <c r="K34" s="312"/>
      <c r="L34" s="311" t="s">
        <v>123</v>
      </c>
      <c r="M34" s="306">
        <v>4235</v>
      </c>
      <c r="N34" s="289" t="e">
        <f>+#REF!+'havelvac 7.2'!N34+'havelvac 7.3'!N34+'havelvac 7.4'!N34+'havelvac 7.5'!N34+'havelvac 7.6'!N34+'havelvac 7.7'!N34+'havelvac 7.9'!N34+'havelvac 7.8'!N34+'havelvac 7.10'!N34+'havelvac 7.11'!N34+'havelvac 7.12'!N34+'havelvac 7.13'!N34</f>
        <v>#REF!</v>
      </c>
      <c r="O34" s="289" t="e">
        <f>+#REF!+'havelvac 7.2'!O34+'havelvac 7.3'!O34+'havelvac 7.4'!O34+'havelvac 7.5'!O34+'havelvac 7.6'!O34+'havelvac 7.7'!O34+'havelvac 7.9'!O34+'havelvac 7.8'!O34+'havelvac 7.10'!O34+'havelvac 7.11'!O34+'havelvac 7.12'!O34+'havelvac 7.13'!O34</f>
        <v>#REF!</v>
      </c>
      <c r="P34" s="289" t="e">
        <f>+#REF!+'havelvac 7.2'!P34+'havelvac 7.3'!P34+'havelvac 7.4'!P34+'havelvac 7.5'!P34+'havelvac 7.6'!P34+'havelvac 7.7'!P34+'havelvac 7.9'!P34+'havelvac 7.8'!P34+'havelvac 7.10'!P34+'havelvac 7.11'!P34+'havelvac 7.12'!P34+'havelvac 7.13'!P34</f>
        <v>#REF!</v>
      </c>
    </row>
    <row r="35" spans="1:16" s="364" customFormat="1" hidden="1">
      <c r="A35" s="363" t="str">
        <f t="shared" si="0"/>
        <v>71010101014237</v>
      </c>
      <c r="B35" s="451" t="s">
        <v>439</v>
      </c>
      <c r="C35" s="433" t="s">
        <v>106</v>
      </c>
      <c r="D35" s="434" t="s">
        <v>106</v>
      </c>
      <c r="E35" s="435" t="s">
        <v>106</v>
      </c>
      <c r="F35" s="456" t="s">
        <v>106</v>
      </c>
      <c r="G35" s="436">
        <v>4237</v>
      </c>
      <c r="H35" s="308"/>
      <c r="I35" s="308"/>
      <c r="J35" s="312"/>
      <c r="K35" s="312"/>
      <c r="L35" s="311" t="s">
        <v>124</v>
      </c>
      <c r="M35" s="306">
        <v>4237</v>
      </c>
      <c r="N35" s="289" t="e">
        <f>+#REF!+'havelvac 7.2'!N35+'havelvac 7.3'!N35+'havelvac 7.4'!N35+'havelvac 7.5'!N35+'havelvac 7.6'!N35+'havelvac 7.7'!N35+'havelvac 7.9'!N35+'havelvac 7.8'!N35+'havelvac 7.10'!N35+'havelvac 7.11'!N35+'havelvac 7.12'!N35+'havelvac 7.13'!N35</f>
        <v>#REF!</v>
      </c>
      <c r="O35" s="289" t="e">
        <f>+#REF!+'havelvac 7.2'!O35+'havelvac 7.3'!O35+'havelvac 7.4'!O35+'havelvac 7.5'!O35+'havelvac 7.6'!O35+'havelvac 7.7'!O35+'havelvac 7.9'!O35+'havelvac 7.8'!O35+'havelvac 7.10'!O35+'havelvac 7.11'!O35+'havelvac 7.12'!O35+'havelvac 7.13'!O35</f>
        <v>#REF!</v>
      </c>
      <c r="P35" s="289" t="e">
        <f>+#REF!+'havelvac 7.2'!P35+'havelvac 7.3'!P35+'havelvac 7.4'!P35+'havelvac 7.5'!P35+'havelvac 7.6'!P35+'havelvac 7.7'!P35+'havelvac 7.9'!P35+'havelvac 7.8'!P35+'havelvac 7.10'!P35+'havelvac 7.11'!P35+'havelvac 7.12'!P35+'havelvac 7.13'!P35</f>
        <v>#REF!</v>
      </c>
    </row>
    <row r="36" spans="1:16" s="364" customFormat="1" hidden="1">
      <c r="A36" s="363" t="str">
        <f t="shared" si="0"/>
        <v>71010101014239</v>
      </c>
      <c r="B36" s="451" t="s">
        <v>439</v>
      </c>
      <c r="C36" s="433" t="s">
        <v>106</v>
      </c>
      <c r="D36" s="434" t="s">
        <v>106</v>
      </c>
      <c r="E36" s="435" t="s">
        <v>106</v>
      </c>
      <c r="F36" s="456" t="s">
        <v>106</v>
      </c>
      <c r="G36" s="436">
        <v>4239</v>
      </c>
      <c r="H36" s="308"/>
      <c r="I36" s="308"/>
      <c r="J36" s="312"/>
      <c r="K36" s="312"/>
      <c r="L36" s="311" t="s">
        <v>125</v>
      </c>
      <c r="M36" s="306">
        <v>4239</v>
      </c>
      <c r="N36" s="289" t="e">
        <f>+#REF!+'havelvac 7.2'!N36+'havelvac 7.3'!N36+'havelvac 7.4'!N36+'havelvac 7.5'!N36+'havelvac 7.6'!N36+'havelvac 7.7'!N36+'havelvac 7.9'!N36+'havelvac 7.8'!N36+'havelvac 7.10'!N36+'havelvac 7.11'!N36+'havelvac 7.12'!N36+'havelvac 7.13'!N36</f>
        <v>#REF!</v>
      </c>
      <c r="O36" s="289" t="e">
        <f>+#REF!+'havelvac 7.2'!O36+'havelvac 7.3'!O36+'havelvac 7.4'!O36+'havelvac 7.5'!O36+'havelvac 7.6'!O36+'havelvac 7.7'!O36+'havelvac 7.9'!O36+'havelvac 7.8'!O36+'havelvac 7.10'!O36+'havelvac 7.11'!O36+'havelvac 7.12'!O36+'havelvac 7.13'!O36</f>
        <v>#REF!</v>
      </c>
      <c r="P36" s="289" t="e">
        <f>+#REF!+'havelvac 7.2'!P36+'havelvac 7.3'!P36+'havelvac 7.4'!P36+'havelvac 7.5'!P36+'havelvac 7.6'!P36+'havelvac 7.7'!P36+'havelvac 7.9'!P36+'havelvac 7.8'!P36+'havelvac 7.10'!P36+'havelvac 7.11'!P36+'havelvac 7.12'!P36+'havelvac 7.13'!P36</f>
        <v>#REF!</v>
      </c>
    </row>
    <row r="37" spans="1:16" s="364" customFormat="1" hidden="1">
      <c r="A37" s="363" t="str">
        <f t="shared" si="0"/>
        <v>71010101014241</v>
      </c>
      <c r="B37" s="451" t="s">
        <v>439</v>
      </c>
      <c r="C37" s="433" t="s">
        <v>106</v>
      </c>
      <c r="D37" s="434" t="s">
        <v>106</v>
      </c>
      <c r="E37" s="435" t="s">
        <v>106</v>
      </c>
      <c r="F37" s="456" t="s">
        <v>106</v>
      </c>
      <c r="G37" s="436">
        <v>4241</v>
      </c>
      <c r="H37" s="308"/>
      <c r="I37" s="308"/>
      <c r="J37" s="312"/>
      <c r="K37" s="312"/>
      <c r="L37" s="311" t="s">
        <v>126</v>
      </c>
      <c r="M37" s="306">
        <v>4241</v>
      </c>
      <c r="N37" s="289" t="e">
        <f>+#REF!+'havelvac 7.2'!N37+'havelvac 7.3'!N37+'havelvac 7.4'!N37+'havelvac 7.5'!N37+'havelvac 7.6'!N37+'havelvac 7.7'!N37+'havelvac 7.9'!N37+'havelvac 7.8'!N37+'havelvac 7.10'!N37+'havelvac 7.11'!N37+'havelvac 7.12'!N37+'havelvac 7.13'!N37</f>
        <v>#REF!</v>
      </c>
      <c r="O37" s="289" t="e">
        <f>+#REF!+'havelvac 7.2'!O37+'havelvac 7.3'!O37+'havelvac 7.4'!O37+'havelvac 7.5'!O37+'havelvac 7.6'!O37+'havelvac 7.7'!O37+'havelvac 7.9'!O37+'havelvac 7.8'!O37+'havelvac 7.10'!O37+'havelvac 7.11'!O37+'havelvac 7.12'!O37+'havelvac 7.13'!O37</f>
        <v>#REF!</v>
      </c>
      <c r="P37" s="289" t="e">
        <f>+#REF!+'havelvac 7.2'!P37+'havelvac 7.3'!P37+'havelvac 7.4'!P37+'havelvac 7.5'!P37+'havelvac 7.6'!P37+'havelvac 7.7'!P37+'havelvac 7.9'!P37+'havelvac 7.8'!P37+'havelvac 7.10'!P37+'havelvac 7.11'!P37+'havelvac 7.12'!P37+'havelvac 7.13'!P37</f>
        <v>#REF!</v>
      </c>
    </row>
    <row r="38" spans="1:16" s="364" customFormat="1" ht="25.5" hidden="1">
      <c r="A38" s="363" t="str">
        <f t="shared" si="0"/>
        <v>71010101014252</v>
      </c>
      <c r="B38" s="451" t="s">
        <v>439</v>
      </c>
      <c r="C38" s="433" t="s">
        <v>106</v>
      </c>
      <c r="D38" s="434" t="s">
        <v>106</v>
      </c>
      <c r="E38" s="435" t="s">
        <v>106</v>
      </c>
      <c r="F38" s="456" t="s">
        <v>106</v>
      </c>
      <c r="G38" s="436">
        <v>4252</v>
      </c>
      <c r="H38" s="308"/>
      <c r="I38" s="308"/>
      <c r="J38" s="312"/>
      <c r="K38" s="312"/>
      <c r="L38" s="311" t="s">
        <v>127</v>
      </c>
      <c r="M38" s="306">
        <v>4252</v>
      </c>
      <c r="N38" s="289" t="e">
        <f>+#REF!+'havelvac 7.2'!N38+'havelvac 7.3'!N38+'havelvac 7.4'!N38+'havelvac 7.5'!N38+'havelvac 7.6'!N38+'havelvac 7.7'!N38+'havelvac 7.9'!N38+'havelvac 7.8'!N38+'havelvac 7.10'!N38+'havelvac 7.11'!N38+'havelvac 7.12'!N38+'havelvac 7.13'!N38</f>
        <v>#REF!</v>
      </c>
      <c r="O38" s="289" t="e">
        <f>+#REF!+'havelvac 7.2'!O38+'havelvac 7.3'!O38+'havelvac 7.4'!O38+'havelvac 7.5'!O38+'havelvac 7.6'!O38+'havelvac 7.7'!O38+'havelvac 7.9'!O38+'havelvac 7.8'!O38+'havelvac 7.10'!O38+'havelvac 7.11'!O38+'havelvac 7.12'!O38+'havelvac 7.13'!O38</f>
        <v>#REF!</v>
      </c>
      <c r="P38" s="289" t="e">
        <f>+#REF!+'havelvac 7.2'!P38+'havelvac 7.3'!P38+'havelvac 7.4'!P38+'havelvac 7.5'!P38+'havelvac 7.6'!P38+'havelvac 7.7'!P38+'havelvac 7.9'!P38+'havelvac 7.8'!P38+'havelvac 7.10'!P38+'havelvac 7.11'!P38+'havelvac 7.12'!P38+'havelvac 7.13'!P38</f>
        <v>#REF!</v>
      </c>
    </row>
    <row r="39" spans="1:16" s="364" customFormat="1" hidden="1">
      <c r="A39" s="363" t="str">
        <f t="shared" si="0"/>
        <v>71010101014261</v>
      </c>
      <c r="B39" s="451" t="s">
        <v>439</v>
      </c>
      <c r="C39" s="433" t="s">
        <v>106</v>
      </c>
      <c r="D39" s="434" t="s">
        <v>106</v>
      </c>
      <c r="E39" s="435" t="s">
        <v>106</v>
      </c>
      <c r="F39" s="456" t="s">
        <v>106</v>
      </c>
      <c r="G39" s="436">
        <v>4261</v>
      </c>
      <c r="H39" s="308"/>
      <c r="I39" s="308"/>
      <c r="J39" s="312"/>
      <c r="K39" s="312"/>
      <c r="L39" s="320" t="s">
        <v>128</v>
      </c>
      <c r="M39" s="278">
        <v>4261</v>
      </c>
      <c r="N39" s="289" t="e">
        <f>+#REF!+'havelvac 7.2'!N39+'havelvac 7.3'!N39+'havelvac 7.4'!N39+'havelvac 7.5'!N39+'havelvac 7.6'!N39+'havelvac 7.7'!N39+'havelvac 7.9'!N39+'havelvac 7.8'!N39+'havelvac 7.10'!N39+'havelvac 7.11'!N39+'havelvac 7.12'!N39+'havelvac 7.13'!N39</f>
        <v>#REF!</v>
      </c>
      <c r="O39" s="289" t="e">
        <f>+#REF!+'havelvac 7.2'!O39+'havelvac 7.3'!O39+'havelvac 7.4'!O39+'havelvac 7.5'!O39+'havelvac 7.6'!O39+'havelvac 7.7'!O39+'havelvac 7.9'!O39+'havelvac 7.8'!O39+'havelvac 7.10'!O39+'havelvac 7.11'!O39+'havelvac 7.12'!O39+'havelvac 7.13'!O39</f>
        <v>#REF!</v>
      </c>
      <c r="P39" s="289" t="e">
        <f>+#REF!+'havelvac 7.2'!P39+'havelvac 7.3'!P39+'havelvac 7.4'!P39+'havelvac 7.5'!P39+'havelvac 7.6'!P39+'havelvac 7.7'!P39+'havelvac 7.9'!P39+'havelvac 7.8'!P39+'havelvac 7.10'!P39+'havelvac 7.11'!P39+'havelvac 7.12'!P39+'havelvac 7.13'!P39</f>
        <v>#REF!</v>
      </c>
    </row>
    <row r="40" spans="1:16" s="364" customFormat="1" hidden="1">
      <c r="A40" s="363" t="str">
        <f t="shared" si="0"/>
        <v>71010101014264</v>
      </c>
      <c r="B40" s="451" t="s">
        <v>439</v>
      </c>
      <c r="C40" s="433" t="s">
        <v>106</v>
      </c>
      <c r="D40" s="434" t="s">
        <v>106</v>
      </c>
      <c r="E40" s="435" t="s">
        <v>106</v>
      </c>
      <c r="F40" s="456" t="s">
        <v>106</v>
      </c>
      <c r="G40" s="436">
        <v>4264</v>
      </c>
      <c r="H40" s="308"/>
      <c r="I40" s="308"/>
      <c r="J40" s="312"/>
      <c r="K40" s="312"/>
      <c r="L40" s="326" t="s">
        <v>129</v>
      </c>
      <c r="M40" s="279">
        <v>4264</v>
      </c>
      <c r="N40" s="289" t="e">
        <f>+#REF!+'havelvac 7.2'!N40+'havelvac 7.3'!N40+'havelvac 7.4'!N40+'havelvac 7.5'!N40+'havelvac 7.6'!N40+'havelvac 7.7'!N40+'havelvac 7.9'!N40+'havelvac 7.8'!N40+'havelvac 7.10'!N40+'havelvac 7.11'!N40+'havelvac 7.12'!N40+'havelvac 7.13'!N40</f>
        <v>#REF!</v>
      </c>
      <c r="O40" s="289" t="e">
        <f>+#REF!+'havelvac 7.2'!O40+'havelvac 7.3'!O40+'havelvac 7.4'!O40+'havelvac 7.5'!O40+'havelvac 7.6'!O40+'havelvac 7.7'!O40+'havelvac 7.9'!O40+'havelvac 7.8'!O40+'havelvac 7.10'!O40+'havelvac 7.11'!O40+'havelvac 7.12'!O40+'havelvac 7.13'!O40</f>
        <v>#REF!</v>
      </c>
      <c r="P40" s="289" t="e">
        <f>+#REF!+'havelvac 7.2'!P40+'havelvac 7.3'!P40+'havelvac 7.4'!P40+'havelvac 7.5'!P40+'havelvac 7.6'!P40+'havelvac 7.7'!P40+'havelvac 7.9'!P40+'havelvac 7.8'!P40+'havelvac 7.10'!P40+'havelvac 7.11'!P40+'havelvac 7.12'!P40+'havelvac 7.13'!P40</f>
        <v>#REF!</v>
      </c>
    </row>
    <row r="41" spans="1:16" s="364" customFormat="1" hidden="1">
      <c r="A41" s="363" t="str">
        <f t="shared" si="0"/>
        <v>71010101014267</v>
      </c>
      <c r="B41" s="451" t="s">
        <v>439</v>
      </c>
      <c r="C41" s="433" t="s">
        <v>106</v>
      </c>
      <c r="D41" s="434" t="s">
        <v>106</v>
      </c>
      <c r="E41" s="435" t="s">
        <v>106</v>
      </c>
      <c r="F41" s="456" t="s">
        <v>106</v>
      </c>
      <c r="G41" s="436">
        <v>4267</v>
      </c>
      <c r="H41" s="308"/>
      <c r="I41" s="308"/>
      <c r="J41" s="312"/>
      <c r="K41" s="312"/>
      <c r="L41" s="326" t="s">
        <v>130</v>
      </c>
      <c r="M41" s="279">
        <v>4267</v>
      </c>
      <c r="N41" s="289" t="e">
        <f>+#REF!+'havelvac 7.2'!N41+'havelvac 7.3'!N41+'havelvac 7.4'!N41+'havelvac 7.5'!N41+'havelvac 7.6'!N41+'havelvac 7.7'!N41+'havelvac 7.9'!N41+'havelvac 7.8'!N41+'havelvac 7.10'!N41+'havelvac 7.11'!N41+'havelvac 7.12'!N41+'havelvac 7.13'!N41</f>
        <v>#REF!</v>
      </c>
      <c r="O41" s="289" t="e">
        <f>+#REF!+'havelvac 7.2'!O41+'havelvac 7.3'!O41+'havelvac 7.4'!O41+'havelvac 7.5'!O41+'havelvac 7.6'!O41+'havelvac 7.7'!O41+'havelvac 7.9'!O41+'havelvac 7.8'!O41+'havelvac 7.10'!O41+'havelvac 7.11'!O41+'havelvac 7.12'!O41+'havelvac 7.13'!O41</f>
        <v>#REF!</v>
      </c>
      <c r="P41" s="289" t="e">
        <f>+#REF!+'havelvac 7.2'!P41+'havelvac 7.3'!P41+'havelvac 7.4'!P41+'havelvac 7.5'!P41+'havelvac 7.6'!P41+'havelvac 7.7'!P41+'havelvac 7.9'!P41+'havelvac 7.8'!P41+'havelvac 7.10'!P41+'havelvac 7.11'!P41+'havelvac 7.12'!P41+'havelvac 7.13'!P41</f>
        <v>#REF!</v>
      </c>
    </row>
    <row r="42" spans="1:16" s="364" customFormat="1" hidden="1">
      <c r="A42" s="363" t="str">
        <f t="shared" si="0"/>
        <v>71010101014269</v>
      </c>
      <c r="B42" s="451" t="s">
        <v>439</v>
      </c>
      <c r="C42" s="433" t="s">
        <v>106</v>
      </c>
      <c r="D42" s="434" t="s">
        <v>106</v>
      </c>
      <c r="E42" s="435" t="s">
        <v>106</v>
      </c>
      <c r="F42" s="456" t="s">
        <v>106</v>
      </c>
      <c r="G42" s="436">
        <v>4269</v>
      </c>
      <c r="H42" s="308"/>
      <c r="I42" s="308"/>
      <c r="J42" s="312"/>
      <c r="K42" s="312"/>
      <c r="L42" s="326" t="s">
        <v>364</v>
      </c>
      <c r="M42" s="279">
        <v>4269</v>
      </c>
      <c r="N42" s="289" t="e">
        <f>+#REF!+'havelvac 7.2'!N42+'havelvac 7.3'!N42+'havelvac 7.4'!N42+'havelvac 7.5'!N42+'havelvac 7.6'!N42+'havelvac 7.7'!N42+'havelvac 7.9'!N42+'havelvac 7.8'!N42+'havelvac 7.10'!N42+'havelvac 7.11'!N42+'havelvac 7.12'!N42+'havelvac 7.13'!N42</f>
        <v>#REF!</v>
      </c>
      <c r="O42" s="289" t="e">
        <f>+#REF!+'havelvac 7.2'!O42+'havelvac 7.3'!O42+'havelvac 7.4'!O42+'havelvac 7.5'!O42+'havelvac 7.6'!O42+'havelvac 7.7'!O42+'havelvac 7.9'!O42+'havelvac 7.8'!O42+'havelvac 7.10'!O42+'havelvac 7.11'!O42+'havelvac 7.12'!O42+'havelvac 7.13'!O42</f>
        <v>#REF!</v>
      </c>
      <c r="P42" s="289" t="e">
        <f>+#REF!+'havelvac 7.2'!P42+'havelvac 7.3'!P42+'havelvac 7.4'!P42+'havelvac 7.5'!P42+'havelvac 7.6'!P42+'havelvac 7.7'!P42+'havelvac 7.9'!P42+'havelvac 7.8'!P42+'havelvac 7.10'!P42+'havelvac 7.11'!P42+'havelvac 7.12'!P42+'havelvac 7.13'!P42</f>
        <v>#REF!</v>
      </c>
    </row>
    <row r="43" spans="1:16" s="364" customFormat="1" ht="25.5" hidden="1">
      <c r="A43" s="363" t="str">
        <f t="shared" si="0"/>
        <v>71010101014511</v>
      </c>
      <c r="B43" s="451" t="s">
        <v>439</v>
      </c>
      <c r="C43" s="433" t="s">
        <v>106</v>
      </c>
      <c r="D43" s="434" t="s">
        <v>106</v>
      </c>
      <c r="E43" s="435" t="s">
        <v>106</v>
      </c>
      <c r="F43" s="453" t="s">
        <v>106</v>
      </c>
      <c r="G43" s="454">
        <v>4511</v>
      </c>
      <c r="H43" s="308"/>
      <c r="I43" s="308"/>
      <c r="J43" s="312"/>
      <c r="K43" s="312"/>
      <c r="L43" s="311" t="s">
        <v>131</v>
      </c>
      <c r="M43" s="306">
        <v>4511</v>
      </c>
      <c r="N43" s="289" t="e">
        <f>+#REF!+'havelvac 7.2'!N43+'havelvac 7.3'!N43+'havelvac 7.4'!N43+'havelvac 7.5'!N43+'havelvac 7.6'!N43+'havelvac 7.7'!N43+'havelvac 7.9'!N43+'havelvac 7.8'!N43+'havelvac 7.10'!N43+'havelvac 7.11'!N43+'havelvac 7.12'!N43+'havelvac 7.13'!N43</f>
        <v>#REF!</v>
      </c>
      <c r="O43" s="289" t="e">
        <f>+#REF!+'havelvac 7.2'!O43+'havelvac 7.3'!O43+'havelvac 7.4'!O43+'havelvac 7.5'!O43+'havelvac 7.6'!O43+'havelvac 7.7'!O43+'havelvac 7.9'!O43+'havelvac 7.8'!O43+'havelvac 7.10'!O43+'havelvac 7.11'!O43+'havelvac 7.12'!O43+'havelvac 7.13'!O43</f>
        <v>#REF!</v>
      </c>
      <c r="P43" s="289" t="e">
        <f>+#REF!+'havelvac 7.2'!P43+'havelvac 7.3'!P43+'havelvac 7.4'!P43+'havelvac 7.5'!P43+'havelvac 7.6'!P43+'havelvac 7.7'!P43+'havelvac 7.9'!P43+'havelvac 7.8'!P43+'havelvac 7.10'!P43+'havelvac 7.11'!P43+'havelvac 7.12'!P43+'havelvac 7.13'!P43</f>
        <v>#REF!</v>
      </c>
    </row>
    <row r="44" spans="1:16" s="364" customFormat="1" ht="25.5" hidden="1">
      <c r="A44" s="363" t="str">
        <f>CONCATENATE(B44,C44,D44,E44,F44,G44)</f>
        <v/>
      </c>
      <c r="B44" s="451"/>
      <c r="C44" s="433"/>
      <c r="D44" s="434"/>
      <c r="E44" s="435"/>
      <c r="F44" s="453"/>
      <c r="G44" s="454"/>
      <c r="H44" s="308"/>
      <c r="I44" s="308"/>
      <c r="J44" s="312"/>
      <c r="K44" s="312"/>
      <c r="L44" s="326" t="s">
        <v>623</v>
      </c>
      <c r="M44" s="405">
        <v>4638</v>
      </c>
      <c r="N44" s="289" t="e">
        <f>+#REF!+'havelvac 7.2'!N44+'havelvac 7.3'!N44+'havelvac 7.4'!N44+'havelvac 7.5'!N44+'havelvac 7.6'!N44+'havelvac 7.7'!N44+'havelvac 7.9'!N44+'havelvac 7.8'!N44+'havelvac 7.10'!N44+'havelvac 7.11'!N44+'havelvac 7.12'!N44+'havelvac 7.13'!N44</f>
        <v>#REF!</v>
      </c>
      <c r="O44" s="289" t="e">
        <f>+#REF!+'havelvac 7.2'!O44+'havelvac 7.3'!O44+'havelvac 7.4'!O44+'havelvac 7.5'!O44+'havelvac 7.6'!O44+'havelvac 7.7'!O44+'havelvac 7.9'!O44+'havelvac 7.8'!O44+'havelvac 7.10'!O44+'havelvac 7.11'!O44+'havelvac 7.12'!O44+'havelvac 7.13'!O44</f>
        <v>#REF!</v>
      </c>
      <c r="P44" s="289" t="e">
        <f>+#REF!+'havelvac 7.2'!P44+'havelvac 7.3'!P44+'havelvac 7.4'!P44+'havelvac 7.5'!P44+'havelvac 7.6'!P44+'havelvac 7.7'!P44+'havelvac 7.9'!P44+'havelvac 7.8'!P44+'havelvac 7.10'!P44+'havelvac 7.11'!P44+'havelvac 7.12'!P44+'havelvac 7.13'!P44</f>
        <v>#REF!</v>
      </c>
    </row>
    <row r="45" spans="1:16" s="364" customFormat="1" hidden="1">
      <c r="A45" s="363" t="str">
        <f t="shared" si="0"/>
        <v>71010101014729</v>
      </c>
      <c r="B45" s="451" t="s">
        <v>439</v>
      </c>
      <c r="C45" s="433" t="s">
        <v>106</v>
      </c>
      <c r="D45" s="434" t="s">
        <v>106</v>
      </c>
      <c r="E45" s="435" t="s">
        <v>106</v>
      </c>
      <c r="F45" s="456" t="s">
        <v>106</v>
      </c>
      <c r="G45" s="436">
        <v>4729</v>
      </c>
      <c r="H45" s="308"/>
      <c r="I45" s="308"/>
      <c r="J45" s="312"/>
      <c r="K45" s="312"/>
      <c r="L45" s="326" t="s">
        <v>167</v>
      </c>
      <c r="M45" s="405">
        <v>4639</v>
      </c>
      <c r="N45" s="289" t="e">
        <f>+#REF!+'havelvac 7.2'!N45+'havelvac 7.3'!N45+'havelvac 7.4'!N45+'havelvac 7.5'!N45+'havelvac 7.6'!N45+'havelvac 7.7'!N45+'havelvac 7.9'!N45+'havelvac 7.8'!N45+'havelvac 7.10'!N45+'havelvac 7.11'!N45+'havelvac 7.12'!N45+'havelvac 7.13'!N45</f>
        <v>#REF!</v>
      </c>
      <c r="O45" s="289" t="e">
        <f>+#REF!+'havelvac 7.2'!O45+'havelvac 7.3'!O45+'havelvac 7.4'!O45+'havelvac 7.5'!O45+'havelvac 7.6'!O45+'havelvac 7.7'!O45+'havelvac 7.9'!O45+'havelvac 7.8'!O45+'havelvac 7.10'!O45+'havelvac 7.11'!O45+'havelvac 7.12'!O45+'havelvac 7.13'!O45</f>
        <v>#REF!</v>
      </c>
      <c r="P45" s="289" t="e">
        <f>+#REF!+'havelvac 7.2'!P45+'havelvac 7.3'!P45+'havelvac 7.4'!P45+'havelvac 7.5'!P45+'havelvac 7.6'!P45+'havelvac 7.7'!P45+'havelvac 7.9'!P45+'havelvac 7.8'!P45+'havelvac 7.10'!P45+'havelvac 7.11'!P45+'havelvac 7.12'!P45+'havelvac 7.13'!P45</f>
        <v>#REF!</v>
      </c>
    </row>
    <row r="46" spans="1:16" s="364" customFormat="1" hidden="1">
      <c r="A46" s="363" t="str">
        <f t="shared" si="0"/>
        <v>71010101014823</v>
      </c>
      <c r="B46" s="451" t="s">
        <v>439</v>
      </c>
      <c r="C46" s="433" t="s">
        <v>106</v>
      </c>
      <c r="D46" s="434" t="s">
        <v>106</v>
      </c>
      <c r="E46" s="435" t="s">
        <v>106</v>
      </c>
      <c r="F46" s="456" t="s">
        <v>106</v>
      </c>
      <c r="G46" s="436">
        <v>4823</v>
      </c>
      <c r="H46" s="308"/>
      <c r="I46" s="308"/>
      <c r="J46" s="312"/>
      <c r="K46" s="312"/>
      <c r="L46" s="311" t="s">
        <v>132</v>
      </c>
      <c r="M46" s="306">
        <v>4729</v>
      </c>
      <c r="N46" s="289" t="e">
        <f>+#REF!+'havelvac 7.2'!N46+'havelvac 7.3'!N46+'havelvac 7.4'!N46+'havelvac 7.5'!N46+'havelvac 7.6'!N46+'havelvac 7.7'!N46+'havelvac 7.9'!N46+'havelvac 7.8'!N46+'havelvac 7.10'!N46+'havelvac 7.11'!N46+'havelvac 7.12'!N46+'havelvac 7.13'!N46</f>
        <v>#REF!</v>
      </c>
      <c r="O46" s="289" t="e">
        <f>+#REF!+'havelvac 7.2'!O46+'havelvac 7.3'!O46+'havelvac 7.4'!O46+'havelvac 7.5'!O46+'havelvac 7.6'!O46+'havelvac 7.7'!O46+'havelvac 7.9'!O46+'havelvac 7.8'!O46+'havelvac 7.10'!O46+'havelvac 7.11'!O46+'havelvac 7.12'!O46+'havelvac 7.13'!O46</f>
        <v>#REF!</v>
      </c>
      <c r="P46" s="289" t="e">
        <f>+#REF!+'havelvac 7.2'!P46+'havelvac 7.3'!P46+'havelvac 7.4'!P46+'havelvac 7.5'!P46+'havelvac 7.6'!P46+'havelvac 7.7'!P46+'havelvac 7.9'!P46+'havelvac 7.8'!P46+'havelvac 7.10'!P46+'havelvac 7.11'!P46+'havelvac 7.12'!P46+'havelvac 7.13'!P46</f>
        <v>#REF!</v>
      </c>
    </row>
    <row r="47" spans="1:16" s="364" customFormat="1" ht="25.5" hidden="1">
      <c r="A47" s="363"/>
      <c r="B47" s="451"/>
      <c r="C47" s="433"/>
      <c r="D47" s="434"/>
      <c r="E47" s="435"/>
      <c r="F47" s="456"/>
      <c r="G47" s="436"/>
      <c r="H47" s="308"/>
      <c r="I47" s="308"/>
      <c r="J47" s="312"/>
      <c r="K47" s="312"/>
      <c r="L47" s="311" t="s">
        <v>729</v>
      </c>
      <c r="M47" s="306" t="s">
        <v>88</v>
      </c>
      <c r="N47" s="289" t="e">
        <f>+#REF!+'havelvac 7.2'!N47+'havelvac 7.3'!N47+'havelvac 7.4'!N47+'havelvac 7.5'!N47+'havelvac 7.6'!N47+'havelvac 7.7'!N47+'havelvac 7.9'!N47+'havelvac 7.8'!N47+'havelvac 7.10'!N47+'havelvac 7.11'!N47+'havelvac 7.12'!N47+'havelvac 7.13'!N47</f>
        <v>#REF!</v>
      </c>
      <c r="O47" s="289" t="e">
        <f>+#REF!+'havelvac 7.2'!O47+'havelvac 7.3'!O47+'havelvac 7.4'!O47+'havelvac 7.5'!O47+'havelvac 7.6'!O47+'havelvac 7.7'!O47+'havelvac 7.9'!O47+'havelvac 7.8'!O47+'havelvac 7.10'!O47+'havelvac 7.11'!O47+'havelvac 7.12'!O47+'havelvac 7.13'!O47</f>
        <v>#REF!</v>
      </c>
      <c r="P47" s="289" t="e">
        <f>+#REF!+'havelvac 7.2'!P47+'havelvac 7.3'!P47+'havelvac 7.4'!P47+'havelvac 7.5'!P47+'havelvac 7.6'!P47+'havelvac 7.7'!P47+'havelvac 7.9'!P47+'havelvac 7.8'!P47+'havelvac 7.10'!P47+'havelvac 7.11'!P47+'havelvac 7.12'!P47+'havelvac 7.13'!P47</f>
        <v>#REF!</v>
      </c>
    </row>
    <row r="48" spans="1:16" s="364" customFormat="1" hidden="1">
      <c r="A48" s="363" t="str">
        <f t="shared" si="0"/>
        <v>71010101014861</v>
      </c>
      <c r="B48" s="451" t="s">
        <v>439</v>
      </c>
      <c r="C48" s="433" t="s">
        <v>106</v>
      </c>
      <c r="D48" s="434" t="s">
        <v>106</v>
      </c>
      <c r="E48" s="435" t="s">
        <v>106</v>
      </c>
      <c r="F48" s="456" t="s">
        <v>106</v>
      </c>
      <c r="G48" s="436">
        <v>4861</v>
      </c>
      <c r="H48" s="308"/>
      <c r="I48" s="308"/>
      <c r="J48" s="312"/>
      <c r="K48" s="312"/>
      <c r="L48" s="311" t="s">
        <v>133</v>
      </c>
      <c r="M48" s="306">
        <v>4823</v>
      </c>
      <c r="N48" s="289" t="e">
        <f>+#REF!+'havelvac 7.2'!N48+'havelvac 7.3'!N48+'havelvac 7.4'!N48+'havelvac 7.5'!N48+'havelvac 7.6'!N48+'havelvac 7.7'!N48+'havelvac 7.9'!N48+'havelvac 7.8'!N48+'havelvac 7.10'!N48+'havelvac 7.11'!N48+'havelvac 7.12'!N48+'havelvac 7.13'!N48</f>
        <v>#REF!</v>
      </c>
      <c r="O48" s="289" t="e">
        <f>+#REF!+'havelvac 7.2'!O48+'havelvac 7.3'!O48+'havelvac 7.4'!O48+'havelvac 7.5'!O48+'havelvac 7.6'!O48+'havelvac 7.7'!O48+'havelvac 7.9'!O48+'havelvac 7.8'!O48+'havelvac 7.10'!O48+'havelvac 7.11'!O48+'havelvac 7.12'!O48+'havelvac 7.13'!O48</f>
        <v>#REF!</v>
      </c>
      <c r="P48" s="289" t="e">
        <f>+#REF!+'havelvac 7.2'!P48+'havelvac 7.3'!P48+'havelvac 7.4'!P48+'havelvac 7.5'!P48+'havelvac 7.6'!P48+'havelvac 7.7'!P48+'havelvac 7.9'!P48+'havelvac 7.8'!P48+'havelvac 7.10'!P48+'havelvac 7.11'!P48+'havelvac 7.12'!P48+'havelvac 7.13'!P48</f>
        <v>#REF!</v>
      </c>
    </row>
    <row r="49" spans="1:16" s="364" customFormat="1" hidden="1">
      <c r="A49" s="363" t="str">
        <f t="shared" si="0"/>
        <v>71010101015121</v>
      </c>
      <c r="B49" s="451" t="s">
        <v>439</v>
      </c>
      <c r="C49" s="433" t="s">
        <v>106</v>
      </c>
      <c r="D49" s="434" t="s">
        <v>106</v>
      </c>
      <c r="E49" s="435" t="s">
        <v>106</v>
      </c>
      <c r="F49" s="456" t="s">
        <v>106</v>
      </c>
      <c r="G49" s="436">
        <v>5121</v>
      </c>
      <c r="H49" s="308"/>
      <c r="I49" s="308"/>
      <c r="J49" s="312"/>
      <c r="K49" s="312"/>
      <c r="L49" s="326" t="s">
        <v>134</v>
      </c>
      <c r="M49" s="279">
        <v>4861</v>
      </c>
      <c r="N49" s="289" t="e">
        <f>+#REF!+'havelvac 7.2'!N49+'havelvac 7.3'!N49+'havelvac 7.4'!N49+'havelvac 7.5'!N49+'havelvac 7.6'!N49+'havelvac 7.7'!N49+'havelvac 7.9'!N49+'havelvac 7.8'!N49+'havelvac 7.10'!N49+'havelvac 7.11'!N49+'havelvac 7.12'!N49+'havelvac 7.13'!N49</f>
        <v>#REF!</v>
      </c>
      <c r="O49" s="289" t="e">
        <f>+#REF!+'havelvac 7.2'!O49+'havelvac 7.3'!O49+'havelvac 7.4'!O49+'havelvac 7.5'!O49+'havelvac 7.6'!O49+'havelvac 7.7'!O49+'havelvac 7.9'!O49+'havelvac 7.8'!O49+'havelvac 7.10'!O49+'havelvac 7.11'!O49+'havelvac 7.12'!O49+'havelvac 7.13'!O49</f>
        <v>#REF!</v>
      </c>
      <c r="P49" s="289" t="e">
        <f>+#REF!+'havelvac 7.2'!P49+'havelvac 7.3'!P49+'havelvac 7.4'!P49+'havelvac 7.5'!P49+'havelvac 7.6'!P49+'havelvac 7.7'!P49+'havelvac 7.9'!P49+'havelvac 7.8'!P49+'havelvac 7.10'!P49+'havelvac 7.11'!P49+'havelvac 7.12'!P49+'havelvac 7.13'!P49</f>
        <v>#REF!</v>
      </c>
    </row>
    <row r="50" spans="1:16" s="364" customFormat="1" hidden="1">
      <c r="A50" s="363" t="str">
        <f t="shared" si="0"/>
        <v>71010101015122</v>
      </c>
      <c r="B50" s="451" t="s">
        <v>439</v>
      </c>
      <c r="C50" s="433" t="s">
        <v>106</v>
      </c>
      <c r="D50" s="434" t="s">
        <v>106</v>
      </c>
      <c r="E50" s="435" t="s">
        <v>106</v>
      </c>
      <c r="F50" s="456" t="s">
        <v>106</v>
      </c>
      <c r="G50" s="436">
        <v>5122</v>
      </c>
      <c r="H50" s="308"/>
      <c r="I50" s="308"/>
      <c r="J50" s="312"/>
      <c r="K50" s="312"/>
      <c r="L50" s="311" t="s">
        <v>135</v>
      </c>
      <c r="M50" s="306">
        <v>5121</v>
      </c>
      <c r="N50" s="289" t="e">
        <f>+#REF!+'havelvac 7.2'!N50+'havelvac 7.3'!N50+'havelvac 7.4'!N50+'havelvac 7.5'!N50+'havelvac 7.6'!N50+'havelvac 7.7'!N50+'havelvac 7.9'!N50+'havelvac 7.8'!N50+'havelvac 7.10'!N50+'havelvac 7.11'!N50+'havelvac 7.12'!N50+'havelvac 7.13'!N50</f>
        <v>#REF!</v>
      </c>
      <c r="O50" s="289" t="e">
        <f>+#REF!+'havelvac 7.2'!O50+'havelvac 7.3'!O50+'havelvac 7.4'!O50+'havelvac 7.5'!O50+'havelvac 7.6'!O50+'havelvac 7.7'!O50+'havelvac 7.9'!O50+'havelvac 7.8'!O50+'havelvac 7.10'!O50+'havelvac 7.11'!O50+'havelvac 7.12'!O50+'havelvac 7.13'!O50</f>
        <v>#REF!</v>
      </c>
      <c r="P50" s="289" t="e">
        <f>+#REF!+'havelvac 7.2'!P50+'havelvac 7.3'!P50+'havelvac 7.4'!P50+'havelvac 7.5'!P50+'havelvac 7.6'!P50+'havelvac 7.7'!P50+'havelvac 7.9'!P50+'havelvac 7.8'!P50+'havelvac 7.10'!P50+'havelvac 7.11'!P50+'havelvac 7.12'!P50+'havelvac 7.13'!P50</f>
        <v>#REF!</v>
      </c>
    </row>
    <row r="51" spans="1:16" s="364" customFormat="1" hidden="1">
      <c r="A51" s="363" t="str">
        <f t="shared" si="0"/>
        <v>71010101015129</v>
      </c>
      <c r="B51" s="451" t="s">
        <v>439</v>
      </c>
      <c r="C51" s="433" t="s">
        <v>106</v>
      </c>
      <c r="D51" s="434" t="s">
        <v>106</v>
      </c>
      <c r="E51" s="435" t="s">
        <v>106</v>
      </c>
      <c r="F51" s="456" t="s">
        <v>106</v>
      </c>
      <c r="G51" s="436">
        <v>5129</v>
      </c>
      <c r="H51" s="308"/>
      <c r="I51" s="308"/>
      <c r="J51" s="312"/>
      <c r="K51" s="312"/>
      <c r="L51" s="311" t="s">
        <v>136</v>
      </c>
      <c r="M51" s="306">
        <v>5122</v>
      </c>
      <c r="N51" s="289" t="e">
        <f>+#REF!+'havelvac 7.2'!N51+'havelvac 7.3'!N51+'havelvac 7.4'!N51+'havelvac 7.5'!N51+'havelvac 7.6'!N51+'havelvac 7.7'!N51+'havelvac 7.9'!N51+'havelvac 7.8'!N51+'havelvac 7.10'!N51+'havelvac 7.11'!N51+'havelvac 7.12'!N51+'havelvac 7.13'!N51</f>
        <v>#REF!</v>
      </c>
      <c r="O51" s="289" t="e">
        <f>+#REF!+'havelvac 7.2'!O51+'havelvac 7.3'!O51+'havelvac 7.4'!O51+'havelvac 7.5'!O51+'havelvac 7.6'!O51+'havelvac 7.7'!O51+'havelvac 7.9'!O51+'havelvac 7.8'!O51+'havelvac 7.10'!O51+'havelvac 7.11'!O51+'havelvac 7.12'!O51+'havelvac 7.13'!O51</f>
        <v>#REF!</v>
      </c>
      <c r="P51" s="289" t="e">
        <f>+#REF!+'havelvac 7.2'!P51+'havelvac 7.3'!P51+'havelvac 7.4'!P51+'havelvac 7.5'!P51+'havelvac 7.6'!P51+'havelvac 7.7'!P51+'havelvac 7.9'!P51+'havelvac 7.8'!P51+'havelvac 7.10'!P51+'havelvac 7.11'!P51+'havelvac 7.12'!P51+'havelvac 7.13'!P51</f>
        <v>#REF!</v>
      </c>
    </row>
    <row r="52" spans="1:16" s="364" customFormat="1" hidden="1">
      <c r="A52" s="363" t="str">
        <f t="shared" si="0"/>
        <v>71010101015132</v>
      </c>
      <c r="B52" s="451" t="s">
        <v>439</v>
      </c>
      <c r="C52" s="433" t="s">
        <v>106</v>
      </c>
      <c r="D52" s="434" t="s">
        <v>106</v>
      </c>
      <c r="E52" s="435" t="s">
        <v>106</v>
      </c>
      <c r="F52" s="456" t="s">
        <v>106</v>
      </c>
      <c r="G52" s="436">
        <v>5132</v>
      </c>
      <c r="H52" s="308"/>
      <c r="I52" s="308"/>
      <c r="J52" s="312"/>
      <c r="K52" s="312"/>
      <c r="L52" s="311" t="s">
        <v>137</v>
      </c>
      <c r="M52" s="306">
        <v>5129</v>
      </c>
      <c r="N52" s="289" t="e">
        <f>+#REF!+'havelvac 7.2'!N52+'havelvac 7.3'!N52+'havelvac 7.4'!N52+'havelvac 7.5'!N52+'havelvac 7.6'!N52+'havelvac 7.7'!N52+'havelvac 7.9'!N52+'havelvac 7.8'!N52+'havelvac 7.10'!N52+'havelvac 7.11'!N52+'havelvac 7.12'!N52+'havelvac 7.13'!N52</f>
        <v>#REF!</v>
      </c>
      <c r="O52" s="289" t="e">
        <f>+#REF!+'havelvac 7.2'!O52+'havelvac 7.3'!O52+'havelvac 7.4'!O52+'havelvac 7.5'!O52+'havelvac 7.6'!O52+'havelvac 7.7'!O52+'havelvac 7.9'!O52+'havelvac 7.8'!O52+'havelvac 7.10'!O52+'havelvac 7.11'!O52+'havelvac 7.12'!O52+'havelvac 7.13'!O52</f>
        <v>#REF!</v>
      </c>
      <c r="P52" s="289" t="e">
        <f>+#REF!+'havelvac 7.2'!P52+'havelvac 7.3'!P52+'havelvac 7.4'!P52+'havelvac 7.5'!P52+'havelvac 7.6'!P52+'havelvac 7.7'!P52+'havelvac 7.9'!P52+'havelvac 7.8'!P52+'havelvac 7.10'!P52+'havelvac 7.11'!P52+'havelvac 7.12'!P52+'havelvac 7.13'!P52</f>
        <v>#REF!</v>
      </c>
    </row>
    <row r="53" spans="1:16" s="364" customFormat="1" hidden="1">
      <c r="A53" s="363" t="str">
        <f t="shared" si="0"/>
        <v>71010101015134</v>
      </c>
      <c r="B53" s="451" t="s">
        <v>439</v>
      </c>
      <c r="C53" s="433" t="s">
        <v>106</v>
      </c>
      <c r="D53" s="434" t="s">
        <v>106</v>
      </c>
      <c r="E53" s="435" t="s">
        <v>106</v>
      </c>
      <c r="F53" s="453" t="s">
        <v>106</v>
      </c>
      <c r="G53" s="454">
        <v>5134</v>
      </c>
      <c r="H53" s="308"/>
      <c r="I53" s="308"/>
      <c r="J53" s="312"/>
      <c r="K53" s="312"/>
      <c r="L53" s="311" t="s">
        <v>138</v>
      </c>
      <c r="M53" s="306">
        <v>5132</v>
      </c>
      <c r="N53" s="289" t="e">
        <f>+#REF!+'havelvac 7.2'!N53+'havelvac 7.3'!N53+'havelvac 7.4'!N53+'havelvac 7.5'!N53+'havelvac 7.6'!N53+'havelvac 7.7'!N53+'havelvac 7.9'!N53+'havelvac 7.8'!N53+'havelvac 7.10'!N53+'havelvac 7.11'!N53+'havelvac 7.12'!N53+'havelvac 7.13'!N53</f>
        <v>#REF!</v>
      </c>
      <c r="O53" s="289" t="e">
        <f>+#REF!+'havelvac 7.2'!O53+'havelvac 7.3'!O53+'havelvac 7.4'!O53+'havelvac 7.5'!O53+'havelvac 7.6'!O53+'havelvac 7.7'!O53+'havelvac 7.9'!O53+'havelvac 7.8'!O53+'havelvac 7.10'!O53+'havelvac 7.11'!O53+'havelvac 7.12'!O53+'havelvac 7.13'!O53</f>
        <v>#REF!</v>
      </c>
      <c r="P53" s="289" t="e">
        <f>+#REF!+'havelvac 7.2'!P53+'havelvac 7.3'!P53+'havelvac 7.4'!P53+'havelvac 7.5'!P53+'havelvac 7.6'!P53+'havelvac 7.7'!P53+'havelvac 7.9'!P53+'havelvac 7.8'!P53+'havelvac 7.10'!P53+'havelvac 7.11'!P53+'havelvac 7.12'!P53+'havelvac 7.13'!P53</f>
        <v>#REF!</v>
      </c>
    </row>
    <row r="54" spans="1:16" s="455" customFormat="1" hidden="1">
      <c r="A54" s="363" t="str">
        <f t="shared" si="0"/>
        <v>71010101020000</v>
      </c>
      <c r="B54" s="451" t="s">
        <v>439</v>
      </c>
      <c r="C54" s="433" t="s">
        <v>106</v>
      </c>
      <c r="D54" s="434" t="s">
        <v>106</v>
      </c>
      <c r="E54" s="435" t="s">
        <v>106</v>
      </c>
      <c r="F54" s="453" t="s">
        <v>140</v>
      </c>
      <c r="G54" s="454" t="s">
        <v>440</v>
      </c>
      <c r="H54" s="308"/>
      <c r="I54" s="308"/>
      <c r="J54" s="312"/>
      <c r="K54" s="312"/>
      <c r="L54" s="311" t="s">
        <v>139</v>
      </c>
      <c r="M54" s="306">
        <v>5134</v>
      </c>
      <c r="N54" s="289" t="e">
        <f>+#REF!+'havelvac 7.2'!N54+'havelvac 7.3'!N54+'havelvac 7.4'!N54+'havelvac 7.5'!N54+'havelvac 7.6'!N54+'havelvac 7.7'!N54+'havelvac 7.9'!N54+'havelvac 7.8'!N54+'havelvac 7.10'!N54+'havelvac 7.11'!N54+'havelvac 7.12'!N54+'havelvac 7.13'!N54</f>
        <v>#REF!</v>
      </c>
      <c r="O54" s="289" t="e">
        <f>+#REF!+'havelvac 7.2'!O54+'havelvac 7.3'!O54+'havelvac 7.4'!O54+'havelvac 7.5'!O54+'havelvac 7.6'!O54+'havelvac 7.7'!O54+'havelvac 7.9'!O54+'havelvac 7.8'!O54+'havelvac 7.10'!O54+'havelvac 7.11'!O54+'havelvac 7.12'!O54+'havelvac 7.13'!O54</f>
        <v>#REF!</v>
      </c>
      <c r="P54" s="289" t="e">
        <f>+#REF!+'havelvac 7.2'!P54+'havelvac 7.3'!P54+'havelvac 7.4'!P54+'havelvac 7.5'!P54+'havelvac 7.6'!P54+'havelvac 7.7'!P54+'havelvac 7.9'!P54+'havelvac 7.8'!P54+'havelvac 7.10'!P54+'havelvac 7.11'!P54+'havelvac 7.12'!P54+'havelvac 7.13'!P54</f>
        <v>#REF!</v>
      </c>
    </row>
    <row r="55" spans="1:16" s="364" customFormat="1" ht="15.75" hidden="1" customHeight="1">
      <c r="A55" s="363" t="str">
        <f t="shared" si="0"/>
        <v>71010101024251</v>
      </c>
      <c r="B55" s="451" t="s">
        <v>439</v>
      </c>
      <c r="C55" s="433" t="s">
        <v>106</v>
      </c>
      <c r="D55" s="434" t="s">
        <v>106</v>
      </c>
      <c r="E55" s="435" t="s">
        <v>106</v>
      </c>
      <c r="F55" s="456" t="s">
        <v>140</v>
      </c>
      <c r="G55" s="436">
        <v>4251</v>
      </c>
      <c r="H55" s="280"/>
      <c r="I55" s="400"/>
      <c r="J55" s="401"/>
      <c r="K55" s="401"/>
      <c r="L55" s="402" t="s">
        <v>662</v>
      </c>
      <c r="M55" s="397"/>
      <c r="N55" s="403" t="e">
        <f>O55+P55</f>
        <v>#REF!</v>
      </c>
      <c r="O55" s="403" t="e">
        <f>SUM(O56:O59)</f>
        <v>#REF!</v>
      </c>
      <c r="P55" s="403" t="e">
        <f>SUM(P56:P59)</f>
        <v>#REF!</v>
      </c>
    </row>
    <row r="56" spans="1:16" s="364" customFormat="1" ht="25.5" hidden="1">
      <c r="A56" s="363" t="str">
        <f t="shared" si="0"/>
        <v>71010101025113</v>
      </c>
      <c r="B56" s="451" t="s">
        <v>439</v>
      </c>
      <c r="C56" s="433" t="s">
        <v>106</v>
      </c>
      <c r="D56" s="434" t="s">
        <v>106</v>
      </c>
      <c r="E56" s="435" t="s">
        <v>106</v>
      </c>
      <c r="F56" s="456" t="s">
        <v>140</v>
      </c>
      <c r="G56" s="436">
        <v>5113</v>
      </c>
      <c r="H56" s="280"/>
      <c r="I56" s="308"/>
      <c r="J56" s="312"/>
      <c r="K56" s="312"/>
      <c r="L56" s="320" t="s">
        <v>142</v>
      </c>
      <c r="M56" s="406">
        <v>4251</v>
      </c>
      <c r="N56" s="289" t="e">
        <f>+#REF!+'havelvac 7.2'!N56+'havelvac 7.3'!N56+'havelvac 7.4'!N56+'havelvac 7.5'!N56+'havelvac 7.6'!N56+'havelvac 7.7'!N56+'havelvac 7.9'!N56+'havelvac 7.8'!N56+'havelvac 7.10'!N56+'havelvac 7.11'!N56+'havelvac 7.12'!N56+'havelvac 7.13'!N56</f>
        <v>#REF!</v>
      </c>
      <c r="O56" s="289" t="e">
        <f>+#REF!+'havelvac 7.2'!O56+'havelvac 7.3'!O56+'havelvac 7.4'!O56+'havelvac 7.5'!O56+'havelvac 7.6'!O56+'havelvac 7.7'!O56+'havelvac 7.9'!O56+'havelvac 7.8'!O56+'havelvac 7.10'!O56+'havelvac 7.11'!O56+'havelvac 7.12'!O56+'havelvac 7.13'!O56</f>
        <v>#REF!</v>
      </c>
      <c r="P56" s="289" t="e">
        <f>+#REF!+'havelvac 7.2'!P56+'havelvac 7.3'!P56+'havelvac 7.4'!P56+'havelvac 7.5'!P56+'havelvac 7.6'!P56+'havelvac 7.7'!P56+'havelvac 7.9'!P56+'havelvac 7.8'!P56+'havelvac 7.10'!P56+'havelvac 7.11'!P56+'havelvac 7.12'!P56+'havelvac 7.13'!P56</f>
        <v>#REF!</v>
      </c>
    </row>
    <row r="57" spans="1:16" s="364" customFormat="1" hidden="1">
      <c r="A57" s="363">
        <v>71010103000000</v>
      </c>
      <c r="B57" s="451" t="s">
        <v>439</v>
      </c>
      <c r="C57" s="433" t="s">
        <v>106</v>
      </c>
      <c r="D57" s="434" t="s">
        <v>106</v>
      </c>
      <c r="E57" s="435" t="s">
        <v>442</v>
      </c>
      <c r="F57" s="453" t="s">
        <v>441</v>
      </c>
      <c r="G57" s="454" t="s">
        <v>440</v>
      </c>
      <c r="H57" s="280"/>
      <c r="I57" s="308"/>
      <c r="J57" s="312"/>
      <c r="K57" s="312"/>
      <c r="L57" s="320" t="s">
        <v>173</v>
      </c>
      <c r="M57" s="278">
        <v>5112</v>
      </c>
      <c r="N57" s="289" t="e">
        <f>+#REF!+'havelvac 7.2'!N57+'havelvac 7.3'!N57+'havelvac 7.4'!N57+'havelvac 7.5'!N57+'havelvac 7.6'!N57+'havelvac 7.7'!N57+'havelvac 7.9'!N57+'havelvac 7.8'!N57+'havelvac 7.10'!N57+'havelvac 7.11'!N57+'havelvac 7.12'!N57+'havelvac 7.13'!N57</f>
        <v>#REF!</v>
      </c>
      <c r="O57" s="289" t="e">
        <f>+#REF!+'havelvac 7.2'!O57+'havelvac 7.3'!O57+'havelvac 7.4'!O57+'havelvac 7.5'!O57+'havelvac 7.6'!O57+'havelvac 7.7'!O57+'havelvac 7.9'!O57+'havelvac 7.8'!O57+'havelvac 7.10'!O57+'havelvac 7.11'!O57+'havelvac 7.12'!O57+'havelvac 7.13'!O57</f>
        <v>#REF!</v>
      </c>
      <c r="P57" s="289" t="e">
        <f>+#REF!+'havelvac 7.2'!P57+'havelvac 7.3'!P57+'havelvac 7.4'!P57+'havelvac 7.5'!P57+'havelvac 7.6'!P57+'havelvac 7.7'!P57+'havelvac 7.9'!P57+'havelvac 7.8'!P57+'havelvac 7.10'!P57+'havelvac 7.11'!P57+'havelvac 7.12'!P57+'havelvac 7.13'!P57</f>
        <v>#REF!</v>
      </c>
    </row>
    <row r="58" spans="1:16" s="364" customFormat="1" hidden="1">
      <c r="A58" s="363">
        <v>71010103000001</v>
      </c>
      <c r="B58" s="451" t="s">
        <v>439</v>
      </c>
      <c r="C58" s="433" t="s">
        <v>106</v>
      </c>
      <c r="D58" s="434" t="s">
        <v>106</v>
      </c>
      <c r="E58" s="435" t="s">
        <v>442</v>
      </c>
      <c r="F58" s="453" t="s">
        <v>441</v>
      </c>
      <c r="G58" s="454" t="s">
        <v>96</v>
      </c>
      <c r="H58" s="308"/>
      <c r="I58" s="308"/>
      <c r="J58" s="312"/>
      <c r="K58" s="312"/>
      <c r="L58" s="320" t="s">
        <v>174</v>
      </c>
      <c r="M58" s="406">
        <v>5113</v>
      </c>
      <c r="N58" s="289" t="e">
        <f>+#REF!+'havelvac 7.2'!N58+'havelvac 7.3'!N58+'havelvac 7.4'!N58+'havelvac 7.5'!N58+'havelvac 7.6'!N58+'havelvac 7.7'!N58+'havelvac 7.9'!N58+'havelvac 7.8'!N58+'havelvac 7.10'!N58+'havelvac 7.11'!N58+'havelvac 7.12'!N58+'havelvac 7.13'!N58</f>
        <v>#REF!</v>
      </c>
      <c r="O58" s="289" t="e">
        <f>+#REF!+'havelvac 7.2'!O58+'havelvac 7.3'!O58+'havelvac 7.4'!O58+'havelvac 7.5'!O58+'havelvac 7.6'!O58+'havelvac 7.7'!O58+'havelvac 7.9'!O58+'havelvac 7.8'!O58+'havelvac 7.10'!O58+'havelvac 7.11'!O58+'havelvac 7.12'!O58+'havelvac 7.13'!O58</f>
        <v>#REF!</v>
      </c>
      <c r="P58" s="289" t="e">
        <f>+#REF!+'havelvac 7.2'!P58+'havelvac 7.3'!P58+'havelvac 7.4'!P58+'havelvac 7.5'!P58+'havelvac 7.6'!P58+'havelvac 7.7'!P58+'havelvac 7.9'!P58+'havelvac 7.8'!P58+'havelvac 7.10'!P58+'havelvac 7.11'!P58+'havelvac 7.12'!P58+'havelvac 7.13'!P58</f>
        <v>#REF!</v>
      </c>
    </row>
    <row r="59" spans="1:16" s="364" customFormat="1" hidden="1">
      <c r="A59" s="363"/>
      <c r="B59" s="451"/>
      <c r="C59" s="433"/>
      <c r="D59" s="434"/>
      <c r="E59" s="435"/>
      <c r="F59" s="453"/>
      <c r="G59" s="454"/>
      <c r="H59" s="308"/>
      <c r="I59" s="308"/>
      <c r="J59" s="312"/>
      <c r="K59" s="312"/>
      <c r="L59" s="311" t="s">
        <v>137</v>
      </c>
      <c r="M59" s="306">
        <v>5129</v>
      </c>
      <c r="N59" s="289" t="e">
        <f>+#REF!+'havelvac 7.2'!N59+'havelvac 7.3'!N59+'havelvac 7.4'!N59+'havelvac 7.5'!N59+'havelvac 7.6'!N59+'havelvac 7.7'!N59+'havelvac 7.9'!N59+'havelvac 7.8'!N59+'havelvac 7.10'!N59+'havelvac 7.11'!N59+'havelvac 7.12'!N59+'havelvac 7.13'!N59</f>
        <v>#REF!</v>
      </c>
      <c r="O59" s="289" t="e">
        <f>+#REF!+'havelvac 7.2'!O59+'havelvac 7.3'!O59+'havelvac 7.4'!O59+'havelvac 7.5'!O59+'havelvac 7.6'!O59+'havelvac 7.7'!O59+'havelvac 7.9'!O59+'havelvac 7.8'!O59+'havelvac 7.10'!O59+'havelvac 7.11'!O59+'havelvac 7.12'!O59+'havelvac 7.13'!O59</f>
        <v>#REF!</v>
      </c>
      <c r="P59" s="289" t="e">
        <f>+#REF!+'havelvac 7.2'!P59+'havelvac 7.3'!P59+'havelvac 7.4'!P59+'havelvac 7.5'!P59+'havelvac 7.6'!P59+'havelvac 7.7'!P59+'havelvac 7.9'!P59+'havelvac 7.8'!P59+'havelvac 7.10'!P59+'havelvac 7.11'!P59+'havelvac 7.12'!P59+'havelvac 7.13'!P59</f>
        <v>#REF!</v>
      </c>
    </row>
    <row r="60" spans="1:16" s="455" customFormat="1" ht="13.5" hidden="1">
      <c r="A60" s="363">
        <v>71010103010000</v>
      </c>
      <c r="B60" s="451" t="s">
        <v>439</v>
      </c>
      <c r="C60" s="433" t="s">
        <v>106</v>
      </c>
      <c r="D60" s="434" t="s">
        <v>106</v>
      </c>
      <c r="E60" s="435" t="s">
        <v>442</v>
      </c>
      <c r="F60" s="453" t="s">
        <v>106</v>
      </c>
      <c r="G60" s="454" t="s">
        <v>440</v>
      </c>
      <c r="H60" s="280">
        <v>2113</v>
      </c>
      <c r="I60" s="308" t="s">
        <v>106</v>
      </c>
      <c r="J60" s="312">
        <v>1</v>
      </c>
      <c r="K60" s="312">
        <v>3</v>
      </c>
      <c r="L60" s="395" t="s">
        <v>581</v>
      </c>
      <c r="M60" s="313"/>
      <c r="N60" s="321" t="e">
        <f>+N62+N64</f>
        <v>#REF!</v>
      </c>
      <c r="O60" s="321" t="e">
        <f t="shared" ref="O60:P60" si="1">+O62+O64</f>
        <v>#REF!</v>
      </c>
      <c r="P60" s="321" t="e">
        <f t="shared" si="1"/>
        <v>#REF!</v>
      </c>
    </row>
    <row r="61" spans="1:16" s="364" customFormat="1" ht="12.75" hidden="1">
      <c r="A61" s="363">
        <v>71010103014239</v>
      </c>
      <c r="B61" s="451" t="s">
        <v>439</v>
      </c>
      <c r="C61" s="433" t="s">
        <v>106</v>
      </c>
      <c r="D61" s="434" t="s">
        <v>106</v>
      </c>
      <c r="E61" s="435" t="s">
        <v>442</v>
      </c>
      <c r="F61" s="456" t="s">
        <v>106</v>
      </c>
      <c r="G61" s="436">
        <v>4239</v>
      </c>
      <c r="H61" s="280"/>
      <c r="I61" s="308"/>
      <c r="J61" s="312"/>
      <c r="K61" s="312"/>
      <c r="L61" s="395" t="s">
        <v>108</v>
      </c>
      <c r="M61" s="313"/>
      <c r="N61" s="321" t="e">
        <f>+N63</f>
        <v>#REF!</v>
      </c>
      <c r="O61" s="321"/>
      <c r="P61" s="321"/>
    </row>
    <row r="62" spans="1:16" s="455" customFormat="1" ht="27" hidden="1">
      <c r="A62" s="363" t="str">
        <f t="shared" si="0"/>
        <v>71010300000000</v>
      </c>
      <c r="B62" s="451" t="s">
        <v>439</v>
      </c>
      <c r="C62" s="433" t="s">
        <v>106</v>
      </c>
      <c r="D62" s="434" t="s">
        <v>442</v>
      </c>
      <c r="E62" s="452" t="s">
        <v>441</v>
      </c>
      <c r="F62" s="453" t="s">
        <v>441</v>
      </c>
      <c r="G62" s="454" t="s">
        <v>440</v>
      </c>
      <c r="H62" s="280"/>
      <c r="I62" s="400"/>
      <c r="J62" s="401"/>
      <c r="K62" s="401"/>
      <c r="L62" s="402" t="s">
        <v>583</v>
      </c>
      <c r="M62" s="397"/>
      <c r="N62" s="403" t="e">
        <f>O62+P62</f>
        <v>#REF!</v>
      </c>
      <c r="O62" s="403" t="e">
        <f>SUM(O63)</f>
        <v>#REF!</v>
      </c>
      <c r="P62" s="403" t="e">
        <f>SUM(P63)</f>
        <v>#REF!</v>
      </c>
    </row>
    <row r="63" spans="1:16" s="364" customFormat="1" hidden="1">
      <c r="A63" s="363" t="str">
        <f t="shared" si="0"/>
        <v>71010300000001</v>
      </c>
      <c r="B63" s="451" t="s">
        <v>439</v>
      </c>
      <c r="C63" s="433" t="s">
        <v>106</v>
      </c>
      <c r="D63" s="434" t="s">
        <v>442</v>
      </c>
      <c r="E63" s="435" t="s">
        <v>441</v>
      </c>
      <c r="F63" s="453" t="s">
        <v>441</v>
      </c>
      <c r="G63" s="454" t="s">
        <v>96</v>
      </c>
      <c r="H63" s="308"/>
      <c r="I63" s="308"/>
      <c r="J63" s="312"/>
      <c r="K63" s="312"/>
      <c r="L63" s="311" t="s">
        <v>125</v>
      </c>
      <c r="M63" s="306">
        <v>4239</v>
      </c>
      <c r="N63" s="289" t="e">
        <f>+#REF!+'havelvac 7.2'!N63+'havelvac 7.3'!N63+'havelvac 7.4'!N63+'havelvac 7.5'!N63+'havelvac 7.6'!N63+'havelvac 7.7'!N63+'havelvac 7.9'!N63+'havelvac 7.8'!N63+'havelvac 7.10'!N63+'havelvac 7.11'!N63+'havelvac 7.12'!N63+'havelvac 7.13'!N63</f>
        <v>#REF!</v>
      </c>
      <c r="O63" s="289" t="e">
        <f>+#REF!+'havelvac 7.2'!O63+'havelvac 7.3'!O63+'havelvac 7.4'!O63+'havelvac 7.5'!O63+'havelvac 7.6'!O63+'havelvac 7.7'!O63+'havelvac 7.9'!O63+'havelvac 7.8'!O63+'havelvac 7.10'!O63+'havelvac 7.11'!O63+'havelvac 7.12'!O63+'havelvac 7.13'!O63</f>
        <v>#REF!</v>
      </c>
      <c r="P63" s="289" t="e">
        <f>+#REF!+'havelvac 7.2'!P63+'havelvac 7.3'!P63+'havelvac 7.4'!P63+'havelvac 7.5'!P63+'havelvac 7.6'!P63+'havelvac 7.7'!P63+'havelvac 7.9'!P63+'havelvac 7.8'!P63+'havelvac 7.10'!P63+'havelvac 7.11'!P63+'havelvac 7.12'!P63+'havelvac 7.13'!P63</f>
        <v>#REF!</v>
      </c>
    </row>
    <row r="64" spans="1:16" s="364" customFormat="1" ht="13.5" hidden="1">
      <c r="A64" s="363" t="str">
        <f>CONCATENATE(B64,C64,D64,E64,F64,G64)</f>
        <v>71100701044819</v>
      </c>
      <c r="B64" s="451" t="s">
        <v>439</v>
      </c>
      <c r="C64" s="433" t="s">
        <v>189</v>
      </c>
      <c r="D64" s="434" t="s">
        <v>183</v>
      </c>
      <c r="E64" s="435" t="s">
        <v>106</v>
      </c>
      <c r="F64" s="456" t="s">
        <v>155</v>
      </c>
      <c r="G64" s="436">
        <v>4819</v>
      </c>
      <c r="H64" s="280"/>
      <c r="I64" s="400"/>
      <c r="J64" s="401"/>
      <c r="K64" s="401"/>
      <c r="L64" s="402" t="s">
        <v>730</v>
      </c>
      <c r="M64" s="397"/>
      <c r="N64" s="403" t="e">
        <f>SUM(N65)</f>
        <v>#REF!</v>
      </c>
      <c r="O64" s="403" t="e">
        <f>SUM(O65)</f>
        <v>#REF!</v>
      </c>
      <c r="P64" s="403" t="e">
        <f>SUM(P65)</f>
        <v>#REF!</v>
      </c>
    </row>
    <row r="65" spans="1:16" s="455" customFormat="1" ht="25.5" hidden="1">
      <c r="A65" s="363" t="str">
        <f>CONCATENATE(B65,C65,D65,E65,F65,G65)</f>
        <v>71100701050000</v>
      </c>
      <c r="B65" s="451" t="s">
        <v>439</v>
      </c>
      <c r="C65" s="433" t="s">
        <v>189</v>
      </c>
      <c r="D65" s="434" t="s">
        <v>183</v>
      </c>
      <c r="E65" s="435" t="s">
        <v>106</v>
      </c>
      <c r="F65" s="456" t="s">
        <v>149</v>
      </c>
      <c r="G65" s="454" t="s">
        <v>440</v>
      </c>
      <c r="H65" s="308"/>
      <c r="I65" s="308"/>
      <c r="J65" s="312"/>
      <c r="K65" s="312"/>
      <c r="L65" s="320" t="s">
        <v>219</v>
      </c>
      <c r="M65" s="278">
        <v>4819</v>
      </c>
      <c r="N65" s="289" t="e">
        <f>+#REF!+'havelvac 7.2'!N65+'havelvac 7.3'!N65+'havelvac 7.4'!N65+'havelvac 7.5'!N65+'havelvac 7.6'!N65+'havelvac 7.7'!N65+'havelvac 7.9'!N65+'havelvac 7.8'!N65+'havelvac 7.10'!N65+'havelvac 7.11'!N65+'havelvac 7.12'!N65+'havelvac 7.13'!N65</f>
        <v>#REF!</v>
      </c>
      <c r="O65" s="289" t="e">
        <f>+#REF!+'havelvac 7.2'!O65+'havelvac 7.3'!O65+'havelvac 7.4'!O65+'havelvac 7.5'!O65+'havelvac 7.6'!O65+'havelvac 7.7'!O65+'havelvac 7.9'!O65+'havelvac 7.8'!O65+'havelvac 7.10'!O65+'havelvac 7.11'!O65+'havelvac 7.12'!O65+'havelvac 7.13'!O65</f>
        <v>#REF!</v>
      </c>
      <c r="P65" s="289" t="e">
        <f>+#REF!+'havelvac 7.2'!P65+'havelvac 7.3'!P65+'havelvac 7.4'!P65+'havelvac 7.5'!P65+'havelvac 7.6'!P65+'havelvac 7.7'!P65+'havelvac 7.9'!P65+'havelvac 7.8'!P65+'havelvac 7.10'!P65+'havelvac 7.11'!P65+'havelvac 7.12'!P65+'havelvac 7.13'!P65</f>
        <v>#REF!</v>
      </c>
    </row>
    <row r="66" spans="1:16" s="364" customFormat="1" ht="13.5" hidden="1">
      <c r="A66" s="363" t="str">
        <f t="shared" si="0"/>
        <v>71010301000000</v>
      </c>
      <c r="B66" s="451" t="s">
        <v>439</v>
      </c>
      <c r="C66" s="433" t="s">
        <v>106</v>
      </c>
      <c r="D66" s="434" t="s">
        <v>442</v>
      </c>
      <c r="E66" s="435" t="s">
        <v>106</v>
      </c>
      <c r="F66" s="453" t="s">
        <v>441</v>
      </c>
      <c r="G66" s="454" t="s">
        <v>440</v>
      </c>
      <c r="H66" s="280">
        <v>2130</v>
      </c>
      <c r="I66" s="309" t="s">
        <v>106</v>
      </c>
      <c r="J66" s="310">
        <v>3</v>
      </c>
      <c r="K66" s="310">
        <v>0</v>
      </c>
      <c r="L66" s="396" t="s">
        <v>144</v>
      </c>
      <c r="M66" s="397"/>
      <c r="N66" s="398" t="e">
        <f>+N68</f>
        <v>#REF!</v>
      </c>
      <c r="O66" s="398" t="e">
        <f>+O68</f>
        <v>#REF!</v>
      </c>
      <c r="P66" s="398" t="e">
        <f>+P68</f>
        <v>#REF!</v>
      </c>
    </row>
    <row r="67" spans="1:16" s="364" customFormat="1" ht="13.5" hidden="1">
      <c r="A67" s="363" t="str">
        <f t="shared" si="0"/>
        <v>71010301000001</v>
      </c>
      <c r="B67" s="451" t="s">
        <v>439</v>
      </c>
      <c r="C67" s="433" t="s">
        <v>106</v>
      </c>
      <c r="D67" s="434" t="s">
        <v>442</v>
      </c>
      <c r="E67" s="435" t="s">
        <v>106</v>
      </c>
      <c r="F67" s="453" t="s">
        <v>441</v>
      </c>
      <c r="G67" s="454" t="s">
        <v>96</v>
      </c>
      <c r="H67" s="280"/>
      <c r="I67" s="309"/>
      <c r="J67" s="310"/>
      <c r="K67" s="310"/>
      <c r="L67" s="320" t="s">
        <v>110</v>
      </c>
      <c r="M67" s="407"/>
      <c r="N67" s="321"/>
      <c r="O67" s="321"/>
      <c r="P67" s="321"/>
    </row>
    <row r="68" spans="1:16" s="455" customFormat="1" ht="25.5" hidden="1">
      <c r="A68" s="363" t="str">
        <f t="shared" si="0"/>
        <v>71010301010000</v>
      </c>
      <c r="B68" s="451" t="s">
        <v>439</v>
      </c>
      <c r="C68" s="433" t="s">
        <v>106</v>
      </c>
      <c r="D68" s="434" t="s">
        <v>442</v>
      </c>
      <c r="E68" s="435" t="s">
        <v>106</v>
      </c>
      <c r="F68" s="453" t="s">
        <v>106</v>
      </c>
      <c r="G68" s="454" t="s">
        <v>440</v>
      </c>
      <c r="H68" s="280">
        <v>2133</v>
      </c>
      <c r="I68" s="308" t="s">
        <v>106</v>
      </c>
      <c r="J68" s="312">
        <v>3</v>
      </c>
      <c r="K68" s="312">
        <v>1</v>
      </c>
      <c r="L68" s="395" t="s">
        <v>145</v>
      </c>
      <c r="M68" s="313"/>
      <c r="N68" s="321" t="e">
        <f>+N70</f>
        <v>#REF!</v>
      </c>
      <c r="O68" s="321" t="e">
        <f>+O70</f>
        <v>#REF!</v>
      </c>
      <c r="P68" s="321" t="e">
        <f>+P70</f>
        <v>#REF!</v>
      </c>
    </row>
    <row r="69" spans="1:16" s="364" customFormat="1" ht="12.75" hidden="1">
      <c r="A69" s="363" t="str">
        <f t="shared" si="0"/>
        <v>71010301014111</v>
      </c>
      <c r="B69" s="451" t="s">
        <v>439</v>
      </c>
      <c r="C69" s="433" t="s">
        <v>106</v>
      </c>
      <c r="D69" s="434" t="s">
        <v>442</v>
      </c>
      <c r="E69" s="435" t="s">
        <v>106</v>
      </c>
      <c r="F69" s="456" t="s">
        <v>106</v>
      </c>
      <c r="G69" s="436">
        <v>4111</v>
      </c>
      <c r="H69" s="280"/>
      <c r="I69" s="308"/>
      <c r="J69" s="312"/>
      <c r="K69" s="312"/>
      <c r="L69" s="395" t="s">
        <v>108</v>
      </c>
      <c r="M69" s="313"/>
      <c r="N69" s="321"/>
      <c r="O69" s="321"/>
      <c r="P69" s="321"/>
    </row>
    <row r="70" spans="1:16" s="364" customFormat="1" ht="40.5" hidden="1">
      <c r="A70" s="363" t="str">
        <f t="shared" si="0"/>
        <v>71010301014212</v>
      </c>
      <c r="B70" s="451" t="s">
        <v>439</v>
      </c>
      <c r="C70" s="433" t="s">
        <v>106</v>
      </c>
      <c r="D70" s="434" t="s">
        <v>442</v>
      </c>
      <c r="E70" s="435" t="s">
        <v>106</v>
      </c>
      <c r="F70" s="456" t="s">
        <v>106</v>
      </c>
      <c r="G70" s="436">
        <v>4212</v>
      </c>
      <c r="H70" s="280"/>
      <c r="I70" s="400"/>
      <c r="J70" s="401"/>
      <c r="K70" s="401"/>
      <c r="L70" s="402" t="s">
        <v>146</v>
      </c>
      <c r="M70" s="397"/>
      <c r="N70" s="403" t="e">
        <f>O70+P70</f>
        <v>#REF!</v>
      </c>
      <c r="O70" s="403" t="e">
        <f>SUM(O71:O83)</f>
        <v>#REF!</v>
      </c>
      <c r="P70" s="403" t="e">
        <f>SUM(P71:P83)</f>
        <v>#REF!</v>
      </c>
    </row>
    <row r="71" spans="1:16" s="364" customFormat="1" hidden="1">
      <c r="A71" s="363" t="str">
        <f t="shared" si="0"/>
        <v>71010301014213</v>
      </c>
      <c r="B71" s="451" t="s">
        <v>439</v>
      </c>
      <c r="C71" s="433" t="s">
        <v>106</v>
      </c>
      <c r="D71" s="434" t="s">
        <v>442</v>
      </c>
      <c r="E71" s="435" t="s">
        <v>106</v>
      </c>
      <c r="F71" s="456" t="s">
        <v>106</v>
      </c>
      <c r="G71" s="436">
        <v>4213</v>
      </c>
      <c r="H71" s="280"/>
      <c r="I71" s="308"/>
      <c r="J71" s="312"/>
      <c r="K71" s="312"/>
      <c r="L71" s="311" t="s">
        <v>112</v>
      </c>
      <c r="M71" s="406">
        <v>4111</v>
      </c>
      <c r="N71" s="289" t="e">
        <f>+#REF!+'havelvac 7.2'!N71+'havelvac 7.3'!N71+'havelvac 7.4'!N71+'havelvac 7.5'!N71+'havelvac 7.6'!N71+'havelvac 7.7'!N71+'havelvac 7.9'!N71+'havelvac 7.8'!N71+'havelvac 7.10'!N71+'havelvac 7.11'!N71+'havelvac 7.12'!N71+'havelvac 7.13'!N71</f>
        <v>#REF!</v>
      </c>
      <c r="O71" s="289" t="e">
        <f>+#REF!+'havelvac 7.2'!O71+'havelvac 7.3'!O71+'havelvac 7.4'!O71+'havelvac 7.5'!O71+'havelvac 7.6'!O71+'havelvac 7.7'!O71+'havelvac 7.9'!O71+'havelvac 7.8'!O71+'havelvac 7.10'!O71+'havelvac 7.11'!O71+'havelvac 7.12'!O71+'havelvac 7.13'!O71</f>
        <v>#REF!</v>
      </c>
      <c r="P71" s="289" t="e">
        <f>+#REF!+'havelvac 7.2'!P71+'havelvac 7.3'!P71+'havelvac 7.4'!P71+'havelvac 7.5'!P71+'havelvac 7.6'!P71+'havelvac 7.7'!P71+'havelvac 7.9'!P71+'havelvac 7.8'!P71+'havelvac 7.10'!P71+'havelvac 7.11'!P71+'havelvac 7.12'!P71+'havelvac 7.13'!P71</f>
        <v>#REF!</v>
      </c>
    </row>
    <row r="72" spans="1:16" s="364" customFormat="1" hidden="1">
      <c r="A72" s="363" t="str">
        <f t="shared" si="0"/>
        <v>71010301014214</v>
      </c>
      <c r="B72" s="451" t="s">
        <v>439</v>
      </c>
      <c r="C72" s="433" t="s">
        <v>106</v>
      </c>
      <c r="D72" s="434" t="s">
        <v>442</v>
      </c>
      <c r="E72" s="435" t="s">
        <v>106</v>
      </c>
      <c r="F72" s="456" t="s">
        <v>106</v>
      </c>
      <c r="G72" s="436">
        <v>4214</v>
      </c>
      <c r="H72" s="280"/>
      <c r="I72" s="308"/>
      <c r="J72" s="312"/>
      <c r="K72" s="312"/>
      <c r="L72" s="311" t="s">
        <v>114</v>
      </c>
      <c r="M72" s="405">
        <v>4212</v>
      </c>
      <c r="N72" s="289" t="e">
        <f>+#REF!+'havelvac 7.2'!N72+'havelvac 7.3'!N72+'havelvac 7.4'!N72+'havelvac 7.5'!N72+'havelvac 7.6'!N72+'havelvac 7.7'!N72+'havelvac 7.9'!N72+'havelvac 7.8'!N72+'havelvac 7.10'!N72+'havelvac 7.11'!N72+'havelvac 7.12'!N72+'havelvac 7.13'!N72</f>
        <v>#REF!</v>
      </c>
      <c r="O72" s="289" t="e">
        <f>+#REF!+'havelvac 7.2'!O72+'havelvac 7.3'!O72+'havelvac 7.4'!O72+'havelvac 7.5'!O72+'havelvac 7.6'!O72+'havelvac 7.7'!O72+'havelvac 7.9'!O72+'havelvac 7.8'!O72+'havelvac 7.10'!O72+'havelvac 7.11'!O72+'havelvac 7.12'!O72+'havelvac 7.13'!O72</f>
        <v>#REF!</v>
      </c>
      <c r="P72" s="289" t="e">
        <f>+#REF!+'havelvac 7.2'!P72+'havelvac 7.3'!P72+'havelvac 7.4'!P72+'havelvac 7.5'!P72+'havelvac 7.6'!P72+'havelvac 7.7'!P72+'havelvac 7.9'!P72+'havelvac 7.8'!P72+'havelvac 7.10'!P72+'havelvac 7.11'!P72+'havelvac 7.12'!P72+'havelvac 7.13'!P72</f>
        <v>#REF!</v>
      </c>
    </row>
    <row r="73" spans="1:16" s="364" customFormat="1" hidden="1">
      <c r="A73" s="363" t="str">
        <f t="shared" si="0"/>
        <v>71010301014216</v>
      </c>
      <c r="B73" s="451" t="s">
        <v>439</v>
      </c>
      <c r="C73" s="433" t="s">
        <v>106</v>
      </c>
      <c r="D73" s="434" t="s">
        <v>442</v>
      </c>
      <c r="E73" s="435" t="s">
        <v>106</v>
      </c>
      <c r="F73" s="456" t="s">
        <v>106</v>
      </c>
      <c r="G73" s="436">
        <v>4216</v>
      </c>
      <c r="H73" s="280"/>
      <c r="I73" s="308"/>
      <c r="J73" s="312"/>
      <c r="K73" s="312"/>
      <c r="L73" s="311" t="s">
        <v>115</v>
      </c>
      <c r="M73" s="405">
        <v>4213</v>
      </c>
      <c r="N73" s="289" t="e">
        <f>+#REF!+'havelvac 7.2'!N73+'havelvac 7.3'!N73+'havelvac 7.4'!N73+'havelvac 7.5'!N73+'havelvac 7.6'!N73+'havelvac 7.7'!N73+'havelvac 7.9'!N73+'havelvac 7.8'!N73+'havelvac 7.10'!N73+'havelvac 7.11'!N73+'havelvac 7.12'!N73+'havelvac 7.13'!N73</f>
        <v>#REF!</v>
      </c>
      <c r="O73" s="289" t="e">
        <f>+#REF!+'havelvac 7.2'!O73+'havelvac 7.3'!O73+'havelvac 7.4'!O73+'havelvac 7.5'!O73+'havelvac 7.6'!O73+'havelvac 7.7'!O73+'havelvac 7.9'!O73+'havelvac 7.8'!O73+'havelvac 7.10'!O73+'havelvac 7.11'!O73+'havelvac 7.12'!O73+'havelvac 7.13'!O73</f>
        <v>#REF!</v>
      </c>
      <c r="P73" s="289" t="e">
        <f>+#REF!+'havelvac 7.2'!P73+'havelvac 7.3'!P73+'havelvac 7.4'!P73+'havelvac 7.5'!P73+'havelvac 7.6'!P73+'havelvac 7.7'!P73+'havelvac 7.9'!P73+'havelvac 7.8'!P73+'havelvac 7.10'!P73+'havelvac 7.11'!P73+'havelvac 7.12'!P73+'havelvac 7.13'!P73</f>
        <v>#REF!</v>
      </c>
    </row>
    <row r="74" spans="1:16" s="364" customFormat="1" hidden="1">
      <c r="A74" s="363" t="str">
        <f t="shared" si="0"/>
        <v>71010301014231</v>
      </c>
      <c r="B74" s="451" t="s">
        <v>439</v>
      </c>
      <c r="C74" s="433" t="s">
        <v>106</v>
      </c>
      <c r="D74" s="434" t="s">
        <v>442</v>
      </c>
      <c r="E74" s="435" t="s">
        <v>106</v>
      </c>
      <c r="F74" s="456" t="s">
        <v>106</v>
      </c>
      <c r="G74" s="436">
        <v>4231</v>
      </c>
      <c r="H74" s="280"/>
      <c r="I74" s="308"/>
      <c r="J74" s="312"/>
      <c r="K74" s="312"/>
      <c r="L74" s="311" t="s">
        <v>116</v>
      </c>
      <c r="M74" s="405">
        <v>4214</v>
      </c>
      <c r="N74" s="289" t="e">
        <f>+#REF!+'havelvac 7.2'!N74+'havelvac 7.3'!N74+'havelvac 7.4'!N74+'havelvac 7.5'!N74+'havelvac 7.6'!N74+'havelvac 7.7'!N74+'havelvac 7.9'!N74+'havelvac 7.8'!N74+'havelvac 7.10'!N74+'havelvac 7.11'!N74+'havelvac 7.12'!N74+'havelvac 7.13'!N74</f>
        <v>#REF!</v>
      </c>
      <c r="O74" s="289" t="e">
        <f>+#REF!+'havelvac 7.2'!O74+'havelvac 7.3'!O74+'havelvac 7.4'!O74+'havelvac 7.5'!O74+'havelvac 7.6'!O74+'havelvac 7.7'!O74+'havelvac 7.9'!O74+'havelvac 7.8'!O74+'havelvac 7.10'!O74+'havelvac 7.11'!O74+'havelvac 7.12'!O74+'havelvac 7.13'!O74</f>
        <v>#REF!</v>
      </c>
      <c r="P74" s="289" t="e">
        <f>+#REF!+'havelvac 7.2'!P74+'havelvac 7.3'!P74+'havelvac 7.4'!P74+'havelvac 7.5'!P74+'havelvac 7.6'!P74+'havelvac 7.7'!P74+'havelvac 7.9'!P74+'havelvac 7.8'!P74+'havelvac 7.10'!P74+'havelvac 7.11'!P74+'havelvac 7.12'!P74+'havelvac 7.13'!P74</f>
        <v>#REF!</v>
      </c>
    </row>
    <row r="75" spans="1:16" s="364" customFormat="1" hidden="1">
      <c r="A75" s="363" t="str">
        <f t="shared" si="0"/>
        <v>71010301014252</v>
      </c>
      <c r="B75" s="451" t="s">
        <v>439</v>
      </c>
      <c r="C75" s="433" t="s">
        <v>106</v>
      </c>
      <c r="D75" s="434" t="s">
        <v>442</v>
      </c>
      <c r="E75" s="435" t="s">
        <v>106</v>
      </c>
      <c r="F75" s="456" t="s">
        <v>106</v>
      </c>
      <c r="G75" s="436">
        <v>4252</v>
      </c>
      <c r="H75" s="280"/>
      <c r="I75" s="308"/>
      <c r="J75" s="312"/>
      <c r="K75" s="312"/>
      <c r="L75" s="311" t="s">
        <v>147</v>
      </c>
      <c r="M75" s="405">
        <v>4216</v>
      </c>
      <c r="N75" s="289" t="e">
        <f>+#REF!+'havelvac 7.2'!N75+'havelvac 7.3'!N75+'havelvac 7.4'!N75+'havelvac 7.5'!N75+'havelvac 7.6'!N75+'havelvac 7.7'!N75+'havelvac 7.9'!N75+'havelvac 7.8'!N75+'havelvac 7.10'!N75+'havelvac 7.11'!N75+'havelvac 7.12'!N75+'havelvac 7.13'!N75</f>
        <v>#REF!</v>
      </c>
      <c r="O75" s="289" t="e">
        <f>+#REF!+'havelvac 7.2'!O75+'havelvac 7.3'!O75+'havelvac 7.4'!O75+'havelvac 7.5'!O75+'havelvac 7.6'!O75+'havelvac 7.7'!O75+'havelvac 7.9'!O75+'havelvac 7.8'!O75+'havelvac 7.10'!O75+'havelvac 7.11'!O75+'havelvac 7.12'!O75+'havelvac 7.13'!O75</f>
        <v>#REF!</v>
      </c>
      <c r="P75" s="289" t="e">
        <f>+#REF!+'havelvac 7.2'!P75+'havelvac 7.3'!P75+'havelvac 7.4'!P75+'havelvac 7.5'!P75+'havelvac 7.6'!P75+'havelvac 7.7'!P75+'havelvac 7.9'!P75+'havelvac 7.8'!P75+'havelvac 7.10'!P75+'havelvac 7.11'!P75+'havelvac 7.12'!P75+'havelvac 7.13'!P75</f>
        <v>#REF!</v>
      </c>
    </row>
    <row r="76" spans="1:16" s="364" customFormat="1" hidden="1">
      <c r="A76" s="363" t="str">
        <f t="shared" si="0"/>
        <v>71010301014261</v>
      </c>
      <c r="B76" s="451" t="s">
        <v>439</v>
      </c>
      <c r="C76" s="433" t="s">
        <v>106</v>
      </c>
      <c r="D76" s="434" t="s">
        <v>442</v>
      </c>
      <c r="E76" s="435" t="s">
        <v>106</v>
      </c>
      <c r="F76" s="456" t="s">
        <v>106</v>
      </c>
      <c r="G76" s="436">
        <v>4261</v>
      </c>
      <c r="H76" s="280"/>
      <c r="I76" s="308"/>
      <c r="J76" s="312"/>
      <c r="K76" s="312"/>
      <c r="L76" s="311" t="s">
        <v>148</v>
      </c>
      <c r="M76" s="405">
        <v>4231</v>
      </c>
      <c r="N76" s="289" t="e">
        <f>+#REF!+'havelvac 7.2'!N76+'havelvac 7.3'!N76+'havelvac 7.4'!N76+'havelvac 7.5'!N76+'havelvac 7.6'!N76+'havelvac 7.7'!N76+'havelvac 7.9'!N76+'havelvac 7.8'!N76+'havelvac 7.10'!N76+'havelvac 7.11'!N76+'havelvac 7.12'!N76+'havelvac 7.13'!N76</f>
        <v>#REF!</v>
      </c>
      <c r="O76" s="289" t="e">
        <f>+#REF!+'havelvac 7.2'!O76+'havelvac 7.3'!O76+'havelvac 7.4'!O76+'havelvac 7.5'!O76+'havelvac 7.6'!O76+'havelvac 7.7'!O76+'havelvac 7.9'!O76+'havelvac 7.8'!O76+'havelvac 7.10'!O76+'havelvac 7.11'!O76+'havelvac 7.12'!O76+'havelvac 7.13'!O76</f>
        <v>#REF!</v>
      </c>
      <c r="P76" s="289" t="e">
        <f>+#REF!+'havelvac 7.2'!P76+'havelvac 7.3'!P76+'havelvac 7.4'!P76+'havelvac 7.5'!P76+'havelvac 7.6'!P76+'havelvac 7.7'!P76+'havelvac 7.9'!P76+'havelvac 7.8'!P76+'havelvac 7.10'!P76+'havelvac 7.11'!P76+'havelvac 7.12'!P76+'havelvac 7.13'!P76</f>
        <v>#REF!</v>
      </c>
    </row>
    <row r="77" spans="1:16" s="364" customFormat="1" hidden="1">
      <c r="A77" s="363" t="str">
        <f t="shared" si="0"/>
        <v>71010301014267</v>
      </c>
      <c r="B77" s="451" t="s">
        <v>439</v>
      </c>
      <c r="C77" s="433" t="s">
        <v>106</v>
      </c>
      <c r="D77" s="434" t="s">
        <v>442</v>
      </c>
      <c r="E77" s="435" t="s">
        <v>106</v>
      </c>
      <c r="F77" s="456" t="s">
        <v>106</v>
      </c>
      <c r="G77" s="436">
        <v>4267</v>
      </c>
      <c r="H77" s="280"/>
      <c r="I77" s="308"/>
      <c r="J77" s="312"/>
      <c r="K77" s="312"/>
      <c r="L77" s="311" t="s">
        <v>126</v>
      </c>
      <c r="M77" s="306">
        <v>4241</v>
      </c>
      <c r="N77" s="289" t="e">
        <f>+#REF!+'havelvac 7.2'!N77+'havelvac 7.3'!N77+'havelvac 7.4'!N77+'havelvac 7.5'!N77+'havelvac 7.6'!N77+'havelvac 7.7'!N77+'havelvac 7.9'!N77+'havelvac 7.8'!N77+'havelvac 7.10'!N77+'havelvac 7.11'!N77+'havelvac 7.12'!N77+'havelvac 7.13'!N77</f>
        <v>#REF!</v>
      </c>
      <c r="O77" s="289" t="e">
        <f>+#REF!+'havelvac 7.2'!O77+'havelvac 7.3'!O77+'havelvac 7.4'!O77+'havelvac 7.5'!O77+'havelvac 7.6'!O77+'havelvac 7.7'!O77+'havelvac 7.9'!O77+'havelvac 7.8'!O77+'havelvac 7.10'!O77+'havelvac 7.11'!O77+'havelvac 7.12'!O77+'havelvac 7.13'!O77</f>
        <v>#REF!</v>
      </c>
      <c r="P77" s="289" t="e">
        <f>+#REF!+'havelvac 7.2'!P77+'havelvac 7.3'!P77+'havelvac 7.4'!P77+'havelvac 7.5'!P77+'havelvac 7.6'!P77+'havelvac 7.7'!P77+'havelvac 7.9'!P77+'havelvac 7.8'!P77+'havelvac 7.10'!P77+'havelvac 7.11'!P77+'havelvac 7.12'!P77+'havelvac 7.13'!P77</f>
        <v>#REF!</v>
      </c>
    </row>
    <row r="78" spans="1:16" s="364" customFormat="1" ht="25.5" hidden="1">
      <c r="A78" s="363" t="str">
        <f t="shared" si="0"/>
        <v>71010301014823</v>
      </c>
      <c r="B78" s="451" t="s">
        <v>439</v>
      </c>
      <c r="C78" s="433" t="s">
        <v>106</v>
      </c>
      <c r="D78" s="434" t="s">
        <v>442</v>
      </c>
      <c r="E78" s="435" t="s">
        <v>106</v>
      </c>
      <c r="F78" s="456" t="s">
        <v>106</v>
      </c>
      <c r="G78" s="436">
        <v>4823</v>
      </c>
      <c r="H78" s="280"/>
      <c r="I78" s="308"/>
      <c r="J78" s="312"/>
      <c r="K78" s="312"/>
      <c r="L78" s="311" t="s">
        <v>127</v>
      </c>
      <c r="M78" s="405">
        <v>4252</v>
      </c>
      <c r="N78" s="289" t="e">
        <f>+#REF!+'havelvac 7.2'!N78+'havelvac 7.3'!N78+'havelvac 7.4'!N78+'havelvac 7.5'!N78+'havelvac 7.6'!N78+'havelvac 7.7'!N78+'havelvac 7.9'!N78+'havelvac 7.8'!N78+'havelvac 7.10'!N78+'havelvac 7.11'!N78+'havelvac 7.12'!N78+'havelvac 7.13'!N78</f>
        <v>#REF!</v>
      </c>
      <c r="O78" s="289" t="e">
        <f>+#REF!+'havelvac 7.2'!O78+'havelvac 7.3'!O78+'havelvac 7.4'!O78+'havelvac 7.5'!O78+'havelvac 7.6'!O78+'havelvac 7.7'!O78+'havelvac 7.9'!O78+'havelvac 7.8'!O78+'havelvac 7.10'!O78+'havelvac 7.11'!O78+'havelvac 7.12'!O78+'havelvac 7.13'!O78</f>
        <v>#REF!</v>
      </c>
      <c r="P78" s="289" t="e">
        <f>+#REF!+'havelvac 7.2'!P78+'havelvac 7.3'!P78+'havelvac 7.4'!P78+'havelvac 7.5'!P78+'havelvac 7.6'!P78+'havelvac 7.7'!P78+'havelvac 7.9'!P78+'havelvac 7.8'!P78+'havelvac 7.10'!P78+'havelvac 7.11'!P78+'havelvac 7.12'!P78+'havelvac 7.13'!P78</f>
        <v>#REF!</v>
      </c>
    </row>
    <row r="79" spans="1:16" s="364" customFormat="1" hidden="1">
      <c r="A79" s="363" t="str">
        <f t="shared" si="0"/>
        <v>71010301015122</v>
      </c>
      <c r="B79" s="451" t="s">
        <v>439</v>
      </c>
      <c r="C79" s="433" t="s">
        <v>106</v>
      </c>
      <c r="D79" s="434" t="s">
        <v>442</v>
      </c>
      <c r="E79" s="435" t="s">
        <v>106</v>
      </c>
      <c r="F79" s="456" t="s">
        <v>106</v>
      </c>
      <c r="G79" s="436">
        <v>5122</v>
      </c>
      <c r="H79" s="280"/>
      <c r="I79" s="308"/>
      <c r="J79" s="312"/>
      <c r="K79" s="312"/>
      <c r="L79" s="311" t="s">
        <v>128</v>
      </c>
      <c r="M79" s="405">
        <v>4261</v>
      </c>
      <c r="N79" s="289" t="e">
        <f>+#REF!+'havelvac 7.2'!N79+'havelvac 7.3'!N79+'havelvac 7.4'!N79+'havelvac 7.5'!N79+'havelvac 7.6'!N79+'havelvac 7.7'!N79+'havelvac 7.9'!N79+'havelvac 7.8'!N79+'havelvac 7.10'!N79+'havelvac 7.11'!N79+'havelvac 7.12'!N79+'havelvac 7.13'!N79</f>
        <v>#REF!</v>
      </c>
      <c r="O79" s="289" t="e">
        <f>+#REF!+'havelvac 7.2'!O79+'havelvac 7.3'!O79+'havelvac 7.4'!O79+'havelvac 7.5'!O79+'havelvac 7.6'!O79+'havelvac 7.7'!O79+'havelvac 7.9'!O79+'havelvac 7.8'!O79+'havelvac 7.10'!O79+'havelvac 7.11'!O79+'havelvac 7.12'!O79+'havelvac 7.13'!O79</f>
        <v>#REF!</v>
      </c>
      <c r="P79" s="289" t="e">
        <f>+#REF!+'havelvac 7.2'!P79+'havelvac 7.3'!P79+'havelvac 7.4'!P79+'havelvac 7.5'!P79+'havelvac 7.6'!P79+'havelvac 7.7'!P79+'havelvac 7.9'!P79+'havelvac 7.8'!P79+'havelvac 7.10'!P79+'havelvac 7.11'!P79+'havelvac 7.12'!P79+'havelvac 7.13'!P79</f>
        <v>#REF!</v>
      </c>
    </row>
    <row r="80" spans="1:16" s="457" customFormat="1" hidden="1">
      <c r="A80" s="363" t="str">
        <f t="shared" si="0"/>
        <v>71010500000000</v>
      </c>
      <c r="B80" s="451" t="s">
        <v>439</v>
      </c>
      <c r="C80" s="433" t="s">
        <v>106</v>
      </c>
      <c r="D80" s="434" t="s">
        <v>149</v>
      </c>
      <c r="E80" s="435" t="s">
        <v>441</v>
      </c>
      <c r="F80" s="453" t="s">
        <v>441</v>
      </c>
      <c r="G80" s="454" t="s">
        <v>440</v>
      </c>
      <c r="H80" s="280"/>
      <c r="I80" s="308"/>
      <c r="J80" s="312"/>
      <c r="K80" s="312"/>
      <c r="L80" s="311" t="s">
        <v>130</v>
      </c>
      <c r="M80" s="405">
        <v>4267</v>
      </c>
      <c r="N80" s="289" t="e">
        <f>+#REF!+'havelvac 7.2'!N80+'havelvac 7.3'!N80+'havelvac 7.4'!N80+'havelvac 7.5'!N80+'havelvac 7.6'!N80+'havelvac 7.7'!N80+'havelvac 7.9'!N80+'havelvac 7.8'!N80+'havelvac 7.10'!N80+'havelvac 7.11'!N80+'havelvac 7.12'!N80+'havelvac 7.13'!N80</f>
        <v>#REF!</v>
      </c>
      <c r="O80" s="289" t="e">
        <f>+#REF!+'havelvac 7.2'!O80+'havelvac 7.3'!O80+'havelvac 7.4'!O80+'havelvac 7.5'!O80+'havelvac 7.6'!O80+'havelvac 7.7'!O80+'havelvac 7.9'!O80+'havelvac 7.8'!O80+'havelvac 7.10'!O80+'havelvac 7.11'!O80+'havelvac 7.12'!O80+'havelvac 7.13'!O80</f>
        <v>#REF!</v>
      </c>
      <c r="P80" s="289" t="e">
        <f>+#REF!+'havelvac 7.2'!P80+'havelvac 7.3'!P80+'havelvac 7.4'!P80+'havelvac 7.5'!P80+'havelvac 7.6'!P80+'havelvac 7.7'!P80+'havelvac 7.9'!P80+'havelvac 7.8'!P80+'havelvac 7.10'!P80+'havelvac 7.11'!P80+'havelvac 7.12'!P80+'havelvac 7.13'!P80</f>
        <v>#REF!</v>
      </c>
    </row>
    <row r="81" spans="1:16" s="364" customFormat="1" hidden="1">
      <c r="A81" s="363" t="str">
        <f t="shared" si="0"/>
        <v>71010500000001</v>
      </c>
      <c r="B81" s="451" t="s">
        <v>439</v>
      </c>
      <c r="C81" s="433" t="s">
        <v>106</v>
      </c>
      <c r="D81" s="434" t="s">
        <v>149</v>
      </c>
      <c r="E81" s="435" t="s">
        <v>441</v>
      </c>
      <c r="F81" s="453" t="s">
        <v>441</v>
      </c>
      <c r="G81" s="454" t="s">
        <v>96</v>
      </c>
      <c r="H81" s="280"/>
      <c r="I81" s="308"/>
      <c r="J81" s="312"/>
      <c r="K81" s="312"/>
      <c r="L81" s="326" t="s">
        <v>133</v>
      </c>
      <c r="M81" s="405">
        <v>4823</v>
      </c>
      <c r="N81" s="289" t="e">
        <f>+#REF!+'havelvac 7.2'!N81+'havelvac 7.3'!N81+'havelvac 7.4'!N81+'havelvac 7.5'!N81+'havelvac 7.6'!N81+'havelvac 7.7'!N81+'havelvac 7.9'!N81+'havelvac 7.8'!N81+'havelvac 7.10'!N81+'havelvac 7.11'!N81+'havelvac 7.12'!N81+'havelvac 7.13'!N81</f>
        <v>#REF!</v>
      </c>
      <c r="O81" s="289" t="e">
        <f>+#REF!+'havelvac 7.2'!O81+'havelvac 7.3'!O81+'havelvac 7.4'!O81+'havelvac 7.5'!O81+'havelvac 7.6'!O81+'havelvac 7.7'!O81+'havelvac 7.9'!O81+'havelvac 7.8'!O81+'havelvac 7.10'!O81+'havelvac 7.11'!O81+'havelvac 7.12'!O81+'havelvac 7.13'!O81</f>
        <v>#REF!</v>
      </c>
      <c r="P81" s="289" t="e">
        <f>+#REF!+'havelvac 7.2'!P81+'havelvac 7.3'!P81+'havelvac 7.4'!P81+'havelvac 7.5'!P81+'havelvac 7.6'!P81+'havelvac 7.7'!P81+'havelvac 7.9'!P81+'havelvac 7.8'!P81+'havelvac 7.10'!P81+'havelvac 7.11'!P81+'havelvac 7.12'!P81+'havelvac 7.13'!P81</f>
        <v>#REF!</v>
      </c>
    </row>
    <row r="82" spans="1:16" s="364" customFormat="1" hidden="1">
      <c r="A82" s="363" t="str">
        <f t="shared" si="0"/>
        <v>71010501000000</v>
      </c>
      <c r="B82" s="451" t="s">
        <v>439</v>
      </c>
      <c r="C82" s="433" t="s">
        <v>106</v>
      </c>
      <c r="D82" s="434" t="s">
        <v>149</v>
      </c>
      <c r="E82" s="435" t="s">
        <v>106</v>
      </c>
      <c r="F82" s="453" t="s">
        <v>441</v>
      </c>
      <c r="G82" s="454" t="s">
        <v>440</v>
      </c>
      <c r="H82" s="280"/>
      <c r="I82" s="308"/>
      <c r="J82" s="312"/>
      <c r="K82" s="312"/>
      <c r="L82" s="326" t="s">
        <v>134</v>
      </c>
      <c r="M82" s="279">
        <v>4861</v>
      </c>
      <c r="N82" s="289" t="e">
        <f>+#REF!+'havelvac 7.2'!N82+'havelvac 7.3'!N82+'havelvac 7.4'!N82+'havelvac 7.5'!N82+'havelvac 7.6'!N82+'havelvac 7.7'!N82+'havelvac 7.9'!N82+'havelvac 7.8'!N82+'havelvac 7.10'!N82+'havelvac 7.11'!N82+'havelvac 7.12'!N82+'havelvac 7.13'!N82</f>
        <v>#REF!</v>
      </c>
      <c r="O82" s="289" t="e">
        <f>+#REF!+'havelvac 7.2'!O82+'havelvac 7.3'!O82+'havelvac 7.4'!O82+'havelvac 7.5'!O82+'havelvac 7.6'!O82+'havelvac 7.7'!O82+'havelvac 7.9'!O82+'havelvac 7.8'!O82+'havelvac 7.10'!O82+'havelvac 7.11'!O82+'havelvac 7.12'!O82+'havelvac 7.13'!O82</f>
        <v>#REF!</v>
      </c>
      <c r="P82" s="289" t="e">
        <f>+#REF!+'havelvac 7.2'!P82+'havelvac 7.3'!P82+'havelvac 7.4'!P82+'havelvac 7.5'!P82+'havelvac 7.6'!P82+'havelvac 7.7'!P82+'havelvac 7.9'!P82+'havelvac 7.8'!P82+'havelvac 7.10'!P82+'havelvac 7.11'!P82+'havelvac 7.12'!P82+'havelvac 7.13'!P82</f>
        <v>#REF!</v>
      </c>
    </row>
    <row r="83" spans="1:16" s="364" customFormat="1" hidden="1">
      <c r="A83" s="363" t="str">
        <f t="shared" si="0"/>
        <v>71010501000001</v>
      </c>
      <c r="B83" s="451" t="s">
        <v>439</v>
      </c>
      <c r="C83" s="433" t="s">
        <v>106</v>
      </c>
      <c r="D83" s="434" t="s">
        <v>149</v>
      </c>
      <c r="E83" s="435" t="s">
        <v>106</v>
      </c>
      <c r="F83" s="453" t="s">
        <v>441</v>
      </c>
      <c r="G83" s="454" t="s">
        <v>96</v>
      </c>
      <c r="H83" s="280"/>
      <c r="I83" s="308"/>
      <c r="J83" s="312"/>
      <c r="K83" s="312"/>
      <c r="L83" s="311" t="s">
        <v>136</v>
      </c>
      <c r="M83" s="306">
        <v>5122</v>
      </c>
      <c r="N83" s="289" t="e">
        <f>+#REF!+'havelvac 7.2'!N83+'havelvac 7.3'!N83+'havelvac 7.4'!N83+'havelvac 7.5'!N83+'havelvac 7.6'!N83+'havelvac 7.7'!N83+'havelvac 7.9'!N83+'havelvac 7.8'!N83+'havelvac 7.10'!N83+'havelvac 7.11'!N83+'havelvac 7.12'!N83+'havelvac 7.13'!N83</f>
        <v>#REF!</v>
      </c>
      <c r="O83" s="289" t="e">
        <f>+#REF!+'havelvac 7.2'!O83+'havelvac 7.3'!O83+'havelvac 7.4'!O83+'havelvac 7.5'!O83+'havelvac 7.6'!O83+'havelvac 7.7'!O83+'havelvac 7.9'!O83+'havelvac 7.8'!O83+'havelvac 7.10'!O83+'havelvac 7.11'!O83+'havelvac 7.12'!O83+'havelvac 7.13'!O83</f>
        <v>#REF!</v>
      </c>
      <c r="P83" s="289" t="e">
        <f>+#REF!+'havelvac 7.2'!P83+'havelvac 7.3'!P83+'havelvac 7.4'!P83+'havelvac 7.5'!P83+'havelvac 7.6'!P83+'havelvac 7.7'!P83+'havelvac 7.9'!P83+'havelvac 7.8'!P83+'havelvac 7.10'!P83+'havelvac 7.11'!P83+'havelvac 7.12'!P83+'havelvac 7.13'!P83</f>
        <v>#REF!</v>
      </c>
    </row>
    <row r="84" spans="1:16" s="455" customFormat="1" ht="27" hidden="1">
      <c r="A84" s="363" t="str">
        <f t="shared" si="0"/>
        <v>71010501010000</v>
      </c>
      <c r="B84" s="451" t="s">
        <v>439</v>
      </c>
      <c r="C84" s="433" t="s">
        <v>106</v>
      </c>
      <c r="D84" s="434" t="s">
        <v>149</v>
      </c>
      <c r="E84" s="435" t="s">
        <v>106</v>
      </c>
      <c r="F84" s="453" t="s">
        <v>106</v>
      </c>
      <c r="G84" s="454" t="s">
        <v>440</v>
      </c>
      <c r="H84" s="280">
        <v>2150</v>
      </c>
      <c r="I84" s="309" t="s">
        <v>106</v>
      </c>
      <c r="J84" s="310">
        <v>5</v>
      </c>
      <c r="K84" s="310">
        <v>0</v>
      </c>
      <c r="L84" s="396" t="s">
        <v>150</v>
      </c>
      <c r="M84" s="397"/>
      <c r="N84" s="398" t="e">
        <f>+N86</f>
        <v>#REF!</v>
      </c>
      <c r="O84" s="398" t="e">
        <f>+O86</f>
        <v>#REF!</v>
      </c>
      <c r="P84" s="398" t="e">
        <f>+P86</f>
        <v>#REF!</v>
      </c>
    </row>
    <row r="85" spans="1:16" s="364" customFormat="1" ht="12.75" hidden="1">
      <c r="A85" s="363" t="str">
        <f t="shared" si="0"/>
        <v>71010501015134</v>
      </c>
      <c r="B85" s="451" t="s">
        <v>439</v>
      </c>
      <c r="C85" s="433" t="s">
        <v>106</v>
      </c>
      <c r="D85" s="434" t="s">
        <v>149</v>
      </c>
      <c r="E85" s="435" t="s">
        <v>106</v>
      </c>
      <c r="F85" s="456" t="s">
        <v>106</v>
      </c>
      <c r="G85" s="436">
        <v>5134</v>
      </c>
      <c r="H85" s="308"/>
      <c r="I85" s="309"/>
      <c r="J85" s="310"/>
      <c r="K85" s="310"/>
      <c r="L85" s="320" t="s">
        <v>110</v>
      </c>
      <c r="M85" s="278"/>
      <c r="N85" s="321"/>
      <c r="O85" s="321"/>
      <c r="P85" s="321"/>
    </row>
    <row r="86" spans="1:16" s="455" customFormat="1" ht="25.5" hidden="1">
      <c r="A86" s="363" t="str">
        <f t="shared" si="0"/>
        <v>71010501020000</v>
      </c>
      <c r="B86" s="451" t="s">
        <v>439</v>
      </c>
      <c r="C86" s="433" t="s">
        <v>106</v>
      </c>
      <c r="D86" s="434" t="s">
        <v>149</v>
      </c>
      <c r="E86" s="435" t="s">
        <v>106</v>
      </c>
      <c r="F86" s="453" t="s">
        <v>140</v>
      </c>
      <c r="G86" s="454" t="s">
        <v>440</v>
      </c>
      <c r="H86" s="280">
        <v>2151</v>
      </c>
      <c r="I86" s="308" t="s">
        <v>106</v>
      </c>
      <c r="J86" s="312" t="s">
        <v>151</v>
      </c>
      <c r="K86" s="312">
        <v>1</v>
      </c>
      <c r="L86" s="395" t="s">
        <v>150</v>
      </c>
      <c r="M86" s="313"/>
      <c r="N86" s="321" t="e">
        <f>+N88+N91+N93+N95+N97</f>
        <v>#REF!</v>
      </c>
      <c r="O86" s="321" t="e">
        <f t="shared" ref="O86:P86" si="2">+O88+O91+O93+O95+O97</f>
        <v>#REF!</v>
      </c>
      <c r="P86" s="321" t="e">
        <f t="shared" si="2"/>
        <v>#REF!</v>
      </c>
    </row>
    <row r="87" spans="1:16" s="364" customFormat="1" ht="12.75" hidden="1">
      <c r="A87" s="363" t="str">
        <f t="shared" ref="A87:A171" si="3">CONCATENATE(B87,C87,D87,E87,F87,G87)</f>
        <v>71010501025134</v>
      </c>
      <c r="B87" s="451" t="s">
        <v>439</v>
      </c>
      <c r="C87" s="433" t="s">
        <v>106</v>
      </c>
      <c r="D87" s="434" t="s">
        <v>149</v>
      </c>
      <c r="E87" s="435" t="s">
        <v>106</v>
      </c>
      <c r="F87" s="456" t="s">
        <v>140</v>
      </c>
      <c r="G87" s="436">
        <v>5134</v>
      </c>
      <c r="H87" s="308"/>
      <c r="I87" s="308"/>
      <c r="J87" s="312"/>
      <c r="K87" s="312"/>
      <c r="L87" s="320" t="s">
        <v>108</v>
      </c>
      <c r="M87" s="278"/>
      <c r="N87" s="321"/>
      <c r="O87" s="321"/>
      <c r="P87" s="321"/>
    </row>
    <row r="88" spans="1:16" s="455" customFormat="1" ht="13.5" hidden="1">
      <c r="A88" s="363" t="str">
        <f t="shared" si="3"/>
        <v>71010501030000</v>
      </c>
      <c r="B88" s="451" t="s">
        <v>439</v>
      </c>
      <c r="C88" s="433" t="s">
        <v>106</v>
      </c>
      <c r="D88" s="434" t="s">
        <v>149</v>
      </c>
      <c r="E88" s="435" t="s">
        <v>106</v>
      </c>
      <c r="F88" s="453" t="s">
        <v>442</v>
      </c>
      <c r="G88" s="454" t="s">
        <v>440</v>
      </c>
      <c r="H88" s="280"/>
      <c r="I88" s="400"/>
      <c r="J88" s="401"/>
      <c r="K88" s="401"/>
      <c r="L88" s="402" t="s">
        <v>152</v>
      </c>
      <c r="M88" s="397"/>
      <c r="N88" s="403" t="e">
        <f>O88+P88</f>
        <v>#REF!</v>
      </c>
      <c r="O88" s="403" t="e">
        <f>SUM(O89:O90)</f>
        <v>#REF!</v>
      </c>
      <c r="P88" s="403" t="e">
        <f>SUM(P89:P90)</f>
        <v>#REF!</v>
      </c>
    </row>
    <row r="89" spans="1:16" s="364" customFormat="1" hidden="1">
      <c r="A89" s="363"/>
      <c r="B89" s="451"/>
      <c r="C89" s="433"/>
      <c r="D89" s="434"/>
      <c r="E89" s="435"/>
      <c r="F89" s="456"/>
      <c r="G89" s="436"/>
      <c r="H89" s="308"/>
      <c r="I89" s="308"/>
      <c r="J89" s="312"/>
      <c r="K89" s="312"/>
      <c r="L89" s="326" t="s">
        <v>134</v>
      </c>
      <c r="M89" s="279">
        <v>4861</v>
      </c>
      <c r="N89" s="289" t="e">
        <f>+#REF!+'havelvac 7.2'!N89+'havelvac 7.3'!N89+'havelvac 7.4'!N89+'havelvac 7.5'!N89+'havelvac 7.6'!N89+'havelvac 7.7'!N89+'havelvac 7.9'!N89+'havelvac 7.8'!N89+'havelvac 7.10'!N89+'havelvac 7.11'!N89+'havelvac 7.12'!N89+'havelvac 7.13'!N89</f>
        <v>#REF!</v>
      </c>
      <c r="O89" s="289" t="e">
        <f>+#REF!+'havelvac 7.2'!O89+'havelvac 7.3'!O89+'havelvac 7.4'!O89+'havelvac 7.5'!O89+'havelvac 7.6'!O89+'havelvac 7.7'!O89+'havelvac 7.9'!O89+'havelvac 7.8'!O89+'havelvac 7.10'!O89+'havelvac 7.11'!O89+'havelvac 7.12'!O89+'havelvac 7.13'!O89</f>
        <v>#REF!</v>
      </c>
      <c r="P89" s="289" t="e">
        <f>+#REF!+'havelvac 7.2'!P89+'havelvac 7.3'!P89+'havelvac 7.4'!P89+'havelvac 7.5'!P89+'havelvac 7.6'!P89+'havelvac 7.7'!P89+'havelvac 7.9'!P89+'havelvac 7.8'!P89+'havelvac 7.10'!P89+'havelvac 7.11'!P89+'havelvac 7.12'!P89+'havelvac 7.13'!P89</f>
        <v>#REF!</v>
      </c>
    </row>
    <row r="90" spans="1:16" s="364" customFormat="1" hidden="1">
      <c r="A90" s="363" t="str">
        <f t="shared" si="3"/>
        <v>71010501035134</v>
      </c>
      <c r="B90" s="451" t="s">
        <v>439</v>
      </c>
      <c r="C90" s="433" t="s">
        <v>106</v>
      </c>
      <c r="D90" s="434" t="s">
        <v>149</v>
      </c>
      <c r="E90" s="435" t="s">
        <v>106</v>
      </c>
      <c r="F90" s="456" t="s">
        <v>442</v>
      </c>
      <c r="G90" s="436">
        <v>5134</v>
      </c>
      <c r="H90" s="308"/>
      <c r="I90" s="308"/>
      <c r="J90" s="312"/>
      <c r="K90" s="312"/>
      <c r="L90" s="326" t="s">
        <v>139</v>
      </c>
      <c r="M90" s="279">
        <v>5134</v>
      </c>
      <c r="N90" s="289" t="e">
        <f>+#REF!+'havelvac 7.2'!N90+'havelvac 7.3'!N90+'havelvac 7.4'!N90+'havelvac 7.5'!N90+'havelvac 7.6'!N90+'havelvac 7.7'!N90+'havelvac 7.9'!N90+'havelvac 7.8'!N90+'havelvac 7.10'!N90+'havelvac 7.11'!N90+'havelvac 7.12'!N90+'havelvac 7.13'!N90</f>
        <v>#REF!</v>
      </c>
      <c r="O90" s="289" t="e">
        <f>+#REF!+'havelvac 7.2'!O90+'havelvac 7.3'!O90+'havelvac 7.4'!O90+'havelvac 7.5'!O90+'havelvac 7.6'!O90+'havelvac 7.7'!O90+'havelvac 7.9'!O90+'havelvac 7.8'!O90+'havelvac 7.10'!O90+'havelvac 7.11'!O90+'havelvac 7.12'!O90+'havelvac 7.13'!O90</f>
        <v>#REF!</v>
      </c>
      <c r="P90" s="289" t="e">
        <f>+#REF!+'havelvac 7.2'!P90+'havelvac 7.3'!P90+'havelvac 7.4'!P90+'havelvac 7.5'!P90+'havelvac 7.6'!P90+'havelvac 7.7'!P90+'havelvac 7.9'!P90+'havelvac 7.8'!P90+'havelvac 7.10'!P90+'havelvac 7.11'!P90+'havelvac 7.12'!P90+'havelvac 7.13'!P90</f>
        <v>#REF!</v>
      </c>
    </row>
    <row r="91" spans="1:16" s="455" customFormat="1" ht="25.5" hidden="1" customHeight="1">
      <c r="A91" s="363" t="str">
        <f t="shared" si="3"/>
        <v>71010501040000</v>
      </c>
      <c r="B91" s="451" t="s">
        <v>439</v>
      </c>
      <c r="C91" s="433" t="s">
        <v>106</v>
      </c>
      <c r="D91" s="434" t="s">
        <v>149</v>
      </c>
      <c r="E91" s="435" t="s">
        <v>106</v>
      </c>
      <c r="F91" s="453" t="s">
        <v>155</v>
      </c>
      <c r="G91" s="454" t="s">
        <v>440</v>
      </c>
      <c r="H91" s="280"/>
      <c r="I91" s="400"/>
      <c r="J91" s="401"/>
      <c r="K91" s="401"/>
      <c r="L91" s="402" t="s">
        <v>153</v>
      </c>
      <c r="M91" s="397"/>
      <c r="N91" s="403" t="e">
        <f>O91+P91</f>
        <v>#REF!</v>
      </c>
      <c r="O91" s="403" t="e">
        <f>SUM(O92)</f>
        <v>#REF!</v>
      </c>
      <c r="P91" s="403" t="e">
        <f>SUM(P92)</f>
        <v>#REF!</v>
      </c>
    </row>
    <row r="92" spans="1:16" s="364" customFormat="1" ht="15.75" hidden="1" customHeight="1">
      <c r="A92" s="363" t="str">
        <f t="shared" si="3"/>
        <v>71010501045134</v>
      </c>
      <c r="B92" s="451" t="s">
        <v>439</v>
      </c>
      <c r="C92" s="433" t="s">
        <v>106</v>
      </c>
      <c r="D92" s="434" t="s">
        <v>149</v>
      </c>
      <c r="E92" s="435" t="s">
        <v>106</v>
      </c>
      <c r="F92" s="456" t="s">
        <v>155</v>
      </c>
      <c r="G92" s="436">
        <v>5134</v>
      </c>
      <c r="H92" s="308"/>
      <c r="I92" s="308"/>
      <c r="J92" s="312"/>
      <c r="K92" s="312"/>
      <c r="L92" s="326" t="s">
        <v>139</v>
      </c>
      <c r="M92" s="279">
        <v>5134</v>
      </c>
      <c r="N92" s="289" t="e">
        <f>+#REF!+'havelvac 7.2'!N92+'havelvac 7.3'!N92+'havelvac 7.4'!N92+'havelvac 7.5'!N92+'havelvac 7.6'!N92+'havelvac 7.7'!N92+'havelvac 7.9'!N92+'havelvac 7.8'!N92+'havelvac 7.10'!N92+'havelvac 7.11'!N92+'havelvac 7.12'!N92+'havelvac 7.13'!N92</f>
        <v>#REF!</v>
      </c>
      <c r="O92" s="289" t="e">
        <f>+#REF!+'havelvac 7.2'!O92+'havelvac 7.3'!O92+'havelvac 7.4'!O92+'havelvac 7.5'!O92+'havelvac 7.6'!O92+'havelvac 7.7'!O92+'havelvac 7.9'!O92+'havelvac 7.8'!O92+'havelvac 7.10'!O92+'havelvac 7.11'!O92+'havelvac 7.12'!O92+'havelvac 7.13'!O92</f>
        <v>#REF!</v>
      </c>
      <c r="P92" s="289" t="e">
        <f>+#REF!+'havelvac 7.2'!P92+'havelvac 7.3'!P92+'havelvac 7.4'!P92+'havelvac 7.5'!P92+'havelvac 7.6'!P92+'havelvac 7.7'!P92+'havelvac 7.9'!P92+'havelvac 7.8'!P92+'havelvac 7.10'!P92+'havelvac 7.11'!P92+'havelvac 7.12'!P92+'havelvac 7.13'!P92</f>
        <v>#REF!</v>
      </c>
    </row>
    <row r="93" spans="1:16" s="364" customFormat="1" ht="27" hidden="1">
      <c r="A93" s="363" t="str">
        <f>CONCATENATE(B93,C93,D93,E93,F93,G93)</f>
        <v>71080202000001</v>
      </c>
      <c r="B93" s="451" t="s">
        <v>439</v>
      </c>
      <c r="C93" s="433" t="s">
        <v>185</v>
      </c>
      <c r="D93" s="434" t="s">
        <v>140</v>
      </c>
      <c r="E93" s="435" t="s">
        <v>140</v>
      </c>
      <c r="F93" s="456" t="s">
        <v>441</v>
      </c>
      <c r="G93" s="454" t="s">
        <v>96</v>
      </c>
      <c r="H93" s="280"/>
      <c r="I93" s="400"/>
      <c r="J93" s="401"/>
      <c r="K93" s="401"/>
      <c r="L93" s="402" t="s">
        <v>731</v>
      </c>
      <c r="M93" s="397"/>
      <c r="N93" s="403" t="e">
        <f>O93+P93</f>
        <v>#REF!</v>
      </c>
      <c r="O93" s="403" t="e">
        <f>SUM(O94)</f>
        <v>#REF!</v>
      </c>
      <c r="P93" s="403" t="e">
        <f>+#REF!+'havelvac 7.2'!P93+'havelvac 7.3'!P93+'havelvac 7.4'!P93+'havelvac 7.5'!P93+'havelvac 7.6'!P93+'havelvac 7.7'!P93+'havelvac 7.9'!P93+'havelvac 7.8'!P93+'havelvac 7.10'!P93+'havelvac 7.11'!P93+'havelvac 7.12'!P93+'havelvac 7.13'!P93</f>
        <v>#REF!</v>
      </c>
    </row>
    <row r="94" spans="1:16" s="455" customFormat="1" hidden="1">
      <c r="A94" s="363" t="str">
        <f>CONCATENATE(B94,C94,D94,E94,F94,G94)</f>
        <v>71080202010000</v>
      </c>
      <c r="B94" s="451" t="s">
        <v>439</v>
      </c>
      <c r="C94" s="433" t="s">
        <v>185</v>
      </c>
      <c r="D94" s="434" t="s">
        <v>140</v>
      </c>
      <c r="E94" s="435" t="s">
        <v>140</v>
      </c>
      <c r="F94" s="456" t="s">
        <v>106</v>
      </c>
      <c r="G94" s="454" t="s">
        <v>440</v>
      </c>
      <c r="H94" s="308"/>
      <c r="I94" s="308"/>
      <c r="J94" s="312"/>
      <c r="K94" s="312"/>
      <c r="L94" s="326" t="s">
        <v>139</v>
      </c>
      <c r="M94" s="279">
        <v>5134</v>
      </c>
      <c r="N94" s="289" t="e">
        <f>+#REF!+'havelvac 7.2'!N94+'havelvac 7.3'!N94+'havelvac 7.4'!N94+'havelvac 7.5'!N94+'havelvac 7.6'!N94+'havelvac 7.7'!N94+'havelvac 7.9'!N94+'havelvac 7.8'!N94+'havelvac 7.10'!N94+'havelvac 7.11'!N94+'havelvac 7.12'!N94+'havelvac 7.13'!N94</f>
        <v>#REF!</v>
      </c>
      <c r="O94" s="289" t="e">
        <f>+#REF!+'havelvac 7.2'!O94+'havelvac 7.3'!O94+'havelvac 7.4'!O94+'havelvac 7.5'!O94+'havelvac 7.6'!O94+'havelvac 7.7'!O94+'havelvac 7.9'!O94+'havelvac 7.8'!O94+'havelvac 7.10'!O94+'havelvac 7.11'!O94+'havelvac 7.12'!O94+'havelvac 7.13'!O94</f>
        <v>#REF!</v>
      </c>
      <c r="P94" s="289" t="e">
        <f>+#REF!+'havelvac 7.2'!P94+'havelvac 7.3'!P94+'havelvac 7.4'!P94+'havelvac 7.5'!P94+'havelvac 7.6'!P94+'havelvac 7.7'!P94+'havelvac 7.9'!P94+'havelvac 7.8'!P94+'havelvac 7.10'!P94+'havelvac 7.11'!P94+'havelvac 7.12'!P94+'havelvac 7.13'!P94</f>
        <v>#REF!</v>
      </c>
    </row>
    <row r="95" spans="1:16" s="457" customFormat="1" ht="25.5" hidden="1" customHeight="1">
      <c r="A95" s="363" t="str">
        <f t="shared" si="3"/>
        <v>71010600000000</v>
      </c>
      <c r="B95" s="451" t="s">
        <v>439</v>
      </c>
      <c r="C95" s="433" t="s">
        <v>106</v>
      </c>
      <c r="D95" s="434" t="s">
        <v>157</v>
      </c>
      <c r="E95" s="435" t="s">
        <v>441</v>
      </c>
      <c r="F95" s="453" t="s">
        <v>441</v>
      </c>
      <c r="G95" s="454" t="s">
        <v>440</v>
      </c>
      <c r="H95" s="280"/>
      <c r="I95" s="400"/>
      <c r="J95" s="401"/>
      <c r="K95" s="401"/>
      <c r="L95" s="402" t="s">
        <v>154</v>
      </c>
      <c r="M95" s="397"/>
      <c r="N95" s="403" t="e">
        <f>O95+P95</f>
        <v>#REF!</v>
      </c>
      <c r="O95" s="403" t="e">
        <f>SUM(O96)</f>
        <v>#REF!</v>
      </c>
      <c r="P95" s="403" t="e">
        <f>SUM(P96)</f>
        <v>#REF!</v>
      </c>
    </row>
    <row r="96" spans="1:16" s="364" customFormat="1" ht="15.75" hidden="1" customHeight="1">
      <c r="A96" s="363" t="str">
        <f t="shared" si="3"/>
        <v>71010600000001</v>
      </c>
      <c r="B96" s="451" t="s">
        <v>439</v>
      </c>
      <c r="C96" s="433" t="s">
        <v>106</v>
      </c>
      <c r="D96" s="434" t="s">
        <v>157</v>
      </c>
      <c r="E96" s="435" t="s">
        <v>441</v>
      </c>
      <c r="F96" s="453" t="s">
        <v>441</v>
      </c>
      <c r="G96" s="454" t="s">
        <v>96</v>
      </c>
      <c r="H96" s="308"/>
      <c r="I96" s="308"/>
      <c r="J96" s="312"/>
      <c r="K96" s="312"/>
      <c r="L96" s="326" t="s">
        <v>139</v>
      </c>
      <c r="M96" s="279">
        <v>5134</v>
      </c>
      <c r="N96" s="289" t="e">
        <f>+#REF!+'havelvac 7.2'!N96+'havelvac 7.3'!N96+'havelvac 7.4'!N96+'havelvac 7.5'!N96+'havelvac 7.6'!N96+'havelvac 7.7'!N96+'havelvac 7.9'!N96+'havelvac 7.8'!N96+'havelvac 7.10'!N96+'havelvac 7.11'!N96+'havelvac 7.12'!N96+'havelvac 7.13'!N96</f>
        <v>#REF!</v>
      </c>
      <c r="O96" s="289" t="e">
        <f>+#REF!+'havelvac 7.2'!O96+'havelvac 7.3'!O96+'havelvac 7.4'!O96+'havelvac 7.5'!O96+'havelvac 7.6'!O96+'havelvac 7.7'!O96+'havelvac 7.9'!O96+'havelvac 7.8'!O96+'havelvac 7.10'!O96+'havelvac 7.11'!O96+'havelvac 7.12'!O96+'havelvac 7.13'!O96</f>
        <v>#REF!</v>
      </c>
      <c r="P96" s="289" t="e">
        <f>+#REF!+'havelvac 7.2'!P96+'havelvac 7.3'!P96+'havelvac 7.4'!P96+'havelvac 7.5'!P96+'havelvac 7.6'!P96+'havelvac 7.7'!P96+'havelvac 7.9'!P96+'havelvac 7.8'!P96+'havelvac 7.10'!P96+'havelvac 7.11'!P96+'havelvac 7.12'!P96+'havelvac 7.13'!P96</f>
        <v>#REF!</v>
      </c>
    </row>
    <row r="97" spans="1:16" s="364" customFormat="1" ht="25.5" hidden="1" customHeight="1">
      <c r="A97" s="363" t="str">
        <f t="shared" si="3"/>
        <v>71010601000000</v>
      </c>
      <c r="B97" s="451" t="s">
        <v>439</v>
      </c>
      <c r="C97" s="433" t="s">
        <v>106</v>
      </c>
      <c r="D97" s="434" t="s">
        <v>157</v>
      </c>
      <c r="E97" s="435" t="s">
        <v>106</v>
      </c>
      <c r="F97" s="453" t="s">
        <v>441</v>
      </c>
      <c r="G97" s="454" t="s">
        <v>440</v>
      </c>
      <c r="H97" s="280"/>
      <c r="I97" s="400"/>
      <c r="J97" s="401"/>
      <c r="K97" s="401"/>
      <c r="L97" s="402" t="s">
        <v>705</v>
      </c>
      <c r="M97" s="397"/>
      <c r="N97" s="403" t="e">
        <f>O97+P97</f>
        <v>#REF!</v>
      </c>
      <c r="O97" s="403" t="e">
        <f>SUM(O98)</f>
        <v>#REF!</v>
      </c>
      <c r="P97" s="403" t="e">
        <f>SUM(P98)</f>
        <v>#REF!</v>
      </c>
    </row>
    <row r="98" spans="1:16" s="364" customFormat="1" ht="15.75" hidden="1" customHeight="1">
      <c r="A98" s="363" t="str">
        <f t="shared" si="3"/>
        <v>71010601000001</v>
      </c>
      <c r="B98" s="451" t="s">
        <v>439</v>
      </c>
      <c r="C98" s="433" t="s">
        <v>106</v>
      </c>
      <c r="D98" s="434" t="s">
        <v>157</v>
      </c>
      <c r="E98" s="435" t="s">
        <v>106</v>
      </c>
      <c r="F98" s="453" t="s">
        <v>441</v>
      </c>
      <c r="G98" s="454" t="s">
        <v>96</v>
      </c>
      <c r="H98" s="308"/>
      <c r="I98" s="308"/>
      <c r="J98" s="312"/>
      <c r="K98" s="312"/>
      <c r="L98" s="326" t="s">
        <v>139</v>
      </c>
      <c r="M98" s="279">
        <v>5134</v>
      </c>
      <c r="N98" s="289" t="e">
        <f>+#REF!+'havelvac 7.2'!N98+'havelvac 7.3'!N98+'havelvac 7.4'!N98+'havelvac 7.5'!N98+'havelvac 7.6'!N98+'havelvac 7.7'!N98+'havelvac 7.9'!N98+'havelvac 7.8'!N98+'havelvac 7.10'!N98+'havelvac 7.11'!N98+'havelvac 7.12'!N98+'havelvac 7.13'!N98</f>
        <v>#REF!</v>
      </c>
      <c r="O98" s="289" t="e">
        <f>+#REF!+'havelvac 7.2'!O98+'havelvac 7.3'!O98+'havelvac 7.4'!O98+'havelvac 7.5'!O98+'havelvac 7.6'!O98+'havelvac 7.7'!O98+'havelvac 7.9'!O98+'havelvac 7.8'!O98+'havelvac 7.10'!O98+'havelvac 7.11'!O98+'havelvac 7.12'!O98+'havelvac 7.13'!O98</f>
        <v>#REF!</v>
      </c>
      <c r="P98" s="289" t="e">
        <f>+#REF!+'havelvac 7.2'!P98+'havelvac 7.3'!P98+'havelvac 7.4'!P98+'havelvac 7.5'!P98+'havelvac 7.6'!P98+'havelvac 7.7'!P98+'havelvac 7.9'!P98+'havelvac 7.8'!P98+'havelvac 7.10'!P98+'havelvac 7.11'!P98+'havelvac 7.12'!P98+'havelvac 7.13'!P98</f>
        <v>#REF!</v>
      </c>
    </row>
    <row r="99" spans="1:16" s="455" customFormat="1" ht="25.5" hidden="1" customHeight="1">
      <c r="A99" s="363" t="str">
        <f t="shared" si="3"/>
        <v>71010601010000</v>
      </c>
      <c r="B99" s="451" t="s">
        <v>439</v>
      </c>
      <c r="C99" s="433" t="s">
        <v>106</v>
      </c>
      <c r="D99" s="434" t="s">
        <v>157</v>
      </c>
      <c r="E99" s="435" t="s">
        <v>106</v>
      </c>
      <c r="F99" s="453" t="s">
        <v>106</v>
      </c>
      <c r="G99" s="454" t="s">
        <v>440</v>
      </c>
      <c r="H99" s="280">
        <v>2160</v>
      </c>
      <c r="I99" s="309" t="s">
        <v>106</v>
      </c>
      <c r="J99" s="310">
        <v>6</v>
      </c>
      <c r="K99" s="310">
        <v>0</v>
      </c>
      <c r="L99" s="396" t="s">
        <v>158</v>
      </c>
      <c r="M99" s="397"/>
      <c r="N99" s="398" t="e">
        <f>+N101</f>
        <v>#REF!</v>
      </c>
      <c r="O99" s="398" t="e">
        <f>+O101</f>
        <v>#REF!</v>
      </c>
      <c r="P99" s="398" t="e">
        <f>+P101</f>
        <v>#REF!</v>
      </c>
    </row>
    <row r="100" spans="1:16" s="364" customFormat="1" ht="15.75" hidden="1" customHeight="1">
      <c r="A100" s="363" t="str">
        <f t="shared" si="3"/>
        <v>71010601014729</v>
      </c>
      <c r="B100" s="451" t="s">
        <v>439</v>
      </c>
      <c r="C100" s="433" t="s">
        <v>106</v>
      </c>
      <c r="D100" s="434" t="s">
        <v>157</v>
      </c>
      <c r="E100" s="435" t="s">
        <v>106</v>
      </c>
      <c r="F100" s="456" t="s">
        <v>106</v>
      </c>
      <c r="G100" s="436">
        <v>4729</v>
      </c>
      <c r="H100" s="308"/>
      <c r="I100" s="309"/>
      <c r="J100" s="310"/>
      <c r="K100" s="310"/>
      <c r="L100" s="320" t="s">
        <v>110</v>
      </c>
      <c r="M100" s="278"/>
      <c r="N100" s="321"/>
      <c r="O100" s="321"/>
      <c r="P100" s="321"/>
    </row>
    <row r="101" spans="1:16" s="364" customFormat="1" ht="25.5" hidden="1" customHeight="1">
      <c r="A101" s="363" t="str">
        <f t="shared" si="3"/>
        <v>71010601014823</v>
      </c>
      <c r="B101" s="451" t="s">
        <v>439</v>
      </c>
      <c r="C101" s="433" t="s">
        <v>106</v>
      </c>
      <c r="D101" s="434" t="s">
        <v>157</v>
      </c>
      <c r="E101" s="435" t="s">
        <v>106</v>
      </c>
      <c r="F101" s="456" t="s">
        <v>106</v>
      </c>
      <c r="G101" s="436">
        <v>4823</v>
      </c>
      <c r="H101" s="280">
        <v>2161</v>
      </c>
      <c r="I101" s="308" t="s">
        <v>106</v>
      </c>
      <c r="J101" s="312">
        <v>6</v>
      </c>
      <c r="K101" s="312">
        <v>1</v>
      </c>
      <c r="L101" s="395" t="s">
        <v>159</v>
      </c>
      <c r="M101" s="313"/>
      <c r="N101" s="321" t="e">
        <f>+N103+N106</f>
        <v>#REF!</v>
      </c>
      <c r="O101" s="321" t="e">
        <f>+O103+O106</f>
        <v>#REF!</v>
      </c>
      <c r="P101" s="321" t="e">
        <f>+P103+P106</f>
        <v>#REF!</v>
      </c>
    </row>
    <row r="102" spans="1:16" s="455" customFormat="1" ht="15.75" hidden="1" customHeight="1">
      <c r="A102" s="363" t="str">
        <f t="shared" si="3"/>
        <v>71010601020000</v>
      </c>
      <c r="B102" s="451" t="s">
        <v>439</v>
      </c>
      <c r="C102" s="433" t="s">
        <v>106</v>
      </c>
      <c r="D102" s="434" t="s">
        <v>157</v>
      </c>
      <c r="E102" s="435" t="s">
        <v>106</v>
      </c>
      <c r="F102" s="453" t="s">
        <v>140</v>
      </c>
      <c r="G102" s="454" t="s">
        <v>440</v>
      </c>
      <c r="H102" s="308"/>
      <c r="I102" s="308"/>
      <c r="J102" s="312"/>
      <c r="K102" s="312"/>
      <c r="L102" s="320" t="s">
        <v>108</v>
      </c>
      <c r="M102" s="278"/>
      <c r="N102" s="321"/>
      <c r="O102" s="289"/>
      <c r="P102" s="289"/>
    </row>
    <row r="103" spans="1:16" s="364" customFormat="1" ht="51" hidden="1" customHeight="1">
      <c r="A103" s="363" t="str">
        <f t="shared" si="3"/>
        <v>71010601024241</v>
      </c>
      <c r="B103" s="451" t="s">
        <v>439</v>
      </c>
      <c r="C103" s="433" t="s">
        <v>106</v>
      </c>
      <c r="D103" s="434" t="s">
        <v>157</v>
      </c>
      <c r="E103" s="435" t="s">
        <v>106</v>
      </c>
      <c r="F103" s="456" t="s">
        <v>140</v>
      </c>
      <c r="G103" s="436">
        <v>4241</v>
      </c>
      <c r="H103" s="280"/>
      <c r="I103" s="400"/>
      <c r="J103" s="401"/>
      <c r="K103" s="401"/>
      <c r="L103" s="402" t="s">
        <v>160</v>
      </c>
      <c r="M103" s="397"/>
      <c r="N103" s="403" t="e">
        <f>O103+P103</f>
        <v>#REF!</v>
      </c>
      <c r="O103" s="403" t="e">
        <f>SUM(O104:O105)</f>
        <v>#REF!</v>
      </c>
      <c r="P103" s="403" t="e">
        <f>SUM(P104:P105)</f>
        <v>#REF!</v>
      </c>
    </row>
    <row r="104" spans="1:16" s="364" customFormat="1" ht="15.75" hidden="1" customHeight="1">
      <c r="A104" s="363" t="str">
        <f t="shared" si="3"/>
        <v>71010601024823</v>
      </c>
      <c r="B104" s="451" t="s">
        <v>439</v>
      </c>
      <c r="C104" s="433" t="s">
        <v>106</v>
      </c>
      <c r="D104" s="434" t="s">
        <v>157</v>
      </c>
      <c r="E104" s="435" t="s">
        <v>106</v>
      </c>
      <c r="F104" s="456" t="s">
        <v>140</v>
      </c>
      <c r="G104" s="436">
        <v>4823</v>
      </c>
      <c r="H104" s="308"/>
      <c r="I104" s="308"/>
      <c r="J104" s="312"/>
      <c r="K104" s="312"/>
      <c r="L104" s="311" t="s">
        <v>161</v>
      </c>
      <c r="M104" s="306">
        <v>4729</v>
      </c>
      <c r="N104" s="289" t="e">
        <f>+#REF!+'havelvac 7.2'!N104+'havelvac 7.3'!N104+'havelvac 7.4'!N104+'havelvac 7.5'!N104+'havelvac 7.6'!N104+'havelvac 7.7'!N104+'havelvac 7.9'!N104+'havelvac 7.8'!N104+'havelvac 7.10'!N104+'havelvac 7.11'!N104+'havelvac 7.12'!N104+'havelvac 7.13'!N104</f>
        <v>#REF!</v>
      </c>
      <c r="O104" s="289" t="e">
        <f>+#REF!+'havelvac 7.2'!O104+'havelvac 7.3'!O104+'havelvac 7.4'!O104+'havelvac 7.5'!O104+'havelvac 7.6'!O104+'havelvac 7.7'!O104+'havelvac 7.9'!O104+'havelvac 7.8'!O104+'havelvac 7.10'!O104+'havelvac 7.11'!O104+'havelvac 7.12'!O104+'havelvac 7.13'!O104</f>
        <v>#REF!</v>
      </c>
      <c r="P104" s="289" t="e">
        <f>+#REF!+'havelvac 7.2'!P104+'havelvac 7.3'!P104+'havelvac 7.4'!P104+'havelvac 7.5'!P104+'havelvac 7.6'!P104+'havelvac 7.7'!P104+'havelvac 7.9'!P104+'havelvac 7.8'!P104+'havelvac 7.10'!P104+'havelvac 7.11'!P104+'havelvac 7.12'!P104+'havelvac 7.13'!P104</f>
        <v>#REF!</v>
      </c>
    </row>
    <row r="105" spans="1:16" s="359" customFormat="1" ht="15.75" hidden="1" customHeight="1">
      <c r="A105" s="352" t="str">
        <f t="shared" si="3"/>
        <v>71020000000000</v>
      </c>
      <c r="B105" s="353" t="s">
        <v>439</v>
      </c>
      <c r="C105" s="354" t="s">
        <v>140</v>
      </c>
      <c r="D105" s="355" t="s">
        <v>441</v>
      </c>
      <c r="E105" s="381" t="s">
        <v>441</v>
      </c>
      <c r="F105" s="382" t="s">
        <v>441</v>
      </c>
      <c r="G105" s="358" t="s">
        <v>440</v>
      </c>
      <c r="H105" s="308"/>
      <c r="I105" s="308"/>
      <c r="J105" s="312"/>
      <c r="K105" s="312"/>
      <c r="L105" s="311" t="s">
        <v>133</v>
      </c>
      <c r="M105" s="306">
        <v>4823</v>
      </c>
      <c r="N105" s="289" t="e">
        <f>+#REF!+'havelvac 7.2'!N105+'havelvac 7.3'!N105+'havelvac 7.4'!N105+'havelvac 7.5'!N105+'havelvac 7.6'!N105+'havelvac 7.7'!N105+'havelvac 7.9'!N105+'havelvac 7.8'!N105+'havelvac 7.10'!N105+'havelvac 7.11'!N105+'havelvac 7.12'!N105+'havelvac 7.13'!N105</f>
        <v>#REF!</v>
      </c>
      <c r="O105" s="289" t="e">
        <f>+#REF!+'havelvac 7.2'!O105+'havelvac 7.3'!O105+'havelvac 7.4'!O105+'havelvac 7.5'!O105+'havelvac 7.6'!O105+'havelvac 7.7'!O105+'havelvac 7.9'!O105+'havelvac 7.8'!O105+'havelvac 7.10'!O105+'havelvac 7.11'!O105+'havelvac 7.12'!O105+'havelvac 7.13'!O105</f>
        <v>#REF!</v>
      </c>
      <c r="P105" s="289" t="e">
        <f>+#REF!+'havelvac 7.2'!P105+'havelvac 7.3'!P105+'havelvac 7.4'!P105+'havelvac 7.5'!P105+'havelvac 7.6'!P105+'havelvac 7.7'!P105+'havelvac 7.9'!P105+'havelvac 7.8'!P105+'havelvac 7.10'!P105+'havelvac 7.11'!P105+'havelvac 7.12'!P105+'havelvac 7.13'!P105</f>
        <v>#REF!</v>
      </c>
    </row>
    <row r="106" spans="1:16" s="364" customFormat="1" ht="38.25" hidden="1" customHeight="1">
      <c r="A106" s="363" t="str">
        <f t="shared" si="3"/>
        <v>71020000000001</v>
      </c>
      <c r="B106" s="451" t="s">
        <v>439</v>
      </c>
      <c r="C106" s="433" t="s">
        <v>140</v>
      </c>
      <c r="D106" s="434" t="s">
        <v>441</v>
      </c>
      <c r="E106" s="435" t="s">
        <v>441</v>
      </c>
      <c r="F106" s="456" t="s">
        <v>441</v>
      </c>
      <c r="G106" s="454" t="s">
        <v>96</v>
      </c>
      <c r="H106" s="280"/>
      <c r="I106" s="400"/>
      <c r="J106" s="401"/>
      <c r="K106" s="401"/>
      <c r="L106" s="402" t="s">
        <v>162</v>
      </c>
      <c r="M106" s="397"/>
      <c r="N106" s="403" t="e">
        <f>O106+P106</f>
        <v>#REF!</v>
      </c>
      <c r="O106" s="403" t="e">
        <f>SUM(O107:O108)</f>
        <v>#REF!</v>
      </c>
      <c r="P106" s="403" t="e">
        <f>SUM(P107:P108)</f>
        <v>#REF!</v>
      </c>
    </row>
    <row r="107" spans="1:16" s="457" customFormat="1" ht="15.75" hidden="1" customHeight="1">
      <c r="A107" s="363" t="str">
        <f t="shared" si="3"/>
        <v>71020200000000</v>
      </c>
      <c r="B107" s="451" t="s">
        <v>439</v>
      </c>
      <c r="C107" s="433" t="s">
        <v>140</v>
      </c>
      <c r="D107" s="434" t="s">
        <v>140</v>
      </c>
      <c r="E107" s="435" t="s">
        <v>441</v>
      </c>
      <c r="F107" s="456" t="s">
        <v>441</v>
      </c>
      <c r="G107" s="454" t="s">
        <v>440</v>
      </c>
      <c r="H107" s="308"/>
      <c r="I107" s="308"/>
      <c r="J107" s="312"/>
      <c r="K107" s="312"/>
      <c r="L107" s="311" t="s">
        <v>126</v>
      </c>
      <c r="M107" s="306">
        <v>4241</v>
      </c>
      <c r="N107" s="289" t="e">
        <f>+#REF!+'havelvac 7.2'!N107+'havelvac 7.3'!N107+'havelvac 7.4'!N107+'havelvac 7.5'!N107+'havelvac 7.6'!N107+'havelvac 7.7'!N107+'havelvac 7.9'!N107+'havelvac 7.8'!N107+'havelvac 7.10'!N107+'havelvac 7.11'!N107+'havelvac 7.12'!N107+'havelvac 7.13'!N107</f>
        <v>#REF!</v>
      </c>
      <c r="O107" s="289" t="e">
        <f>+#REF!+'havelvac 7.2'!O107+'havelvac 7.3'!O107+'havelvac 7.4'!O107+'havelvac 7.5'!O107+'havelvac 7.6'!O107+'havelvac 7.7'!O107+'havelvac 7.9'!O107+'havelvac 7.8'!O107+'havelvac 7.10'!O107+'havelvac 7.11'!O107+'havelvac 7.12'!O107+'havelvac 7.13'!O107</f>
        <v>#REF!</v>
      </c>
      <c r="P107" s="289" t="e">
        <f>+#REF!+'havelvac 7.2'!P107+'havelvac 7.3'!P107+'havelvac 7.4'!P107+'havelvac 7.5'!P107+'havelvac 7.6'!P107+'havelvac 7.7'!P107+'havelvac 7.9'!P107+'havelvac 7.8'!P107+'havelvac 7.10'!P107+'havelvac 7.11'!P107+'havelvac 7.12'!P107+'havelvac 7.13'!P107</f>
        <v>#REF!</v>
      </c>
    </row>
    <row r="108" spans="1:16" s="364" customFormat="1" ht="15.75" hidden="1" customHeight="1">
      <c r="A108" s="363" t="str">
        <f t="shared" si="3"/>
        <v>71020200000001</v>
      </c>
      <c r="B108" s="451" t="s">
        <v>439</v>
      </c>
      <c r="C108" s="433" t="s">
        <v>140</v>
      </c>
      <c r="D108" s="434" t="s">
        <v>140</v>
      </c>
      <c r="E108" s="435" t="s">
        <v>441</v>
      </c>
      <c r="F108" s="456" t="s">
        <v>441</v>
      </c>
      <c r="G108" s="454" t="s">
        <v>96</v>
      </c>
      <c r="H108" s="308"/>
      <c r="I108" s="308"/>
      <c r="J108" s="312"/>
      <c r="K108" s="312"/>
      <c r="L108" s="311" t="s">
        <v>133</v>
      </c>
      <c r="M108" s="306">
        <v>4823</v>
      </c>
      <c r="N108" s="289" t="e">
        <f>+#REF!+'havelvac 7.2'!N108+'havelvac 7.3'!N108+'havelvac 7.4'!N108+'havelvac 7.5'!N108+'havelvac 7.6'!N108+'havelvac 7.7'!N108+'havelvac 7.9'!N108+'havelvac 7.8'!N108+'havelvac 7.10'!N108+'havelvac 7.11'!N108+'havelvac 7.12'!N108+'havelvac 7.13'!N108</f>
        <v>#REF!</v>
      </c>
      <c r="O108" s="289" t="e">
        <f>+#REF!+'havelvac 7.2'!O108+'havelvac 7.3'!O108+'havelvac 7.4'!O108+'havelvac 7.5'!O108+'havelvac 7.6'!O108+'havelvac 7.7'!O108+'havelvac 7.9'!O108+'havelvac 7.8'!O108+'havelvac 7.10'!O108+'havelvac 7.11'!O108+'havelvac 7.12'!O108+'havelvac 7.13'!O108</f>
        <v>#REF!</v>
      </c>
      <c r="P108" s="289" t="e">
        <f>+#REF!+'havelvac 7.2'!P108+'havelvac 7.3'!P108+'havelvac 7.4'!P108+'havelvac 7.5'!P108+'havelvac 7.6'!P108+'havelvac 7.7'!P108+'havelvac 7.9'!P108+'havelvac 7.8'!P108+'havelvac 7.10'!P108+'havelvac 7.11'!P108+'havelvac 7.12'!P108+'havelvac 7.13'!P108</f>
        <v>#REF!</v>
      </c>
    </row>
    <row r="109" spans="1:16" s="364" customFormat="1" ht="15.75" hidden="1" customHeight="1">
      <c r="A109" s="363" t="str">
        <f t="shared" si="3"/>
        <v>71020201000000</v>
      </c>
      <c r="B109" s="451" t="s">
        <v>439</v>
      </c>
      <c r="C109" s="433" t="s">
        <v>140</v>
      </c>
      <c r="D109" s="434" t="s">
        <v>140</v>
      </c>
      <c r="E109" s="435" t="s">
        <v>106</v>
      </c>
      <c r="F109" s="456" t="s">
        <v>441</v>
      </c>
      <c r="G109" s="454" t="s">
        <v>440</v>
      </c>
      <c r="H109" s="312">
        <v>2200</v>
      </c>
      <c r="I109" s="392" t="s">
        <v>140</v>
      </c>
      <c r="J109" s="393">
        <v>0</v>
      </c>
      <c r="K109" s="393">
        <v>0</v>
      </c>
      <c r="L109" s="389" t="s">
        <v>163</v>
      </c>
      <c r="M109" s="394"/>
      <c r="N109" s="391" t="e">
        <f>+N111+N128</f>
        <v>#REF!</v>
      </c>
      <c r="O109" s="391" t="e">
        <f>+O111+O128</f>
        <v>#REF!</v>
      </c>
      <c r="P109" s="391" t="e">
        <f>+P111+P128</f>
        <v>#REF!</v>
      </c>
    </row>
    <row r="110" spans="1:16" s="364" customFormat="1" ht="15.75" hidden="1" customHeight="1">
      <c r="A110" s="363" t="str">
        <f t="shared" si="3"/>
        <v>71020201000001</v>
      </c>
      <c r="B110" s="451" t="s">
        <v>439</v>
      </c>
      <c r="C110" s="433" t="s">
        <v>140</v>
      </c>
      <c r="D110" s="434" t="s">
        <v>140</v>
      </c>
      <c r="E110" s="435" t="s">
        <v>106</v>
      </c>
      <c r="F110" s="456" t="s">
        <v>441</v>
      </c>
      <c r="G110" s="454" t="s">
        <v>96</v>
      </c>
      <c r="H110" s="308"/>
      <c r="I110" s="309"/>
      <c r="J110" s="310"/>
      <c r="K110" s="310"/>
      <c r="L110" s="320" t="s">
        <v>108</v>
      </c>
      <c r="M110" s="278"/>
      <c r="N110" s="321"/>
      <c r="O110" s="321"/>
      <c r="P110" s="321"/>
    </row>
    <row r="111" spans="1:16" s="455" customFormat="1" ht="15.75" hidden="1" customHeight="1">
      <c r="A111" s="363" t="str">
        <f t="shared" si="3"/>
        <v>71020201010000</v>
      </c>
      <c r="B111" s="451" t="s">
        <v>439</v>
      </c>
      <c r="C111" s="433" t="s">
        <v>140</v>
      </c>
      <c r="D111" s="434" t="s">
        <v>140</v>
      </c>
      <c r="E111" s="435" t="s">
        <v>106</v>
      </c>
      <c r="F111" s="456" t="s">
        <v>106</v>
      </c>
      <c r="G111" s="454" t="s">
        <v>440</v>
      </c>
      <c r="H111" s="280">
        <v>2220</v>
      </c>
      <c r="I111" s="309" t="s">
        <v>140</v>
      </c>
      <c r="J111" s="310">
        <v>2</v>
      </c>
      <c r="K111" s="310">
        <v>0</v>
      </c>
      <c r="L111" s="396" t="s">
        <v>164</v>
      </c>
      <c r="M111" s="397"/>
      <c r="N111" s="398" t="e">
        <f>+N113</f>
        <v>#REF!</v>
      </c>
      <c r="O111" s="398" t="e">
        <f>+O113</f>
        <v>#REF!</v>
      </c>
      <c r="P111" s="398" t="e">
        <f>+P113</f>
        <v>#REF!</v>
      </c>
    </row>
    <row r="112" spans="1:16" s="364" customFormat="1" ht="15.75" hidden="1" customHeight="1">
      <c r="A112" s="363" t="str">
        <f t="shared" si="3"/>
        <v>71020201014239</v>
      </c>
      <c r="B112" s="451" t="s">
        <v>439</v>
      </c>
      <c r="C112" s="433" t="s">
        <v>140</v>
      </c>
      <c r="D112" s="434" t="s">
        <v>140</v>
      </c>
      <c r="E112" s="435" t="s">
        <v>106</v>
      </c>
      <c r="F112" s="456" t="s">
        <v>106</v>
      </c>
      <c r="G112" s="436">
        <v>4239</v>
      </c>
      <c r="H112" s="308"/>
      <c r="I112" s="309"/>
      <c r="J112" s="310"/>
      <c r="K112" s="310"/>
      <c r="L112" s="320" t="s">
        <v>110</v>
      </c>
      <c r="M112" s="278"/>
      <c r="N112" s="321"/>
      <c r="O112" s="321"/>
      <c r="P112" s="321"/>
    </row>
    <row r="113" spans="1:16" s="364" customFormat="1" ht="15.75" hidden="1" customHeight="1">
      <c r="A113" s="363" t="str">
        <f t="shared" si="3"/>
        <v>71020201014261</v>
      </c>
      <c r="B113" s="451" t="s">
        <v>439</v>
      </c>
      <c r="C113" s="433" t="s">
        <v>140</v>
      </c>
      <c r="D113" s="434" t="s">
        <v>140</v>
      </c>
      <c r="E113" s="435" t="s">
        <v>106</v>
      </c>
      <c r="F113" s="456" t="s">
        <v>106</v>
      </c>
      <c r="G113" s="436">
        <v>4261</v>
      </c>
      <c r="H113" s="280">
        <v>2221</v>
      </c>
      <c r="I113" s="308" t="s">
        <v>140</v>
      </c>
      <c r="J113" s="312">
        <v>2</v>
      </c>
      <c r="K113" s="312">
        <v>1</v>
      </c>
      <c r="L113" s="395" t="s">
        <v>165</v>
      </c>
      <c r="M113" s="313"/>
      <c r="N113" s="321" t="e">
        <f>+N115</f>
        <v>#REF!</v>
      </c>
      <c r="O113" s="321" t="e">
        <f>+O115</f>
        <v>#REF!</v>
      </c>
      <c r="P113" s="321" t="e">
        <f>+P115</f>
        <v>#REF!</v>
      </c>
    </row>
    <row r="114" spans="1:16" s="364" customFormat="1" ht="15.75" hidden="1" customHeight="1">
      <c r="A114" s="363" t="str">
        <f t="shared" si="3"/>
        <v>71020201014264</v>
      </c>
      <c r="B114" s="458" t="s">
        <v>439</v>
      </c>
      <c r="C114" s="433" t="s">
        <v>140</v>
      </c>
      <c r="D114" s="434" t="s">
        <v>140</v>
      </c>
      <c r="E114" s="435" t="s">
        <v>106</v>
      </c>
      <c r="F114" s="456" t="s">
        <v>106</v>
      </c>
      <c r="G114" s="436">
        <v>4264</v>
      </c>
      <c r="H114" s="308"/>
      <c r="I114" s="308"/>
      <c r="J114" s="312"/>
      <c r="K114" s="312"/>
      <c r="L114" s="320" t="s">
        <v>108</v>
      </c>
      <c r="M114" s="278"/>
      <c r="N114" s="321"/>
      <c r="O114" s="321"/>
      <c r="P114" s="321"/>
    </row>
    <row r="115" spans="1:16" s="364" customFormat="1" ht="25.5" hidden="1" customHeight="1">
      <c r="A115" s="363" t="str">
        <f t="shared" si="3"/>
        <v>71020201014639</v>
      </c>
      <c r="B115" s="451" t="s">
        <v>439</v>
      </c>
      <c r="C115" s="433" t="s">
        <v>140</v>
      </c>
      <c r="D115" s="434" t="s">
        <v>140</v>
      </c>
      <c r="E115" s="435" t="s">
        <v>106</v>
      </c>
      <c r="F115" s="456" t="s">
        <v>106</v>
      </c>
      <c r="G115" s="436">
        <v>4639</v>
      </c>
      <c r="H115" s="280"/>
      <c r="I115" s="400"/>
      <c r="J115" s="401"/>
      <c r="K115" s="401"/>
      <c r="L115" s="402" t="s">
        <v>166</v>
      </c>
      <c r="M115" s="397"/>
      <c r="N115" s="403" t="e">
        <f>O115+P115</f>
        <v>#REF!</v>
      </c>
      <c r="O115" s="403" t="e">
        <f>SUM(O116:O127)</f>
        <v>#REF!</v>
      </c>
      <c r="P115" s="403" t="e">
        <f>SUM(P116:P127)</f>
        <v>#REF!</v>
      </c>
    </row>
    <row r="116" spans="1:16" s="457" customFormat="1" ht="15.75" hidden="1" customHeight="1">
      <c r="A116" s="363" t="str">
        <f t="shared" si="3"/>
        <v>71020500000000</v>
      </c>
      <c r="B116" s="451" t="s">
        <v>439</v>
      </c>
      <c r="C116" s="433" t="s">
        <v>140</v>
      </c>
      <c r="D116" s="434" t="s">
        <v>149</v>
      </c>
      <c r="E116" s="435" t="s">
        <v>441</v>
      </c>
      <c r="F116" s="456" t="s">
        <v>441</v>
      </c>
      <c r="G116" s="454" t="s">
        <v>440</v>
      </c>
      <c r="H116" s="280"/>
      <c r="I116" s="308"/>
      <c r="J116" s="312"/>
      <c r="K116" s="312"/>
      <c r="L116" s="320" t="s">
        <v>116</v>
      </c>
      <c r="M116" s="406">
        <v>4214</v>
      </c>
      <c r="N116" s="289" t="e">
        <f>+#REF!+'havelvac 7.2'!N116+'havelvac 7.3'!N116+'havelvac 7.4'!N116+'havelvac 7.5'!N116+'havelvac 7.6'!N116+'havelvac 7.7'!N116+'havelvac 7.9'!N116+'havelvac 7.8'!N116+'havelvac 7.10'!N116+'havelvac 7.11'!N116+'havelvac 7.12'!N116+'havelvac 7.13'!N116</f>
        <v>#REF!</v>
      </c>
      <c r="O116" s="289" t="e">
        <f>+#REF!+'havelvac 7.2'!O116+'havelvac 7.3'!O116+'havelvac 7.4'!O116+'havelvac 7.5'!O116+'havelvac 7.6'!O116+'havelvac 7.7'!O116+'havelvac 7.9'!O116+'havelvac 7.8'!O116+'havelvac 7.10'!O116+'havelvac 7.11'!O116+'havelvac 7.12'!O116+'havelvac 7.13'!O116</f>
        <v>#REF!</v>
      </c>
      <c r="P116" s="289" t="e">
        <f>+#REF!+'havelvac 7.2'!P116+'havelvac 7.3'!P116+'havelvac 7.4'!P116+'havelvac 7.5'!P116+'havelvac 7.6'!P116+'havelvac 7.7'!P116+'havelvac 7.9'!P116+'havelvac 7.8'!P116+'havelvac 7.10'!P116+'havelvac 7.11'!P116+'havelvac 7.12'!P116+'havelvac 7.13'!P116</f>
        <v>#REF!</v>
      </c>
    </row>
    <row r="117" spans="1:16" s="457" customFormat="1" ht="15.75" hidden="1" customHeight="1">
      <c r="A117" s="363"/>
      <c r="B117" s="451"/>
      <c r="C117" s="433"/>
      <c r="D117" s="434"/>
      <c r="E117" s="435"/>
      <c r="F117" s="456"/>
      <c r="G117" s="454"/>
      <c r="H117" s="280"/>
      <c r="I117" s="308"/>
      <c r="J117" s="312"/>
      <c r="K117" s="312"/>
      <c r="L117" s="408" t="s">
        <v>733</v>
      </c>
      <c r="M117" s="406">
        <v>4234</v>
      </c>
      <c r="N117" s="289" t="e">
        <f>+#REF!+'havelvac 7.2'!N117+'havelvac 7.3'!N117+'havelvac 7.4'!N117+'havelvac 7.5'!N117+'havelvac 7.6'!N117+'havelvac 7.7'!N117+'havelvac 7.9'!N117+'havelvac 7.8'!N117+'havelvac 7.10'!N117+'havelvac 7.11'!N117+'havelvac 7.12'!N117+'havelvac 7.13'!N117</f>
        <v>#REF!</v>
      </c>
      <c r="O117" s="289" t="e">
        <f>+#REF!+'havelvac 7.2'!O117+'havelvac 7.3'!O117+'havelvac 7.4'!O117+'havelvac 7.5'!O117+'havelvac 7.6'!O117+'havelvac 7.7'!O117+'havelvac 7.9'!O117+'havelvac 7.8'!O117+'havelvac 7.10'!O117+'havelvac 7.11'!O117+'havelvac 7.12'!O117+'havelvac 7.13'!O117</f>
        <v>#REF!</v>
      </c>
      <c r="P117" s="289" t="e">
        <f>+#REF!+'havelvac 7.2'!P117+'havelvac 7.3'!P117+'havelvac 7.4'!P117+'havelvac 7.5'!P117+'havelvac 7.6'!P117+'havelvac 7.7'!P117+'havelvac 7.9'!P117+'havelvac 7.8'!P117+'havelvac 7.10'!P117+'havelvac 7.11'!P117+'havelvac 7.12'!P117+'havelvac 7.13'!P117</f>
        <v>#REF!</v>
      </c>
    </row>
    <row r="118" spans="1:16" s="364" customFormat="1" ht="15.75" hidden="1" customHeight="1">
      <c r="A118" s="363" t="str">
        <f t="shared" si="3"/>
        <v>71020500000001</v>
      </c>
      <c r="B118" s="451" t="s">
        <v>439</v>
      </c>
      <c r="C118" s="433" t="s">
        <v>140</v>
      </c>
      <c r="D118" s="434" t="s">
        <v>149</v>
      </c>
      <c r="E118" s="435" t="s">
        <v>441</v>
      </c>
      <c r="F118" s="456" t="s">
        <v>441</v>
      </c>
      <c r="G118" s="454" t="s">
        <v>96</v>
      </c>
      <c r="H118" s="280"/>
      <c r="I118" s="308"/>
      <c r="J118" s="312"/>
      <c r="K118" s="312"/>
      <c r="L118" s="326" t="s">
        <v>125</v>
      </c>
      <c r="M118" s="405">
        <v>4239</v>
      </c>
      <c r="N118" s="289" t="e">
        <f>+#REF!+'havelvac 7.2'!N118+'havelvac 7.3'!N118+'havelvac 7.4'!N118+'havelvac 7.5'!N118+'havelvac 7.6'!N118+'havelvac 7.7'!N118+'havelvac 7.9'!N118+'havelvac 7.8'!N118+'havelvac 7.10'!N118+'havelvac 7.11'!N118+'havelvac 7.12'!N118+'havelvac 7.13'!N118</f>
        <v>#REF!</v>
      </c>
      <c r="O118" s="289" t="e">
        <f>+#REF!+'havelvac 7.2'!O118+'havelvac 7.3'!O118+'havelvac 7.4'!O118+'havelvac 7.5'!O118+'havelvac 7.6'!O118+'havelvac 7.7'!O118+'havelvac 7.9'!O118+'havelvac 7.8'!O118+'havelvac 7.10'!O118+'havelvac 7.11'!O118+'havelvac 7.12'!O118+'havelvac 7.13'!O118</f>
        <v>#REF!</v>
      </c>
      <c r="P118" s="289" t="e">
        <f>+#REF!+'havelvac 7.2'!P118+'havelvac 7.3'!P118+'havelvac 7.4'!P118+'havelvac 7.5'!P118+'havelvac 7.6'!P118+'havelvac 7.7'!P118+'havelvac 7.9'!P118+'havelvac 7.8'!P118+'havelvac 7.10'!P118+'havelvac 7.11'!P118+'havelvac 7.12'!P118+'havelvac 7.13'!P118</f>
        <v>#REF!</v>
      </c>
    </row>
    <row r="119" spans="1:16" s="364" customFormat="1" ht="15.75" hidden="1" customHeight="1">
      <c r="A119" s="363" t="str">
        <f t="shared" si="3"/>
        <v>71020501000000</v>
      </c>
      <c r="B119" s="451" t="s">
        <v>439</v>
      </c>
      <c r="C119" s="433" t="s">
        <v>140</v>
      </c>
      <c r="D119" s="434" t="s">
        <v>149</v>
      </c>
      <c r="E119" s="435" t="s">
        <v>106</v>
      </c>
      <c r="F119" s="456" t="s">
        <v>441</v>
      </c>
      <c r="G119" s="454" t="s">
        <v>440</v>
      </c>
      <c r="H119" s="280"/>
      <c r="I119" s="308"/>
      <c r="J119" s="312"/>
      <c r="K119" s="312"/>
      <c r="L119" s="311" t="s">
        <v>126</v>
      </c>
      <c r="M119" s="306">
        <v>4241</v>
      </c>
      <c r="N119" s="289" t="e">
        <f>+#REF!+'havelvac 7.2'!N119+'havelvac 7.3'!N119+'havelvac 7.4'!N119+'havelvac 7.5'!N119+'havelvac 7.6'!N119+'havelvac 7.7'!N119+'havelvac 7.9'!N119+'havelvac 7.8'!N119+'havelvac 7.10'!N119+'havelvac 7.11'!N119+'havelvac 7.12'!N119+'havelvac 7.13'!N119</f>
        <v>#REF!</v>
      </c>
      <c r="O119" s="289" t="e">
        <f>+#REF!+'havelvac 7.2'!O119+'havelvac 7.3'!O119+'havelvac 7.4'!O119+'havelvac 7.5'!O119+'havelvac 7.6'!O119+'havelvac 7.7'!O119+'havelvac 7.9'!O119+'havelvac 7.8'!O119+'havelvac 7.10'!O119+'havelvac 7.11'!O119+'havelvac 7.12'!O119+'havelvac 7.13'!O119</f>
        <v>#REF!</v>
      </c>
      <c r="P119" s="289" t="e">
        <f>+#REF!+'havelvac 7.2'!P119+'havelvac 7.3'!P119+'havelvac 7.4'!P119+'havelvac 7.5'!P119+'havelvac 7.6'!P119+'havelvac 7.7'!P119+'havelvac 7.9'!P119+'havelvac 7.8'!P119+'havelvac 7.10'!P119+'havelvac 7.11'!P119+'havelvac 7.12'!P119+'havelvac 7.13'!P119</f>
        <v>#REF!</v>
      </c>
    </row>
    <row r="120" spans="1:16" s="364" customFormat="1" ht="25.5" hidden="1" customHeight="1">
      <c r="A120" s="363" t="str">
        <f t="shared" si="3"/>
        <v>71020501000001</v>
      </c>
      <c r="B120" s="451" t="s">
        <v>439</v>
      </c>
      <c r="C120" s="433" t="s">
        <v>140</v>
      </c>
      <c r="D120" s="434" t="s">
        <v>149</v>
      </c>
      <c r="E120" s="435" t="s">
        <v>106</v>
      </c>
      <c r="F120" s="456" t="s">
        <v>441</v>
      </c>
      <c r="G120" s="454" t="s">
        <v>96</v>
      </c>
      <c r="H120" s="280"/>
      <c r="I120" s="308"/>
      <c r="J120" s="312"/>
      <c r="K120" s="312"/>
      <c r="L120" s="311" t="s">
        <v>127</v>
      </c>
      <c r="M120" s="405">
        <v>4252</v>
      </c>
      <c r="N120" s="289" t="e">
        <f>+#REF!+'havelvac 7.2'!N120+'havelvac 7.3'!N120+'havelvac 7.4'!N120+'havelvac 7.5'!N120+'havelvac 7.6'!N120+'havelvac 7.7'!N120+'havelvac 7.9'!N120+'havelvac 7.8'!N120+'havelvac 7.10'!N120+'havelvac 7.11'!N120+'havelvac 7.12'!N120+'havelvac 7.13'!N120</f>
        <v>#REF!</v>
      </c>
      <c r="O120" s="289" t="e">
        <f>+#REF!+'havelvac 7.2'!O120+'havelvac 7.3'!O120+'havelvac 7.4'!O120+'havelvac 7.5'!O120+'havelvac 7.6'!O120+'havelvac 7.7'!O120+'havelvac 7.9'!O120+'havelvac 7.8'!O120+'havelvac 7.10'!O120+'havelvac 7.11'!O120+'havelvac 7.12'!O120+'havelvac 7.13'!O120</f>
        <v>#REF!</v>
      </c>
      <c r="P120" s="289" t="e">
        <f>+#REF!+'havelvac 7.2'!P120+'havelvac 7.3'!P120+'havelvac 7.4'!P120+'havelvac 7.5'!P120+'havelvac 7.6'!P120+'havelvac 7.7'!P120+'havelvac 7.9'!P120+'havelvac 7.8'!P120+'havelvac 7.10'!P120+'havelvac 7.11'!P120+'havelvac 7.12'!P120+'havelvac 7.13'!P120</f>
        <v>#REF!</v>
      </c>
    </row>
    <row r="121" spans="1:16" s="455" customFormat="1" ht="15.75" hidden="1" customHeight="1">
      <c r="A121" s="363" t="str">
        <f t="shared" si="3"/>
        <v>71020501010000</v>
      </c>
      <c r="B121" s="451" t="s">
        <v>439</v>
      </c>
      <c r="C121" s="433" t="s">
        <v>140</v>
      </c>
      <c r="D121" s="434" t="s">
        <v>149</v>
      </c>
      <c r="E121" s="435" t="s">
        <v>106</v>
      </c>
      <c r="F121" s="456" t="s">
        <v>106</v>
      </c>
      <c r="G121" s="454" t="s">
        <v>440</v>
      </c>
      <c r="H121" s="280"/>
      <c r="I121" s="308"/>
      <c r="J121" s="312"/>
      <c r="K121" s="312"/>
      <c r="L121" s="311" t="s">
        <v>128</v>
      </c>
      <c r="M121" s="405">
        <v>4261</v>
      </c>
      <c r="N121" s="289" t="e">
        <f>+#REF!+'havelvac 7.2'!N121+'havelvac 7.3'!N121+'havelvac 7.4'!N121+'havelvac 7.5'!N121+'havelvac 7.6'!N121+'havelvac 7.7'!N121+'havelvac 7.9'!N121+'havelvac 7.8'!N121+'havelvac 7.10'!N121+'havelvac 7.11'!N121+'havelvac 7.12'!N121+'havelvac 7.13'!N121</f>
        <v>#REF!</v>
      </c>
      <c r="O121" s="289" t="e">
        <f>+#REF!+'havelvac 7.2'!O121+'havelvac 7.3'!O121+'havelvac 7.4'!O121+'havelvac 7.5'!O121+'havelvac 7.6'!O121+'havelvac 7.7'!O121+'havelvac 7.9'!O121+'havelvac 7.8'!O121+'havelvac 7.10'!O121+'havelvac 7.11'!O121+'havelvac 7.12'!O121+'havelvac 7.13'!O121</f>
        <v>#REF!</v>
      </c>
      <c r="P121" s="289" t="e">
        <f>+#REF!+'havelvac 7.2'!P121+'havelvac 7.3'!P121+'havelvac 7.4'!P121+'havelvac 7.5'!P121+'havelvac 7.6'!P121+'havelvac 7.7'!P121+'havelvac 7.9'!P121+'havelvac 7.8'!P121+'havelvac 7.10'!P121+'havelvac 7.11'!P121+'havelvac 7.12'!P121+'havelvac 7.13'!P121</f>
        <v>#REF!</v>
      </c>
    </row>
    <row r="122" spans="1:16" s="364" customFormat="1" ht="15.75" hidden="1" customHeight="1">
      <c r="A122" s="363" t="str">
        <f t="shared" si="3"/>
        <v>71020501014216</v>
      </c>
      <c r="B122" s="451" t="s">
        <v>439</v>
      </c>
      <c r="C122" s="433" t="s">
        <v>140</v>
      </c>
      <c r="D122" s="434" t="s">
        <v>149</v>
      </c>
      <c r="E122" s="435" t="s">
        <v>106</v>
      </c>
      <c r="F122" s="456" t="s">
        <v>106</v>
      </c>
      <c r="G122" s="436">
        <v>4216</v>
      </c>
      <c r="H122" s="409"/>
      <c r="I122" s="410"/>
      <c r="J122" s="411"/>
      <c r="K122" s="412"/>
      <c r="L122" s="413" t="s">
        <v>129</v>
      </c>
      <c r="M122" s="406">
        <v>4264</v>
      </c>
      <c r="N122" s="289" t="e">
        <f>+#REF!+'havelvac 7.2'!N122+'havelvac 7.3'!N122+'havelvac 7.4'!N122+'havelvac 7.5'!N122+'havelvac 7.6'!N122+'havelvac 7.7'!N122+'havelvac 7.9'!N122+'havelvac 7.8'!N122+'havelvac 7.10'!N122+'havelvac 7.11'!N122+'havelvac 7.12'!N122+'havelvac 7.13'!N122</f>
        <v>#REF!</v>
      </c>
      <c r="O122" s="289" t="e">
        <f>+#REF!+'havelvac 7.2'!O122+'havelvac 7.3'!O122+'havelvac 7.4'!O122+'havelvac 7.5'!O122+'havelvac 7.6'!O122+'havelvac 7.7'!O122+'havelvac 7.9'!O122+'havelvac 7.8'!O122+'havelvac 7.10'!O122+'havelvac 7.11'!O122+'havelvac 7.12'!O122+'havelvac 7.13'!O122</f>
        <v>#REF!</v>
      </c>
      <c r="P122" s="289" t="e">
        <f>+#REF!+'havelvac 7.2'!P122+'havelvac 7.3'!P122+'havelvac 7.4'!P122+'havelvac 7.5'!P122+'havelvac 7.6'!P122+'havelvac 7.7'!P122+'havelvac 7.9'!P122+'havelvac 7.8'!P122+'havelvac 7.10'!P122+'havelvac 7.11'!P122+'havelvac 7.12'!P122+'havelvac 7.13'!P122</f>
        <v>#REF!</v>
      </c>
    </row>
    <row r="123" spans="1:16" s="364" customFormat="1" ht="15.75" hidden="1" customHeight="1">
      <c r="A123" s="363" t="str">
        <f t="shared" si="3"/>
        <v>71020501014239</v>
      </c>
      <c r="B123" s="451" t="s">
        <v>439</v>
      </c>
      <c r="C123" s="433" t="s">
        <v>140</v>
      </c>
      <c r="D123" s="434" t="s">
        <v>149</v>
      </c>
      <c r="E123" s="435" t="s">
        <v>106</v>
      </c>
      <c r="F123" s="456" t="s">
        <v>106</v>
      </c>
      <c r="G123" s="436">
        <v>4239</v>
      </c>
      <c r="H123" s="280"/>
      <c r="I123" s="308"/>
      <c r="J123" s="312"/>
      <c r="K123" s="312"/>
      <c r="L123" s="326" t="s">
        <v>364</v>
      </c>
      <c r="M123" s="279">
        <v>4269</v>
      </c>
      <c r="N123" s="289" t="e">
        <f>+#REF!+'havelvac 7.2'!N123+'havelvac 7.3'!N123+'havelvac 7.4'!N123+'havelvac 7.5'!N123+'havelvac 7.6'!N123+'havelvac 7.7'!N123+'havelvac 7.9'!N123+'havelvac 7.8'!N123+'havelvac 7.10'!N123+'havelvac 7.11'!N123+'havelvac 7.12'!N123+'havelvac 7.13'!N123</f>
        <v>#REF!</v>
      </c>
      <c r="O123" s="289" t="e">
        <f>+#REF!+'havelvac 7.2'!O123+'havelvac 7.3'!O123+'havelvac 7.4'!O123+'havelvac 7.5'!O123+'havelvac 7.6'!O123+'havelvac 7.7'!O123+'havelvac 7.9'!O123+'havelvac 7.8'!O123+'havelvac 7.10'!O123+'havelvac 7.11'!O123+'havelvac 7.12'!O123+'havelvac 7.13'!O123</f>
        <v>#REF!</v>
      </c>
      <c r="P123" s="289" t="e">
        <f>+#REF!+'havelvac 7.2'!P123+'havelvac 7.3'!P123+'havelvac 7.4'!P123+'havelvac 7.5'!P123+'havelvac 7.6'!P123+'havelvac 7.7'!P123+'havelvac 7.9'!P123+'havelvac 7.8'!P123+'havelvac 7.10'!P123+'havelvac 7.11'!P123+'havelvac 7.12'!P123+'havelvac 7.13'!P123</f>
        <v>#REF!</v>
      </c>
    </row>
    <row r="124" spans="1:16" s="364" customFormat="1" ht="15.75" hidden="1" customHeight="1">
      <c r="A124" s="363" t="str">
        <f t="shared" si="3"/>
        <v>71020501014264</v>
      </c>
      <c r="B124" s="451" t="s">
        <v>439</v>
      </c>
      <c r="C124" s="433" t="s">
        <v>140</v>
      </c>
      <c r="D124" s="434" t="s">
        <v>149</v>
      </c>
      <c r="E124" s="435" t="s">
        <v>106</v>
      </c>
      <c r="F124" s="456" t="s">
        <v>106</v>
      </c>
      <c r="G124" s="436">
        <v>4264</v>
      </c>
      <c r="H124" s="280"/>
      <c r="I124" s="308"/>
      <c r="J124" s="312"/>
      <c r="K124" s="312"/>
      <c r="L124" s="320" t="s">
        <v>173</v>
      </c>
      <c r="M124" s="278">
        <v>5112</v>
      </c>
      <c r="N124" s="289" t="e">
        <f>+#REF!+'havelvac 7.2'!N124+'havelvac 7.3'!N124+'havelvac 7.4'!N124+'havelvac 7.5'!N124+'havelvac 7.6'!N124+'havelvac 7.7'!N124+'havelvac 7.9'!N124+'havelvac 7.8'!N124+'havelvac 7.10'!N124+'havelvac 7.11'!N124+'havelvac 7.12'!N124+'havelvac 7.13'!N124</f>
        <v>#REF!</v>
      </c>
      <c r="O124" s="289" t="e">
        <f>+#REF!+'havelvac 7.2'!O124+'havelvac 7.3'!O124+'havelvac 7.4'!O124+'havelvac 7.5'!O124+'havelvac 7.6'!O124+'havelvac 7.7'!O124+'havelvac 7.9'!O124+'havelvac 7.8'!O124+'havelvac 7.10'!O124+'havelvac 7.11'!O124+'havelvac 7.12'!O124+'havelvac 7.13'!O124</f>
        <v>#REF!</v>
      </c>
      <c r="P124" s="289" t="e">
        <f>+#REF!+'havelvac 7.2'!P124+'havelvac 7.3'!P124+'havelvac 7.4'!P124+'havelvac 7.5'!P124+'havelvac 7.6'!P124+'havelvac 7.7'!P124+'havelvac 7.9'!P124+'havelvac 7.8'!P124+'havelvac 7.10'!P124+'havelvac 7.11'!P124+'havelvac 7.12'!P124+'havelvac 7.13'!P124</f>
        <v>#REF!</v>
      </c>
    </row>
    <row r="125" spans="1:16" s="364" customFormat="1" ht="15.75" hidden="1" customHeight="1">
      <c r="A125" s="363" t="str">
        <f t="shared" si="3"/>
        <v>71020501014639</v>
      </c>
      <c r="B125" s="451" t="s">
        <v>439</v>
      </c>
      <c r="C125" s="433" t="s">
        <v>140</v>
      </c>
      <c r="D125" s="434" t="s">
        <v>149</v>
      </c>
      <c r="E125" s="435" t="s">
        <v>106</v>
      </c>
      <c r="F125" s="456" t="s">
        <v>106</v>
      </c>
      <c r="G125" s="436">
        <v>4639</v>
      </c>
      <c r="H125" s="280"/>
      <c r="I125" s="308"/>
      <c r="J125" s="312"/>
      <c r="K125" s="312"/>
      <c r="L125" s="320" t="s">
        <v>174</v>
      </c>
      <c r="M125" s="406">
        <v>5113</v>
      </c>
      <c r="N125" s="289" t="e">
        <f>+#REF!+'havelvac 7.2'!N125+'havelvac 7.3'!N125+'havelvac 7.4'!N125+'havelvac 7.5'!N125+'havelvac 7.6'!N125+'havelvac 7.7'!N125+'havelvac 7.9'!N125+'havelvac 7.8'!N125+'havelvac 7.10'!N125+'havelvac 7.11'!N125+'havelvac 7.12'!N125+'havelvac 7.13'!N125</f>
        <v>#REF!</v>
      </c>
      <c r="O125" s="289" t="e">
        <f>+#REF!+'havelvac 7.2'!O125+'havelvac 7.3'!O125+'havelvac 7.4'!O125+'havelvac 7.5'!O125+'havelvac 7.6'!O125+'havelvac 7.7'!O125+'havelvac 7.9'!O125+'havelvac 7.8'!O125+'havelvac 7.10'!O125+'havelvac 7.11'!O125+'havelvac 7.12'!O125+'havelvac 7.13'!O125</f>
        <v>#REF!</v>
      </c>
      <c r="P125" s="289" t="e">
        <f>+#REF!+'havelvac 7.2'!P125+'havelvac 7.3'!P125+'havelvac 7.4'!P125+'havelvac 7.5'!P125+'havelvac 7.6'!P125+'havelvac 7.7'!P125+'havelvac 7.9'!P125+'havelvac 7.8'!P125+'havelvac 7.10'!P125+'havelvac 7.11'!P125+'havelvac 7.12'!P125+'havelvac 7.13'!P125</f>
        <v>#REF!</v>
      </c>
    </row>
    <row r="126" spans="1:16" ht="15.75" hidden="1" customHeight="1">
      <c r="A126" s="414" t="s">
        <v>44</v>
      </c>
      <c r="B126" s="353" t="s">
        <v>439</v>
      </c>
      <c r="C126" s="354" t="s">
        <v>140</v>
      </c>
      <c r="D126" s="355" t="s">
        <v>149</v>
      </c>
      <c r="E126" s="356" t="s">
        <v>106</v>
      </c>
      <c r="F126" s="415" t="s">
        <v>140</v>
      </c>
      <c r="G126" s="358" t="s">
        <v>440</v>
      </c>
      <c r="H126" s="280"/>
      <c r="I126" s="308"/>
      <c r="J126" s="312"/>
      <c r="K126" s="312"/>
      <c r="L126" s="311" t="s">
        <v>136</v>
      </c>
      <c r="M126" s="306">
        <v>5122</v>
      </c>
      <c r="N126" s="289" t="e">
        <f>+#REF!+'havelvac 7.2'!N126+'havelvac 7.3'!N126+'havelvac 7.4'!N126+'havelvac 7.5'!N126+'havelvac 7.6'!N126+'havelvac 7.7'!N126+'havelvac 7.9'!N126+'havelvac 7.8'!N126+'havelvac 7.10'!N126+'havelvac 7.11'!N126+'havelvac 7.12'!N126+'havelvac 7.13'!N126</f>
        <v>#REF!</v>
      </c>
      <c r="O126" s="289" t="e">
        <f>+#REF!+'havelvac 7.2'!O126+'havelvac 7.3'!O126+'havelvac 7.4'!O126+'havelvac 7.5'!O126+'havelvac 7.6'!O126+'havelvac 7.7'!O126+'havelvac 7.9'!O126+'havelvac 7.8'!O126+'havelvac 7.10'!O126+'havelvac 7.11'!O126+'havelvac 7.12'!O126+'havelvac 7.13'!O126</f>
        <v>#REF!</v>
      </c>
      <c r="P126" s="289" t="e">
        <f>+#REF!+'havelvac 7.2'!P126+'havelvac 7.3'!P126+'havelvac 7.4'!P126+'havelvac 7.5'!P126+'havelvac 7.6'!P126+'havelvac 7.7'!P126+'havelvac 7.9'!P126+'havelvac 7.8'!P126+'havelvac 7.10'!P126+'havelvac 7.11'!P126+'havelvac 7.12'!P126+'havelvac 7.13'!P126</f>
        <v>#REF!</v>
      </c>
    </row>
    <row r="127" spans="1:16" ht="15.75" hidden="1" customHeight="1">
      <c r="A127" s="414" t="s">
        <v>45</v>
      </c>
      <c r="B127" s="353" t="s">
        <v>439</v>
      </c>
      <c r="C127" s="354" t="s">
        <v>140</v>
      </c>
      <c r="D127" s="355" t="s">
        <v>149</v>
      </c>
      <c r="E127" s="356" t="s">
        <v>106</v>
      </c>
      <c r="F127" s="415" t="s">
        <v>140</v>
      </c>
      <c r="G127" s="370" t="s">
        <v>229</v>
      </c>
      <c r="H127" s="280"/>
      <c r="I127" s="308"/>
      <c r="J127" s="312"/>
      <c r="K127" s="312"/>
      <c r="L127" s="311" t="s">
        <v>137</v>
      </c>
      <c r="M127" s="306">
        <v>5129</v>
      </c>
      <c r="N127" s="289" t="e">
        <f>+#REF!+'havelvac 7.2'!N127+'havelvac 7.3'!N127+'havelvac 7.4'!N127+'havelvac 7.5'!N127+'havelvac 7.6'!N127+'havelvac 7.7'!N127+'havelvac 7.9'!N127+'havelvac 7.8'!N127+'havelvac 7.10'!N127+'havelvac 7.11'!N127+'havelvac 7.12'!N127+'havelvac 7.13'!N127</f>
        <v>#REF!</v>
      </c>
      <c r="O127" s="289" t="e">
        <f>+#REF!+'havelvac 7.2'!O127+'havelvac 7.3'!O127+'havelvac 7.4'!O127+'havelvac 7.5'!O127+'havelvac 7.6'!O127+'havelvac 7.7'!O127+'havelvac 7.9'!O127+'havelvac 7.8'!O127+'havelvac 7.10'!O127+'havelvac 7.11'!O127+'havelvac 7.12'!O127+'havelvac 7.13'!O127</f>
        <v>#REF!</v>
      </c>
      <c r="P127" s="289" t="e">
        <f>+#REF!+'havelvac 7.2'!P127+'havelvac 7.3'!P127+'havelvac 7.4'!P127+'havelvac 7.5'!P127+'havelvac 7.6'!P127+'havelvac 7.7'!P127+'havelvac 7.9'!P127+'havelvac 7.8'!P127+'havelvac 7.10'!P127+'havelvac 7.11'!P127+'havelvac 7.12'!P127+'havelvac 7.13'!P127</f>
        <v>#REF!</v>
      </c>
    </row>
    <row r="128" spans="1:16" s="359" customFormat="1" ht="15.75" hidden="1" customHeight="1">
      <c r="A128" s="352" t="str">
        <f t="shared" si="3"/>
        <v>71040000000000</v>
      </c>
      <c r="B128" s="353" t="s">
        <v>439</v>
      </c>
      <c r="C128" s="354" t="s">
        <v>155</v>
      </c>
      <c r="D128" s="355" t="s">
        <v>441</v>
      </c>
      <c r="E128" s="381" t="s">
        <v>441</v>
      </c>
      <c r="F128" s="382" t="s">
        <v>441</v>
      </c>
      <c r="G128" s="358" t="s">
        <v>440</v>
      </c>
      <c r="H128" s="280">
        <v>2250</v>
      </c>
      <c r="I128" s="309" t="s">
        <v>140</v>
      </c>
      <c r="J128" s="310">
        <v>5</v>
      </c>
      <c r="K128" s="310">
        <v>0</v>
      </c>
      <c r="L128" s="396" t="s">
        <v>168</v>
      </c>
      <c r="M128" s="397"/>
      <c r="N128" s="398" t="e">
        <f>+N130</f>
        <v>#REF!</v>
      </c>
      <c r="O128" s="398" t="e">
        <f>+O130</f>
        <v>#REF!</v>
      </c>
      <c r="P128" s="398" t="e">
        <f>+P130</f>
        <v>#REF!</v>
      </c>
    </row>
    <row r="129" spans="1:16" s="364" customFormat="1" ht="15.75" hidden="1" customHeight="1">
      <c r="A129" s="363" t="str">
        <f t="shared" si="3"/>
        <v>71040000000001</v>
      </c>
      <c r="B129" s="451" t="s">
        <v>439</v>
      </c>
      <c r="C129" s="433" t="s">
        <v>155</v>
      </c>
      <c r="D129" s="434" t="s">
        <v>441</v>
      </c>
      <c r="E129" s="435" t="s">
        <v>441</v>
      </c>
      <c r="F129" s="456" t="s">
        <v>441</v>
      </c>
      <c r="G129" s="454" t="s">
        <v>96</v>
      </c>
      <c r="H129" s="308"/>
      <c r="I129" s="309"/>
      <c r="J129" s="310"/>
      <c r="K129" s="310"/>
      <c r="L129" s="320" t="s">
        <v>110</v>
      </c>
      <c r="M129" s="278"/>
      <c r="N129" s="321"/>
      <c r="O129" s="321"/>
      <c r="P129" s="321"/>
    </row>
    <row r="130" spans="1:16" s="457" customFormat="1" ht="15.75" hidden="1" customHeight="1">
      <c r="A130" s="363" t="str">
        <f t="shared" si="3"/>
        <v>71040200000000</v>
      </c>
      <c r="B130" s="451" t="s">
        <v>439</v>
      </c>
      <c r="C130" s="433" t="s">
        <v>155</v>
      </c>
      <c r="D130" s="434" t="s">
        <v>140</v>
      </c>
      <c r="E130" s="435" t="s">
        <v>441</v>
      </c>
      <c r="F130" s="456" t="s">
        <v>441</v>
      </c>
      <c r="G130" s="454" t="s">
        <v>440</v>
      </c>
      <c r="H130" s="280">
        <v>2251</v>
      </c>
      <c r="I130" s="308" t="s">
        <v>140</v>
      </c>
      <c r="J130" s="312">
        <v>5</v>
      </c>
      <c r="K130" s="312">
        <v>1</v>
      </c>
      <c r="L130" s="395" t="s">
        <v>168</v>
      </c>
      <c r="M130" s="313"/>
      <c r="N130" s="321" t="e">
        <f>+N132+N138</f>
        <v>#REF!</v>
      </c>
      <c r="O130" s="321" t="e">
        <f>+O132+O138</f>
        <v>#REF!</v>
      </c>
      <c r="P130" s="321" t="e">
        <f>+P132+P138</f>
        <v>#REF!</v>
      </c>
    </row>
    <row r="131" spans="1:16" s="364" customFormat="1" ht="15.75" hidden="1" customHeight="1">
      <c r="A131" s="363" t="str">
        <f t="shared" si="3"/>
        <v>71040200000001</v>
      </c>
      <c r="B131" s="451" t="s">
        <v>439</v>
      </c>
      <c r="C131" s="433" t="s">
        <v>155</v>
      </c>
      <c r="D131" s="434" t="s">
        <v>140</v>
      </c>
      <c r="E131" s="435" t="s">
        <v>441</v>
      </c>
      <c r="F131" s="456" t="s">
        <v>441</v>
      </c>
      <c r="G131" s="454" t="s">
        <v>96</v>
      </c>
      <c r="H131" s="308"/>
      <c r="I131" s="308"/>
      <c r="J131" s="312"/>
      <c r="K131" s="312"/>
      <c r="L131" s="320" t="s">
        <v>108</v>
      </c>
      <c r="M131" s="278"/>
      <c r="N131" s="321"/>
      <c r="O131" s="321"/>
      <c r="P131" s="321"/>
    </row>
    <row r="132" spans="1:16" s="364" customFormat="1" ht="28.9" hidden="1" customHeight="1">
      <c r="A132" s="363" t="str">
        <f t="shared" si="3"/>
        <v>71040204000000</v>
      </c>
      <c r="B132" s="451" t="s">
        <v>439</v>
      </c>
      <c r="C132" s="433" t="s">
        <v>155</v>
      </c>
      <c r="D132" s="434" t="s">
        <v>140</v>
      </c>
      <c r="E132" s="435" t="s">
        <v>155</v>
      </c>
      <c r="F132" s="456" t="s">
        <v>441</v>
      </c>
      <c r="G132" s="454" t="s">
        <v>440</v>
      </c>
      <c r="H132" s="280"/>
      <c r="I132" s="400"/>
      <c r="J132" s="401"/>
      <c r="K132" s="401"/>
      <c r="L132" s="402" t="s">
        <v>576</v>
      </c>
      <c r="M132" s="397"/>
      <c r="N132" s="403" t="e">
        <f>O132+P132</f>
        <v>#REF!</v>
      </c>
      <c r="O132" s="403" t="e">
        <f>SUM(O133:O137)</f>
        <v>#REF!</v>
      </c>
      <c r="P132" s="403" t="e">
        <f>SUM(P133:P137)</f>
        <v>#REF!</v>
      </c>
    </row>
    <row r="133" spans="1:16" s="364" customFormat="1" ht="15.75" hidden="1" customHeight="1">
      <c r="A133" s="363" t="str">
        <f t="shared" si="3"/>
        <v>71040204000001</v>
      </c>
      <c r="B133" s="451" t="s">
        <v>439</v>
      </c>
      <c r="C133" s="433" t="s">
        <v>155</v>
      </c>
      <c r="D133" s="434" t="s">
        <v>140</v>
      </c>
      <c r="E133" s="435" t="s">
        <v>155</v>
      </c>
      <c r="F133" s="456" t="s">
        <v>441</v>
      </c>
      <c r="G133" s="454" t="s">
        <v>96</v>
      </c>
      <c r="H133" s="280"/>
      <c r="I133" s="308"/>
      <c r="J133" s="312"/>
      <c r="K133" s="312"/>
      <c r="L133" s="326" t="s">
        <v>118</v>
      </c>
      <c r="M133" s="405">
        <v>4216</v>
      </c>
      <c r="N133" s="289" t="e">
        <f>+#REF!+'havelvac 7.2'!N133+'havelvac 7.3'!N133+'havelvac 7.4'!N133+'havelvac 7.5'!N133+'havelvac 7.6'!N133+'havelvac 7.7'!N133+'havelvac 7.9'!N133+'havelvac 7.8'!N133+'havelvac 7.10'!N133+'havelvac 7.11'!N133+'havelvac 7.12'!N133+'havelvac 7.13'!N133</f>
        <v>#REF!</v>
      </c>
      <c r="O133" s="289" t="e">
        <f>+#REF!+'havelvac 7.2'!O133+'havelvac 7.3'!O133+'havelvac 7.4'!O133+'havelvac 7.5'!O133+'havelvac 7.6'!O133+'havelvac 7.7'!O133+'havelvac 7.9'!O133+'havelvac 7.8'!O133+'havelvac 7.10'!O133+'havelvac 7.11'!O133+'havelvac 7.12'!O133+'havelvac 7.13'!O133</f>
        <v>#REF!</v>
      </c>
      <c r="P133" s="289" t="e">
        <f>+#REF!+'havelvac 7.2'!P133+'havelvac 7.3'!P133+'havelvac 7.4'!P133+'havelvac 7.5'!P133+'havelvac 7.6'!P133+'havelvac 7.7'!P133+'havelvac 7.9'!P133+'havelvac 7.8'!P133+'havelvac 7.10'!P133+'havelvac 7.11'!P133+'havelvac 7.12'!P133+'havelvac 7.13'!P133</f>
        <v>#REF!</v>
      </c>
    </row>
    <row r="134" spans="1:16" s="455" customFormat="1" ht="15.75" hidden="1" customHeight="1">
      <c r="A134" s="363" t="str">
        <f t="shared" si="3"/>
        <v>71040204010000</v>
      </c>
      <c r="B134" s="451" t="s">
        <v>439</v>
      </c>
      <c r="C134" s="433" t="s">
        <v>155</v>
      </c>
      <c r="D134" s="434" t="s">
        <v>140</v>
      </c>
      <c r="E134" s="435" t="s">
        <v>155</v>
      </c>
      <c r="F134" s="456" t="s">
        <v>106</v>
      </c>
      <c r="G134" s="454" t="s">
        <v>440</v>
      </c>
      <c r="H134" s="280"/>
      <c r="I134" s="308"/>
      <c r="J134" s="312"/>
      <c r="K134" s="312"/>
      <c r="L134" s="326" t="s">
        <v>125</v>
      </c>
      <c r="M134" s="405">
        <v>4239</v>
      </c>
      <c r="N134" s="289" t="e">
        <f>+#REF!+'havelvac 7.2'!N134+'havelvac 7.3'!N134+'havelvac 7.4'!N134+'havelvac 7.5'!N134+'havelvac 7.6'!N134+'havelvac 7.7'!N134+'havelvac 7.9'!N134+'havelvac 7.8'!N134+'havelvac 7.10'!N134+'havelvac 7.11'!N134+'havelvac 7.12'!N134+'havelvac 7.13'!N134</f>
        <v>#REF!</v>
      </c>
      <c r="O134" s="289" t="e">
        <f>+#REF!+'havelvac 7.2'!O134+'havelvac 7.3'!O134+'havelvac 7.4'!O134+'havelvac 7.5'!O134+'havelvac 7.6'!O134+'havelvac 7.7'!O134+'havelvac 7.9'!O134+'havelvac 7.8'!O134+'havelvac 7.10'!O134+'havelvac 7.11'!O134+'havelvac 7.12'!O134+'havelvac 7.13'!O134</f>
        <v>#REF!</v>
      </c>
      <c r="P134" s="289" t="e">
        <f>+#REF!+'havelvac 7.2'!P134+'havelvac 7.3'!P134+'havelvac 7.4'!P134+'havelvac 7.5'!P134+'havelvac 7.6'!P134+'havelvac 7.7'!P134+'havelvac 7.9'!P134+'havelvac 7.8'!P134+'havelvac 7.10'!P134+'havelvac 7.11'!P134+'havelvac 7.12'!P134+'havelvac 7.13'!P134</f>
        <v>#REF!</v>
      </c>
    </row>
    <row r="135" spans="1:16" s="364" customFormat="1" ht="15.75" hidden="1" customHeight="1">
      <c r="A135" s="363" t="str">
        <f t="shared" si="3"/>
        <v>71040204015112</v>
      </c>
      <c r="B135" s="451" t="s">
        <v>439</v>
      </c>
      <c r="C135" s="433" t="s">
        <v>155</v>
      </c>
      <c r="D135" s="434" t="s">
        <v>140</v>
      </c>
      <c r="E135" s="435" t="s">
        <v>155</v>
      </c>
      <c r="F135" s="456" t="s">
        <v>106</v>
      </c>
      <c r="G135" s="436">
        <v>5112</v>
      </c>
      <c r="H135" s="280"/>
      <c r="I135" s="308"/>
      <c r="J135" s="312"/>
      <c r="K135" s="312"/>
      <c r="L135" s="320" t="s">
        <v>142</v>
      </c>
      <c r="M135" s="406">
        <v>4251</v>
      </c>
      <c r="N135" s="289" t="e">
        <f>+#REF!+'havelvac 7.2'!N135+'havelvac 7.3'!N135+'havelvac 7.4'!N135+'havelvac 7.5'!N135+'havelvac 7.6'!N135+'havelvac 7.7'!N135+'havelvac 7.9'!N135+'havelvac 7.8'!N135+'havelvac 7.10'!N135+'havelvac 7.11'!N135+'havelvac 7.12'!N135+'havelvac 7.13'!N135</f>
        <v>#REF!</v>
      </c>
      <c r="O135" s="289" t="e">
        <f>+#REF!+'havelvac 7.2'!O135+'havelvac 7.3'!O135+'havelvac 7.4'!O135+'havelvac 7.5'!O135+'havelvac 7.6'!O135+'havelvac 7.7'!O135+'havelvac 7.9'!O135+'havelvac 7.8'!O135+'havelvac 7.10'!O135+'havelvac 7.11'!O135+'havelvac 7.12'!O135+'havelvac 7.13'!O135</f>
        <v>#REF!</v>
      </c>
      <c r="P135" s="289" t="e">
        <f>+#REF!+'havelvac 7.2'!P135+'havelvac 7.3'!P135+'havelvac 7.4'!P135+'havelvac 7.5'!P135+'havelvac 7.6'!P135+'havelvac 7.7'!P135+'havelvac 7.9'!P135+'havelvac 7.8'!P135+'havelvac 7.10'!P135+'havelvac 7.11'!P135+'havelvac 7.12'!P135+'havelvac 7.13'!P135</f>
        <v>#REF!</v>
      </c>
    </row>
    <row r="136" spans="1:16" s="364" customFormat="1" ht="15.75" hidden="1" customHeight="1">
      <c r="A136" s="363" t="str">
        <f t="shared" si="3"/>
        <v>71040204015113</v>
      </c>
      <c r="B136" s="451" t="s">
        <v>439</v>
      </c>
      <c r="C136" s="433" t="s">
        <v>155</v>
      </c>
      <c r="D136" s="434" t="s">
        <v>140</v>
      </c>
      <c r="E136" s="435" t="s">
        <v>155</v>
      </c>
      <c r="F136" s="456" t="s">
        <v>106</v>
      </c>
      <c r="G136" s="436">
        <v>5113</v>
      </c>
      <c r="H136" s="280"/>
      <c r="I136" s="308"/>
      <c r="J136" s="312"/>
      <c r="K136" s="312"/>
      <c r="L136" s="326" t="s">
        <v>129</v>
      </c>
      <c r="M136" s="405">
        <v>4264</v>
      </c>
      <c r="N136" s="289" t="e">
        <f>+#REF!+'havelvac 7.2'!N136+'havelvac 7.3'!N136+'havelvac 7.4'!N136+'havelvac 7.5'!N136+'havelvac 7.6'!N136+'havelvac 7.7'!N136+'havelvac 7.9'!N136+'havelvac 7.8'!N136+'havelvac 7.10'!N136+'havelvac 7.11'!N136+'havelvac 7.12'!N136+'havelvac 7.13'!N136</f>
        <v>#REF!</v>
      </c>
      <c r="O136" s="289" t="e">
        <f>+#REF!+'havelvac 7.2'!O136+'havelvac 7.3'!O136+'havelvac 7.4'!O136+'havelvac 7.5'!O136+'havelvac 7.6'!O136+'havelvac 7.7'!O136+'havelvac 7.9'!O136+'havelvac 7.8'!O136+'havelvac 7.10'!O136+'havelvac 7.11'!O136+'havelvac 7.12'!O136+'havelvac 7.13'!O136</f>
        <v>#REF!</v>
      </c>
      <c r="P136" s="289" t="e">
        <f>+#REF!+'havelvac 7.2'!P136+'havelvac 7.3'!P136+'havelvac 7.4'!P136+'havelvac 7.5'!P136+'havelvac 7.6'!P136+'havelvac 7.7'!P136+'havelvac 7.9'!P136+'havelvac 7.8'!P136+'havelvac 7.10'!P136+'havelvac 7.11'!P136+'havelvac 7.12'!P136+'havelvac 7.13'!P136</f>
        <v>#REF!</v>
      </c>
    </row>
    <row r="137" spans="1:16" s="457" customFormat="1" ht="15.75" hidden="1" customHeight="1">
      <c r="A137" s="363" t="str">
        <f t="shared" si="3"/>
        <v>71040500000000</v>
      </c>
      <c r="B137" s="451" t="s">
        <v>439</v>
      </c>
      <c r="C137" s="433" t="s">
        <v>155</v>
      </c>
      <c r="D137" s="434" t="s">
        <v>149</v>
      </c>
      <c r="E137" s="435" t="s">
        <v>441</v>
      </c>
      <c r="F137" s="456" t="s">
        <v>441</v>
      </c>
      <c r="G137" s="454" t="s">
        <v>440</v>
      </c>
      <c r="H137" s="280"/>
      <c r="I137" s="308"/>
      <c r="J137" s="312"/>
      <c r="K137" s="312"/>
      <c r="L137" s="326" t="s">
        <v>167</v>
      </c>
      <c r="M137" s="405">
        <v>4639</v>
      </c>
      <c r="N137" s="289" t="e">
        <f>+#REF!+'havelvac 7.2'!N137+'havelvac 7.3'!N137+'havelvac 7.4'!N137+'havelvac 7.5'!N137+'havelvac 7.6'!N137+'havelvac 7.7'!N137+'havelvac 7.9'!N137+'havelvac 7.8'!N137+'havelvac 7.10'!N137+'havelvac 7.11'!N137+'havelvac 7.12'!N137+'havelvac 7.13'!N137</f>
        <v>#REF!</v>
      </c>
      <c r="O137" s="289" t="e">
        <f>+#REF!+'havelvac 7.2'!O137+'havelvac 7.3'!O137+'havelvac 7.4'!O137+'havelvac 7.5'!O137+'havelvac 7.6'!O137+'havelvac 7.7'!O137+'havelvac 7.9'!O137+'havelvac 7.8'!O137+'havelvac 7.10'!O137+'havelvac 7.11'!O137+'havelvac 7.12'!O137+'havelvac 7.13'!O137</f>
        <v>#REF!</v>
      </c>
      <c r="P137" s="289" t="e">
        <f>+#REF!+'havelvac 7.2'!P137+'havelvac 7.3'!P137+'havelvac 7.4'!P137+'havelvac 7.5'!P137+'havelvac 7.6'!P137+'havelvac 7.7'!P137+'havelvac 7.9'!P137+'havelvac 7.8'!P137+'havelvac 7.10'!P137+'havelvac 7.11'!P137+'havelvac 7.12'!P137+'havelvac 7.13'!P137</f>
        <v>#REF!</v>
      </c>
    </row>
    <row r="138" spans="1:16" s="364" customFormat="1" ht="37.15" hidden="1" customHeight="1">
      <c r="A138" s="363" t="str">
        <f t="shared" si="3"/>
        <v>71040500000001</v>
      </c>
      <c r="B138" s="451" t="s">
        <v>439</v>
      </c>
      <c r="C138" s="433" t="s">
        <v>155</v>
      </c>
      <c r="D138" s="434" t="s">
        <v>149</v>
      </c>
      <c r="E138" s="435" t="s">
        <v>441</v>
      </c>
      <c r="F138" s="456" t="s">
        <v>441</v>
      </c>
      <c r="G138" s="454" t="s">
        <v>96</v>
      </c>
      <c r="H138" s="280"/>
      <c r="I138" s="400"/>
      <c r="J138" s="401"/>
      <c r="K138" s="401"/>
      <c r="L138" s="402" t="s">
        <v>624</v>
      </c>
      <c r="M138" s="397"/>
      <c r="N138" s="403" t="e">
        <f>O138+P138</f>
        <v>#REF!</v>
      </c>
      <c r="O138" s="403" t="e">
        <f>SUM(O139:O140)</f>
        <v>#REF!</v>
      </c>
      <c r="P138" s="403" t="e">
        <f>SUM(P139:P140)</f>
        <v>#REF!</v>
      </c>
    </row>
    <row r="139" spans="1:16" s="364" customFormat="1" ht="25.5" hidden="1" customHeight="1">
      <c r="A139" s="363" t="str">
        <f t="shared" si="3"/>
        <v>71040501000000</v>
      </c>
      <c r="B139" s="451" t="s">
        <v>439</v>
      </c>
      <c r="C139" s="433" t="s">
        <v>155</v>
      </c>
      <c r="D139" s="434" t="s">
        <v>149</v>
      </c>
      <c r="E139" s="435" t="s">
        <v>106</v>
      </c>
      <c r="F139" s="456" t="s">
        <v>441</v>
      </c>
      <c r="G139" s="454" t="s">
        <v>440</v>
      </c>
      <c r="H139" s="280"/>
      <c r="I139" s="308"/>
      <c r="J139" s="312"/>
      <c r="K139" s="312"/>
      <c r="L139" s="311" t="s">
        <v>712</v>
      </c>
      <c r="M139" s="306" t="s">
        <v>83</v>
      </c>
      <c r="N139" s="289" t="e">
        <f>+#REF!+'havelvac 7.2'!N139+'havelvac 7.3'!N139+'havelvac 7.4'!N139+'havelvac 7.5'!N139+'havelvac 7.6'!N139+'havelvac 7.7'!N139+'havelvac 7.9'!N139+'havelvac 7.8'!N139+'havelvac 7.10'!N139+'havelvac 7.11'!N139+'havelvac 7.12'!N139+'havelvac 7.13'!N139</f>
        <v>#REF!</v>
      </c>
      <c r="O139" s="289" t="e">
        <f>+#REF!+'havelvac 7.2'!O139+'havelvac 7.3'!O139+'havelvac 7.4'!O139+'havelvac 7.5'!O139+'havelvac 7.6'!O139+'havelvac 7.7'!O139+'havelvac 7.9'!O139+'havelvac 7.8'!O139+'havelvac 7.10'!O139+'havelvac 7.11'!O139+'havelvac 7.12'!O139+'havelvac 7.13'!O139</f>
        <v>#REF!</v>
      </c>
      <c r="P139" s="289" t="e">
        <f>+#REF!+'havelvac 7.2'!P139+'havelvac 7.3'!P139+'havelvac 7.4'!P139+'havelvac 7.5'!P139+'havelvac 7.6'!P139+'havelvac 7.7'!P139+'havelvac 7.9'!P139+'havelvac 7.8'!P139+'havelvac 7.10'!P139+'havelvac 7.11'!P139+'havelvac 7.12'!P139+'havelvac 7.13'!P139</f>
        <v>#REF!</v>
      </c>
    </row>
    <row r="140" spans="1:16" s="364" customFormat="1" ht="25.5" hidden="1" customHeight="1">
      <c r="A140" s="363" t="str">
        <f t="shared" si="3"/>
        <v>71040501000001</v>
      </c>
      <c r="B140" s="451" t="s">
        <v>439</v>
      </c>
      <c r="C140" s="433" t="s">
        <v>155</v>
      </c>
      <c r="D140" s="434" t="s">
        <v>149</v>
      </c>
      <c r="E140" s="435" t="s">
        <v>106</v>
      </c>
      <c r="F140" s="456" t="s">
        <v>441</v>
      </c>
      <c r="G140" s="454" t="s">
        <v>96</v>
      </c>
      <c r="H140" s="280"/>
      <c r="I140" s="308"/>
      <c r="J140" s="312"/>
      <c r="K140" s="312"/>
      <c r="L140" s="311" t="s">
        <v>230</v>
      </c>
      <c r="M140" s="306" t="s">
        <v>229</v>
      </c>
      <c r="N140" s="289" t="e">
        <f>+#REF!+'havelvac 7.2'!N140+'havelvac 7.3'!N140+'havelvac 7.4'!N140+'havelvac 7.5'!N140+'havelvac 7.6'!N140+'havelvac 7.7'!N140+'havelvac 7.9'!N140+'havelvac 7.8'!N140+'havelvac 7.10'!N140+'havelvac 7.11'!N140+'havelvac 7.12'!N140+'havelvac 7.13'!N140</f>
        <v>#REF!</v>
      </c>
      <c r="O140" s="289" t="e">
        <f>+#REF!+'havelvac 7.2'!O140+'havelvac 7.3'!O140+'havelvac 7.4'!O140+'havelvac 7.5'!O140+'havelvac 7.6'!O140+'havelvac 7.7'!O140+'havelvac 7.9'!O140+'havelvac 7.8'!O140+'havelvac 7.10'!O140+'havelvac 7.11'!O140+'havelvac 7.12'!O140+'havelvac 7.13'!O140</f>
        <v>#REF!</v>
      </c>
      <c r="P140" s="289" t="e">
        <f>+#REF!+'havelvac 7.2'!P140+'havelvac 7.3'!P140+'havelvac 7.4'!P140+'havelvac 7.5'!P140+'havelvac 7.6'!P140+'havelvac 7.7'!P140+'havelvac 7.9'!P140+'havelvac 7.8'!P140+'havelvac 7.10'!P140+'havelvac 7.11'!P140+'havelvac 7.12'!P140+'havelvac 7.13'!P140</f>
        <v>#REF!</v>
      </c>
    </row>
    <row r="141" spans="1:16" s="455" customFormat="1" ht="14.25" hidden="1">
      <c r="A141" s="363" t="str">
        <f t="shared" si="3"/>
        <v>71040501010000</v>
      </c>
      <c r="B141" s="451" t="s">
        <v>439</v>
      </c>
      <c r="C141" s="433" t="s">
        <v>155</v>
      </c>
      <c r="D141" s="434" t="s">
        <v>149</v>
      </c>
      <c r="E141" s="435" t="s">
        <v>106</v>
      </c>
      <c r="F141" s="456" t="s">
        <v>106</v>
      </c>
      <c r="G141" s="454" t="s">
        <v>440</v>
      </c>
      <c r="H141" s="312">
        <v>2400</v>
      </c>
      <c r="I141" s="392" t="s">
        <v>155</v>
      </c>
      <c r="J141" s="393">
        <v>0</v>
      </c>
      <c r="K141" s="393">
        <v>0</v>
      </c>
      <c r="L141" s="389" t="s">
        <v>169</v>
      </c>
      <c r="M141" s="394"/>
      <c r="N141" s="391" t="e">
        <f>+N143+N165+N172+N260+N272</f>
        <v>#REF!</v>
      </c>
      <c r="O141" s="391" t="e">
        <f>+O143+O165+O172+O260+O272</f>
        <v>#REF!</v>
      </c>
      <c r="P141" s="391" t="e">
        <f t="shared" ref="P141" si="4">+P143+P165+P172+P260+P272</f>
        <v>#REF!</v>
      </c>
    </row>
    <row r="142" spans="1:16" s="364" customFormat="1" ht="12.75" hidden="1">
      <c r="A142" s="363" t="str">
        <f t="shared" si="3"/>
        <v>71040501014251</v>
      </c>
      <c r="B142" s="451" t="s">
        <v>439</v>
      </c>
      <c r="C142" s="433" t="s">
        <v>155</v>
      </c>
      <c r="D142" s="434" t="s">
        <v>149</v>
      </c>
      <c r="E142" s="435" t="s">
        <v>106</v>
      </c>
      <c r="F142" s="456" t="s">
        <v>106</v>
      </c>
      <c r="G142" s="436">
        <v>4251</v>
      </c>
      <c r="H142" s="308"/>
      <c r="I142" s="309"/>
      <c r="J142" s="310"/>
      <c r="K142" s="310"/>
      <c r="L142" s="320" t="s">
        <v>108</v>
      </c>
      <c r="M142" s="278"/>
      <c r="N142" s="321"/>
      <c r="O142" s="321"/>
      <c r="P142" s="321"/>
    </row>
    <row r="143" spans="1:16" s="364" customFormat="1" ht="27" hidden="1">
      <c r="A143" s="363"/>
      <c r="B143" s="451"/>
      <c r="C143" s="433"/>
      <c r="D143" s="434"/>
      <c r="E143" s="435"/>
      <c r="F143" s="456"/>
      <c r="G143" s="436"/>
      <c r="H143" s="280">
        <v>2410</v>
      </c>
      <c r="I143" s="309" t="s">
        <v>155</v>
      </c>
      <c r="J143" s="310">
        <v>1</v>
      </c>
      <c r="K143" s="310">
        <v>0</v>
      </c>
      <c r="L143" s="396" t="s">
        <v>625</v>
      </c>
      <c r="M143" s="397"/>
      <c r="N143" s="398" t="e">
        <f>N145</f>
        <v>#REF!</v>
      </c>
      <c r="O143" s="398" t="e">
        <f>O145</f>
        <v>#REF!</v>
      </c>
      <c r="P143" s="398" t="e">
        <f>P145</f>
        <v>#REF!</v>
      </c>
    </row>
    <row r="144" spans="1:16" s="455" customFormat="1" ht="13.5" hidden="1">
      <c r="A144" s="363" t="str">
        <f t="shared" si="3"/>
        <v>71040501020000</v>
      </c>
      <c r="B144" s="451" t="s">
        <v>439</v>
      </c>
      <c r="C144" s="433" t="s">
        <v>155</v>
      </c>
      <c r="D144" s="434" t="s">
        <v>149</v>
      </c>
      <c r="E144" s="435" t="s">
        <v>106</v>
      </c>
      <c r="F144" s="456" t="s">
        <v>140</v>
      </c>
      <c r="G144" s="454" t="s">
        <v>440</v>
      </c>
      <c r="H144" s="308"/>
      <c r="I144" s="309"/>
      <c r="J144" s="310"/>
      <c r="K144" s="310"/>
      <c r="L144" s="320" t="s">
        <v>626</v>
      </c>
      <c r="M144" s="278"/>
      <c r="N144" s="321"/>
      <c r="O144" s="321"/>
      <c r="P144" s="321"/>
    </row>
    <row r="145" spans="1:16" s="364" customFormat="1" ht="25.5" hidden="1">
      <c r="A145" s="363" t="str">
        <f t="shared" si="3"/>
        <v>71040501025113</v>
      </c>
      <c r="B145" s="451" t="s">
        <v>439</v>
      </c>
      <c r="C145" s="433" t="s">
        <v>155</v>
      </c>
      <c r="D145" s="434" t="s">
        <v>149</v>
      </c>
      <c r="E145" s="435" t="s">
        <v>106</v>
      </c>
      <c r="F145" s="456" t="s">
        <v>140</v>
      </c>
      <c r="G145" s="436">
        <v>5113</v>
      </c>
      <c r="H145" s="280">
        <v>2411</v>
      </c>
      <c r="I145" s="308" t="s">
        <v>155</v>
      </c>
      <c r="J145" s="312">
        <v>1</v>
      </c>
      <c r="K145" s="312">
        <v>1</v>
      </c>
      <c r="L145" s="395" t="s">
        <v>627</v>
      </c>
      <c r="M145" s="313"/>
      <c r="N145" s="321" t="e">
        <f>+N147+N149+N151+N154+N157+N159+N161+N163</f>
        <v>#REF!</v>
      </c>
      <c r="O145" s="321" t="e">
        <f>+O147+O149+O151+O154+O157+O159+O161+O163</f>
        <v>#REF!</v>
      </c>
      <c r="P145" s="321" t="e">
        <f t="shared" ref="P145" si="5">+P147+P149+P151+P154+P157+P159+P161+P163</f>
        <v>#REF!</v>
      </c>
    </row>
    <row r="146" spans="1:16" s="455" customFormat="1" ht="13.5" hidden="1">
      <c r="A146" s="363" t="str">
        <f t="shared" si="3"/>
        <v>71040501030000</v>
      </c>
      <c r="B146" s="451" t="s">
        <v>439</v>
      </c>
      <c r="C146" s="433" t="s">
        <v>155</v>
      </c>
      <c r="D146" s="434" t="s">
        <v>149</v>
      </c>
      <c r="E146" s="435" t="s">
        <v>106</v>
      </c>
      <c r="F146" s="456" t="s">
        <v>442</v>
      </c>
      <c r="G146" s="454" t="s">
        <v>440</v>
      </c>
      <c r="H146" s="308"/>
      <c r="I146" s="309"/>
      <c r="J146" s="310"/>
      <c r="K146" s="310"/>
      <c r="L146" s="320" t="s">
        <v>108</v>
      </c>
      <c r="M146" s="278"/>
      <c r="N146" s="321"/>
      <c r="O146" s="321"/>
      <c r="P146" s="321"/>
    </row>
    <row r="147" spans="1:16" s="364" customFormat="1" ht="47.45" hidden="1" customHeight="1">
      <c r="A147" s="363" t="str">
        <f t="shared" si="3"/>
        <v>71040501034251</v>
      </c>
      <c r="B147" s="451" t="s">
        <v>439</v>
      </c>
      <c r="C147" s="433" t="s">
        <v>155</v>
      </c>
      <c r="D147" s="434" t="s">
        <v>149</v>
      </c>
      <c r="E147" s="435" t="s">
        <v>106</v>
      </c>
      <c r="F147" s="456" t="s">
        <v>442</v>
      </c>
      <c r="G147" s="436">
        <v>4251</v>
      </c>
      <c r="H147" s="280"/>
      <c r="I147" s="400"/>
      <c r="J147" s="401"/>
      <c r="K147" s="401"/>
      <c r="L147" s="402" t="s">
        <v>628</v>
      </c>
      <c r="M147" s="397"/>
      <c r="N147" s="403" t="e">
        <f>O147+P147</f>
        <v>#REF!</v>
      </c>
      <c r="O147" s="403" t="e">
        <f>SUM(O148)</f>
        <v>#REF!</v>
      </c>
      <c r="P147" s="403" t="e">
        <f>SUM(P148)</f>
        <v>#REF!</v>
      </c>
    </row>
    <row r="148" spans="1:16" s="364" customFormat="1" hidden="1">
      <c r="A148" s="363" t="str">
        <f t="shared" si="3"/>
        <v>71040501035113</v>
      </c>
      <c r="B148" s="451" t="s">
        <v>439</v>
      </c>
      <c r="C148" s="433" t="s">
        <v>155</v>
      </c>
      <c r="D148" s="434" t="s">
        <v>149</v>
      </c>
      <c r="E148" s="435" t="s">
        <v>106</v>
      </c>
      <c r="F148" s="456" t="s">
        <v>442</v>
      </c>
      <c r="G148" s="436">
        <v>5113</v>
      </c>
      <c r="H148" s="308"/>
      <c r="I148" s="309"/>
      <c r="J148" s="310"/>
      <c r="K148" s="310"/>
      <c r="L148" s="326" t="s">
        <v>125</v>
      </c>
      <c r="M148" s="405">
        <v>4239</v>
      </c>
      <c r="N148" s="289" t="e">
        <f>+#REF!+'havelvac 7.2'!N148+'havelvac 7.3'!N148+'havelvac 7.4'!N148+'havelvac 7.5'!N148+'havelvac 7.6'!N148+'havelvac 7.7'!N148+'havelvac 7.9'!N148+'havelvac 7.8'!N148+'havelvac 7.10'!N148+'havelvac 7.11'!N148+'havelvac 7.12'!N148+'havelvac 7.13'!N148</f>
        <v>#REF!</v>
      </c>
      <c r="O148" s="289" t="e">
        <f>+#REF!+'havelvac 7.2'!O148+'havelvac 7.3'!O148+'havelvac 7.4'!O148+'havelvac 7.5'!O148+'havelvac 7.6'!O148+'havelvac 7.7'!O148+'havelvac 7.9'!O148+'havelvac 7.8'!O148+'havelvac 7.10'!O148+'havelvac 7.11'!O148+'havelvac 7.12'!O148+'havelvac 7.13'!O148</f>
        <v>#REF!</v>
      </c>
      <c r="P148" s="289" t="e">
        <f>+#REF!+'havelvac 7.2'!P148+'havelvac 7.3'!P148+'havelvac 7.4'!P148+'havelvac 7.5'!P148+'havelvac 7.6'!P148+'havelvac 7.7'!P148+'havelvac 7.9'!P148+'havelvac 7.8'!P148+'havelvac 7.10'!P148+'havelvac 7.11'!P148+'havelvac 7.12'!P148+'havelvac 7.13'!P148</f>
        <v>#REF!</v>
      </c>
    </row>
    <row r="149" spans="1:16" s="455" customFormat="1" ht="43.9" hidden="1" customHeight="1">
      <c r="A149" s="363" t="str">
        <f t="shared" si="3"/>
        <v>71040501040000</v>
      </c>
      <c r="B149" s="451" t="s">
        <v>439</v>
      </c>
      <c r="C149" s="433" t="s">
        <v>155</v>
      </c>
      <c r="D149" s="434" t="s">
        <v>149</v>
      </c>
      <c r="E149" s="435" t="s">
        <v>106</v>
      </c>
      <c r="F149" s="456" t="s">
        <v>155</v>
      </c>
      <c r="G149" s="454" t="s">
        <v>440</v>
      </c>
      <c r="H149" s="280"/>
      <c r="I149" s="400"/>
      <c r="J149" s="401"/>
      <c r="K149" s="401"/>
      <c r="L149" s="402" t="s">
        <v>629</v>
      </c>
      <c r="M149" s="397"/>
      <c r="N149" s="403" t="e">
        <f>O149+P149</f>
        <v>#REF!</v>
      </c>
      <c r="O149" s="403" t="e">
        <f>SUM(O150)</f>
        <v>#REF!</v>
      </c>
      <c r="P149" s="403" t="e">
        <f>SUM(P150)</f>
        <v>#REF!</v>
      </c>
    </row>
    <row r="150" spans="1:16" s="364" customFormat="1" hidden="1">
      <c r="A150" s="363" t="str">
        <f t="shared" si="3"/>
        <v>71040501044251</v>
      </c>
      <c r="B150" s="451" t="s">
        <v>439</v>
      </c>
      <c r="C150" s="433" t="s">
        <v>155</v>
      </c>
      <c r="D150" s="434" t="s">
        <v>149</v>
      </c>
      <c r="E150" s="435" t="s">
        <v>106</v>
      </c>
      <c r="F150" s="456" t="s">
        <v>155</v>
      </c>
      <c r="G150" s="436">
        <v>4251</v>
      </c>
      <c r="H150" s="308"/>
      <c r="I150" s="309"/>
      <c r="J150" s="310"/>
      <c r="K150" s="310"/>
      <c r="L150" s="326" t="s">
        <v>125</v>
      </c>
      <c r="M150" s="405">
        <v>4239</v>
      </c>
      <c r="N150" s="289" t="e">
        <f>+#REF!+'havelvac 7.2'!N150+'havelvac 7.3'!N150+'havelvac 7.4'!N150+'havelvac 7.5'!N150+'havelvac 7.6'!N150+'havelvac 7.7'!N150+'havelvac 7.9'!N150+'havelvac 7.8'!N150+'havelvac 7.10'!N150+'havelvac 7.11'!N150+'havelvac 7.12'!N150+'havelvac 7.13'!N150</f>
        <v>#REF!</v>
      </c>
      <c r="O150" s="289" t="e">
        <f>+#REF!+'havelvac 7.2'!O150+'havelvac 7.3'!O150+'havelvac 7.4'!O150+'havelvac 7.5'!O150+'havelvac 7.6'!O150+'havelvac 7.7'!O150+'havelvac 7.9'!O150+'havelvac 7.8'!O150+'havelvac 7.10'!O150+'havelvac 7.11'!O150+'havelvac 7.12'!O150+'havelvac 7.13'!O150</f>
        <v>#REF!</v>
      </c>
      <c r="P150" s="289" t="e">
        <f>+#REF!+'havelvac 7.2'!P150+'havelvac 7.3'!P150+'havelvac 7.4'!P150+'havelvac 7.5'!P150+'havelvac 7.6'!P150+'havelvac 7.7'!P150+'havelvac 7.9'!P150+'havelvac 7.8'!P150+'havelvac 7.10'!P150+'havelvac 7.11'!P150+'havelvac 7.12'!P150+'havelvac 7.13'!P150</f>
        <v>#REF!</v>
      </c>
    </row>
    <row r="151" spans="1:16" s="364" customFormat="1" ht="37.15" hidden="1" customHeight="1">
      <c r="A151" s="363"/>
      <c r="B151" s="451"/>
      <c r="C151" s="433"/>
      <c r="D151" s="434"/>
      <c r="E151" s="435"/>
      <c r="F151" s="456"/>
      <c r="G151" s="436"/>
      <c r="H151" s="280"/>
      <c r="I151" s="400"/>
      <c r="J151" s="401"/>
      <c r="K151" s="401"/>
      <c r="L151" s="402" t="s">
        <v>734</v>
      </c>
      <c r="M151" s="397"/>
      <c r="N151" s="403" t="e">
        <f>O151+P151</f>
        <v>#REF!</v>
      </c>
      <c r="O151" s="403" t="e">
        <f>SUM(O152:O153)</f>
        <v>#REF!</v>
      </c>
      <c r="P151" s="403" t="e">
        <f>SUM(P152:P153)</f>
        <v>#REF!</v>
      </c>
    </row>
    <row r="152" spans="1:16" s="455" customFormat="1" hidden="1">
      <c r="A152" s="363" t="str">
        <f>CONCATENATE(B152,C152,D152,E152,F152,G152)</f>
        <v>71040501080000</v>
      </c>
      <c r="B152" s="451" t="s">
        <v>439</v>
      </c>
      <c r="C152" s="433" t="s">
        <v>155</v>
      </c>
      <c r="D152" s="434" t="s">
        <v>149</v>
      </c>
      <c r="E152" s="435" t="s">
        <v>106</v>
      </c>
      <c r="F152" s="456" t="s">
        <v>185</v>
      </c>
      <c r="G152" s="454" t="s">
        <v>440</v>
      </c>
      <c r="H152" s="280"/>
      <c r="I152" s="308"/>
      <c r="J152" s="312"/>
      <c r="K152" s="312"/>
      <c r="L152" s="320" t="s">
        <v>630</v>
      </c>
      <c r="M152" s="278">
        <v>4422</v>
      </c>
      <c r="N152" s="289" t="e">
        <f>+#REF!+'havelvac 7.2'!N152+'havelvac 7.3'!N152+'havelvac 7.4'!N152+'havelvac 7.5'!N152+'havelvac 7.6'!N152+'havelvac 7.7'!N152+'havelvac 7.9'!N152+'havelvac 7.8'!N152+'havelvac 7.10'!N152+'havelvac 7.11'!N152+'havelvac 7.12'!N152+'havelvac 7.13'!N152</f>
        <v>#REF!</v>
      </c>
      <c r="O152" s="289" t="e">
        <f>+#REF!+'havelvac 7.2'!O152+'havelvac 7.3'!O152+'havelvac 7.4'!O152+'havelvac 7.5'!O152+'havelvac 7.6'!O152+'havelvac 7.7'!O152+'havelvac 7.9'!O152+'havelvac 7.8'!O152+'havelvac 7.10'!O152+'havelvac 7.11'!O152+'havelvac 7.12'!O152+'havelvac 7.13'!O152</f>
        <v>#REF!</v>
      </c>
      <c r="P152" s="289" t="e">
        <f>+#REF!+'havelvac 7.2'!P152+'havelvac 7.3'!P152+'havelvac 7.4'!P152+'havelvac 7.5'!P152+'havelvac 7.6'!P152+'havelvac 7.7'!P152+'havelvac 7.9'!P152+'havelvac 7.8'!P152+'havelvac 7.10'!P152+'havelvac 7.11'!P152+'havelvac 7.12'!P152+'havelvac 7.13'!P152</f>
        <v>#REF!</v>
      </c>
    </row>
    <row r="153" spans="1:16" s="455" customFormat="1" hidden="1">
      <c r="A153" s="363"/>
      <c r="B153" s="451"/>
      <c r="C153" s="433"/>
      <c r="D153" s="434"/>
      <c r="E153" s="435"/>
      <c r="F153" s="456"/>
      <c r="G153" s="454"/>
      <c r="H153" s="280"/>
      <c r="I153" s="308"/>
      <c r="J153" s="312"/>
      <c r="K153" s="312"/>
      <c r="L153" s="320" t="s">
        <v>174</v>
      </c>
      <c r="M153" s="406">
        <v>5113</v>
      </c>
      <c r="N153" s="289" t="e">
        <f>+#REF!+'havelvac 7.2'!N153+'havelvac 7.3'!N153+'havelvac 7.4'!N153+'havelvac 7.5'!N153+'havelvac 7.6'!N153+'havelvac 7.7'!N153+'havelvac 7.9'!N153+'havelvac 7.8'!N153+'havelvac 7.10'!N153+'havelvac 7.11'!N153+'havelvac 7.12'!N153+'havelvac 7.13'!N153</f>
        <v>#REF!</v>
      </c>
      <c r="O153" s="289" t="e">
        <f>+#REF!+'havelvac 7.2'!O153+'havelvac 7.3'!O153+'havelvac 7.4'!O153+'havelvac 7.5'!O153+'havelvac 7.6'!O153+'havelvac 7.7'!O153+'havelvac 7.9'!O153+'havelvac 7.8'!O153+'havelvac 7.10'!O153+'havelvac 7.11'!O153+'havelvac 7.12'!O153+'havelvac 7.13'!O153</f>
        <v>#REF!</v>
      </c>
      <c r="P153" s="289" t="e">
        <f>+#REF!+'havelvac 7.2'!P153+'havelvac 7.3'!P153+'havelvac 7.4'!P153+'havelvac 7.5'!P153+'havelvac 7.6'!P153+'havelvac 7.7'!P153+'havelvac 7.9'!P153+'havelvac 7.8'!P153+'havelvac 7.10'!P153+'havelvac 7.11'!P153+'havelvac 7.12'!P153+'havelvac 7.13'!P153</f>
        <v>#REF!</v>
      </c>
    </row>
    <row r="154" spans="1:16" s="364" customFormat="1" ht="60.6" hidden="1" customHeight="1">
      <c r="A154" s="363" t="str">
        <f t="shared" ref="A154:A164" si="6">CONCATENATE(B154,C154,D154,E154,F154,G154)</f>
        <v>71040501085113</v>
      </c>
      <c r="B154" s="451" t="s">
        <v>439</v>
      </c>
      <c r="C154" s="433" t="s">
        <v>155</v>
      </c>
      <c r="D154" s="434" t="s">
        <v>149</v>
      </c>
      <c r="E154" s="435" t="s">
        <v>106</v>
      </c>
      <c r="F154" s="456" t="s">
        <v>185</v>
      </c>
      <c r="G154" s="436">
        <v>5113</v>
      </c>
      <c r="H154" s="280"/>
      <c r="I154" s="400"/>
      <c r="J154" s="401"/>
      <c r="K154" s="401"/>
      <c r="L154" s="402" t="s">
        <v>738</v>
      </c>
      <c r="M154" s="397"/>
      <c r="N154" s="403" t="e">
        <f>O154+P154</f>
        <v>#REF!</v>
      </c>
      <c r="O154" s="403" t="e">
        <f>SUM(O155:O156)</f>
        <v>#REF!</v>
      </c>
      <c r="P154" s="403" t="e">
        <f>SUM(P155:P156)</f>
        <v>#REF!</v>
      </c>
    </row>
    <row r="155" spans="1:16" s="455" customFormat="1" hidden="1">
      <c r="A155" s="363" t="str">
        <f t="shared" si="6"/>
        <v>71040501090000</v>
      </c>
      <c r="B155" s="451" t="s">
        <v>439</v>
      </c>
      <c r="C155" s="433" t="s">
        <v>155</v>
      </c>
      <c r="D155" s="434" t="s">
        <v>149</v>
      </c>
      <c r="E155" s="435" t="s">
        <v>106</v>
      </c>
      <c r="F155" s="456" t="s">
        <v>187</v>
      </c>
      <c r="G155" s="454" t="s">
        <v>440</v>
      </c>
      <c r="H155" s="280"/>
      <c r="I155" s="308"/>
      <c r="J155" s="312"/>
      <c r="K155" s="312"/>
      <c r="L155" s="326" t="s">
        <v>134</v>
      </c>
      <c r="M155" s="279">
        <v>4861</v>
      </c>
      <c r="N155" s="289" t="e">
        <f>+#REF!+'havelvac 7.2'!N155+'havelvac 7.3'!N155+'havelvac 7.4'!N155+'havelvac 7.5'!N155+'havelvac 7.6'!N155+'havelvac 7.7'!N155+'havelvac 7.9'!N155+'havelvac 7.8'!N155+'havelvac 7.10'!N155+'havelvac 7.11'!N155+'havelvac 7.12'!N155+'havelvac 7.13'!N155</f>
        <v>#REF!</v>
      </c>
      <c r="O155" s="289" t="e">
        <f>+#REF!+'havelvac 7.2'!O155+'havelvac 7.3'!O155+'havelvac 7.4'!O155+'havelvac 7.5'!O155+'havelvac 7.6'!O155+'havelvac 7.7'!O155+'havelvac 7.9'!O155+'havelvac 7.8'!O155+'havelvac 7.10'!O155+'havelvac 7.11'!O155+'havelvac 7.12'!O155+'havelvac 7.13'!O155</f>
        <v>#REF!</v>
      </c>
      <c r="P155" s="289" t="e">
        <f>+#REF!+'havelvac 7.2'!P155+'havelvac 7.3'!P155+'havelvac 7.4'!P155+'havelvac 7.5'!P155+'havelvac 7.6'!P155+'havelvac 7.7'!P155+'havelvac 7.9'!P155+'havelvac 7.8'!P155+'havelvac 7.10'!P155+'havelvac 7.11'!P155+'havelvac 7.12'!P155+'havelvac 7.13'!P155</f>
        <v>#REF!</v>
      </c>
    </row>
    <row r="156" spans="1:16" s="364" customFormat="1" hidden="1">
      <c r="A156" s="363" t="str">
        <f t="shared" si="6"/>
        <v>71040501094251</v>
      </c>
      <c r="B156" s="451" t="s">
        <v>439</v>
      </c>
      <c r="C156" s="433" t="s">
        <v>155</v>
      </c>
      <c r="D156" s="434" t="s">
        <v>149</v>
      </c>
      <c r="E156" s="435" t="s">
        <v>106</v>
      </c>
      <c r="F156" s="456" t="s">
        <v>187</v>
      </c>
      <c r="G156" s="436">
        <v>4251</v>
      </c>
      <c r="H156" s="280"/>
      <c r="I156" s="308"/>
      <c r="J156" s="312"/>
      <c r="K156" s="312"/>
      <c r="L156" s="320" t="s">
        <v>174</v>
      </c>
      <c r="M156" s="406">
        <v>5113</v>
      </c>
      <c r="N156" s="289" t="e">
        <f>+#REF!+'havelvac 7.2'!N156+'havelvac 7.3'!N156+'havelvac 7.4'!N156+'havelvac 7.5'!N156+'havelvac 7.6'!N156+'havelvac 7.7'!N156+'havelvac 7.9'!N156+'havelvac 7.8'!N156+'havelvac 7.10'!N156+'havelvac 7.11'!N156+'havelvac 7.12'!N156+'havelvac 7.13'!N156</f>
        <v>#REF!</v>
      </c>
      <c r="O156" s="289" t="e">
        <f>+#REF!+'havelvac 7.2'!O156+'havelvac 7.3'!O156+'havelvac 7.4'!O156+'havelvac 7.5'!O156+'havelvac 7.6'!O156+'havelvac 7.7'!O156+'havelvac 7.9'!O156+'havelvac 7.8'!O156+'havelvac 7.10'!O156+'havelvac 7.11'!O156+'havelvac 7.12'!O156+'havelvac 7.13'!O156</f>
        <v>#REF!</v>
      </c>
      <c r="P156" s="289" t="e">
        <f>+#REF!+'havelvac 7.2'!P156+'havelvac 7.3'!P156+'havelvac 7.4'!P156+'havelvac 7.5'!P156+'havelvac 7.6'!P156+'havelvac 7.7'!P156+'havelvac 7.9'!P156+'havelvac 7.8'!P156+'havelvac 7.10'!P156+'havelvac 7.11'!P156+'havelvac 7.12'!P156+'havelvac 7.13'!P156</f>
        <v>#REF!</v>
      </c>
    </row>
    <row r="157" spans="1:16" s="364" customFormat="1" ht="37.9" hidden="1" customHeight="1">
      <c r="A157" s="363" t="str">
        <f t="shared" si="6"/>
        <v>71040501094639</v>
      </c>
      <c r="B157" s="451" t="s">
        <v>439</v>
      </c>
      <c r="C157" s="433" t="s">
        <v>155</v>
      </c>
      <c r="D157" s="434" t="s">
        <v>149</v>
      </c>
      <c r="E157" s="435" t="s">
        <v>106</v>
      </c>
      <c r="F157" s="456" t="s">
        <v>187</v>
      </c>
      <c r="G157" s="436">
        <v>4639</v>
      </c>
      <c r="H157" s="280"/>
      <c r="I157" s="400"/>
      <c r="J157" s="401"/>
      <c r="K157" s="401"/>
      <c r="L157" s="402" t="s">
        <v>735</v>
      </c>
      <c r="M157" s="397"/>
      <c r="N157" s="403" t="e">
        <f>O157+P157</f>
        <v>#REF!</v>
      </c>
      <c r="O157" s="403" t="e">
        <f>SUM(O158)</f>
        <v>#REF!</v>
      </c>
      <c r="P157" s="403" t="e">
        <f>SUM(P158)</f>
        <v>#REF!</v>
      </c>
    </row>
    <row r="158" spans="1:16" s="455" customFormat="1" hidden="1">
      <c r="A158" s="363" t="str">
        <f t="shared" si="6"/>
        <v>71040501100000</v>
      </c>
      <c r="B158" s="451" t="s">
        <v>439</v>
      </c>
      <c r="C158" s="433" t="s">
        <v>155</v>
      </c>
      <c r="D158" s="434" t="s">
        <v>149</v>
      </c>
      <c r="E158" s="435" t="s">
        <v>106</v>
      </c>
      <c r="F158" s="456" t="s">
        <v>189</v>
      </c>
      <c r="G158" s="454" t="s">
        <v>440</v>
      </c>
      <c r="H158" s="280"/>
      <c r="I158" s="308"/>
      <c r="J158" s="312"/>
      <c r="K158" s="312"/>
      <c r="L158" s="320" t="s">
        <v>174</v>
      </c>
      <c r="M158" s="406">
        <v>5113</v>
      </c>
      <c r="N158" s="289" t="e">
        <f>+#REF!+'havelvac 7.2'!N158+'havelvac 7.3'!N158+'havelvac 7.4'!N158+'havelvac 7.5'!N158+'havelvac 7.6'!N158+'havelvac 7.7'!N158+'havelvac 7.9'!N158+'havelvac 7.8'!N158+'havelvac 7.10'!N158+'havelvac 7.11'!N158+'havelvac 7.12'!N158+'havelvac 7.13'!N158</f>
        <v>#REF!</v>
      </c>
      <c r="O158" s="289" t="e">
        <f>+#REF!+'havelvac 7.2'!O158+'havelvac 7.3'!O158+'havelvac 7.4'!O158+'havelvac 7.5'!O158+'havelvac 7.6'!O158+'havelvac 7.7'!O158+'havelvac 7.9'!O158+'havelvac 7.8'!O158+'havelvac 7.10'!O158+'havelvac 7.11'!O158+'havelvac 7.12'!O158+'havelvac 7.13'!O158</f>
        <v>#REF!</v>
      </c>
      <c r="P158" s="289" t="e">
        <f>+#REF!+'havelvac 7.2'!P158+'havelvac 7.3'!P158+'havelvac 7.4'!P158+'havelvac 7.5'!P158+'havelvac 7.6'!P158+'havelvac 7.7'!P158+'havelvac 7.9'!P158+'havelvac 7.8'!P158+'havelvac 7.10'!P158+'havelvac 7.11'!P158+'havelvac 7.12'!P158+'havelvac 7.13'!P158</f>
        <v>#REF!</v>
      </c>
    </row>
    <row r="159" spans="1:16" s="364" customFormat="1" ht="73.900000000000006" hidden="1" customHeight="1">
      <c r="A159" s="363" t="str">
        <f t="shared" si="6"/>
        <v>71040501104861</v>
      </c>
      <c r="B159" s="451" t="s">
        <v>439</v>
      </c>
      <c r="C159" s="433" t="s">
        <v>155</v>
      </c>
      <c r="D159" s="434" t="s">
        <v>149</v>
      </c>
      <c r="E159" s="435" t="s">
        <v>106</v>
      </c>
      <c r="F159" s="456" t="s">
        <v>189</v>
      </c>
      <c r="G159" s="436">
        <v>4861</v>
      </c>
      <c r="H159" s="280"/>
      <c r="I159" s="400"/>
      <c r="J159" s="401"/>
      <c r="K159" s="401"/>
      <c r="L159" s="402" t="s">
        <v>739</v>
      </c>
      <c r="M159" s="397"/>
      <c r="N159" s="403" t="e">
        <f>O159+P159</f>
        <v>#REF!</v>
      </c>
      <c r="O159" s="403" t="e">
        <f>SUM(O160:O160)</f>
        <v>#REF!</v>
      </c>
      <c r="P159" s="403" t="e">
        <f>SUM(P160:P160)</f>
        <v>#REF!</v>
      </c>
    </row>
    <row r="160" spans="1:16" s="455" customFormat="1" hidden="1">
      <c r="A160" s="363" t="str">
        <f t="shared" si="6"/>
        <v>71040501110000</v>
      </c>
      <c r="B160" s="451" t="s">
        <v>439</v>
      </c>
      <c r="C160" s="433" t="s">
        <v>155</v>
      </c>
      <c r="D160" s="434" t="s">
        <v>149</v>
      </c>
      <c r="E160" s="435" t="s">
        <v>106</v>
      </c>
      <c r="F160" s="456" t="s">
        <v>104</v>
      </c>
      <c r="G160" s="454" t="s">
        <v>440</v>
      </c>
      <c r="H160" s="280"/>
      <c r="I160" s="308"/>
      <c r="J160" s="312"/>
      <c r="K160" s="312"/>
      <c r="L160" s="326" t="s">
        <v>134</v>
      </c>
      <c r="M160" s="279">
        <v>4861</v>
      </c>
      <c r="N160" s="289" t="e">
        <f>+#REF!+'havelvac 7.2'!N160+'havelvac 7.3'!N160+'havelvac 7.4'!N160+'havelvac 7.5'!N160+'havelvac 7.6'!N160+'havelvac 7.7'!N160+'havelvac 7.9'!N160+'havelvac 7.8'!N160+'havelvac 7.10'!N160+'havelvac 7.11'!N160+'havelvac 7.12'!N160+'havelvac 7.13'!N160</f>
        <v>#REF!</v>
      </c>
      <c r="O160" s="289" t="e">
        <f>+#REF!+'havelvac 7.2'!O160+'havelvac 7.3'!O160+'havelvac 7.4'!O160+'havelvac 7.5'!O160+'havelvac 7.6'!O160+'havelvac 7.7'!O160+'havelvac 7.9'!O160+'havelvac 7.8'!O160+'havelvac 7.10'!O160+'havelvac 7.11'!O160+'havelvac 7.12'!O160+'havelvac 7.13'!O160</f>
        <v>#REF!</v>
      </c>
      <c r="P160" s="289" t="e">
        <f>+#REF!+'havelvac 7.2'!P160+'havelvac 7.3'!P160+'havelvac 7.4'!P160+'havelvac 7.5'!P160+'havelvac 7.6'!P160+'havelvac 7.7'!P160+'havelvac 7.9'!P160+'havelvac 7.8'!P160+'havelvac 7.10'!P160+'havelvac 7.11'!P160+'havelvac 7.12'!P160+'havelvac 7.13'!P160</f>
        <v>#REF!</v>
      </c>
    </row>
    <row r="161" spans="1:16" s="455" customFormat="1" ht="84.6" hidden="1" customHeight="1">
      <c r="A161" s="363" t="str">
        <f t="shared" si="6"/>
        <v>71040501120000</v>
      </c>
      <c r="B161" s="451" t="s">
        <v>439</v>
      </c>
      <c r="C161" s="433" t="s">
        <v>155</v>
      </c>
      <c r="D161" s="434" t="s">
        <v>149</v>
      </c>
      <c r="E161" s="435" t="s">
        <v>106</v>
      </c>
      <c r="F161" s="456" t="s">
        <v>443</v>
      </c>
      <c r="G161" s="454" t="s">
        <v>440</v>
      </c>
      <c r="H161" s="280"/>
      <c r="I161" s="400"/>
      <c r="J161" s="401"/>
      <c r="K161" s="401"/>
      <c r="L161" s="416" t="s">
        <v>740</v>
      </c>
      <c r="M161" s="397"/>
      <c r="N161" s="403" t="e">
        <f>O161+P161</f>
        <v>#REF!</v>
      </c>
      <c r="O161" s="403" t="e">
        <f>SUM(O162:O162)</f>
        <v>#REF!</v>
      </c>
      <c r="P161" s="403" t="e">
        <f>SUM(P162:P162)</f>
        <v>#REF!</v>
      </c>
    </row>
    <row r="162" spans="1:16" s="364" customFormat="1" hidden="1">
      <c r="A162" s="363" t="str">
        <f t="shared" si="6"/>
        <v>71040501125129</v>
      </c>
      <c r="B162" s="451" t="s">
        <v>439</v>
      </c>
      <c r="C162" s="433" t="s">
        <v>155</v>
      </c>
      <c r="D162" s="434" t="s">
        <v>149</v>
      </c>
      <c r="E162" s="435" t="s">
        <v>106</v>
      </c>
      <c r="F162" s="456" t="s">
        <v>443</v>
      </c>
      <c r="G162" s="436">
        <v>5129</v>
      </c>
      <c r="H162" s="280"/>
      <c r="I162" s="308"/>
      <c r="J162" s="312"/>
      <c r="K162" s="312"/>
      <c r="L162" s="326" t="s">
        <v>134</v>
      </c>
      <c r="M162" s="279">
        <v>4861</v>
      </c>
      <c r="N162" s="289" t="e">
        <f>+#REF!+'havelvac 7.2'!N162+'havelvac 7.3'!N162+'havelvac 7.4'!N162+'havelvac 7.5'!N162+'havelvac 7.6'!N162+'havelvac 7.7'!N162+'havelvac 7.9'!N162+'havelvac 7.8'!N162+'havelvac 7.10'!N162+'havelvac 7.11'!N162+'havelvac 7.12'!N162+'havelvac 7.13'!N162</f>
        <v>#REF!</v>
      </c>
      <c r="O162" s="289" t="e">
        <f>+#REF!+'havelvac 7.2'!O162+'havelvac 7.3'!O162+'havelvac 7.4'!O162+'havelvac 7.5'!O162+'havelvac 7.6'!O162+'havelvac 7.7'!O162+'havelvac 7.9'!O162+'havelvac 7.8'!O162+'havelvac 7.10'!O162+'havelvac 7.11'!O162+'havelvac 7.12'!O162+'havelvac 7.13'!O162</f>
        <v>#REF!</v>
      </c>
      <c r="P162" s="289" t="e">
        <f>+#REF!+'havelvac 7.2'!P162+'havelvac 7.3'!P162+'havelvac 7.4'!P162+'havelvac 7.5'!P162+'havelvac 7.6'!P162+'havelvac 7.7'!P162+'havelvac 7.9'!P162+'havelvac 7.8'!P162+'havelvac 7.10'!P162+'havelvac 7.11'!P162+'havelvac 7.12'!P162+'havelvac 7.13'!P162</f>
        <v>#REF!</v>
      </c>
    </row>
    <row r="163" spans="1:16" s="364" customFormat="1" ht="42.6" hidden="1" customHeight="1">
      <c r="A163" s="363" t="str">
        <f t="shared" si="6"/>
        <v>71040501094639</v>
      </c>
      <c r="B163" s="451" t="s">
        <v>439</v>
      </c>
      <c r="C163" s="433" t="s">
        <v>155</v>
      </c>
      <c r="D163" s="434" t="s">
        <v>149</v>
      </c>
      <c r="E163" s="435" t="s">
        <v>106</v>
      </c>
      <c r="F163" s="456" t="s">
        <v>187</v>
      </c>
      <c r="G163" s="436">
        <v>4639</v>
      </c>
      <c r="H163" s="280"/>
      <c r="I163" s="400"/>
      <c r="J163" s="401"/>
      <c r="K163" s="401"/>
      <c r="L163" s="402" t="s">
        <v>736</v>
      </c>
      <c r="M163" s="397"/>
      <c r="N163" s="403" t="e">
        <f>O163+P163</f>
        <v>#REF!</v>
      </c>
      <c r="O163" s="403" t="e">
        <f>SUM(O164)</f>
        <v>#REF!</v>
      </c>
      <c r="P163" s="403" t="e">
        <f>SUM(P164)</f>
        <v>#REF!</v>
      </c>
    </row>
    <row r="164" spans="1:16" s="455" customFormat="1" ht="25.5" hidden="1">
      <c r="A164" s="363" t="str">
        <f t="shared" si="6"/>
        <v>71040501100000</v>
      </c>
      <c r="B164" s="451" t="s">
        <v>439</v>
      </c>
      <c r="C164" s="433" t="s">
        <v>155</v>
      </c>
      <c r="D164" s="434" t="s">
        <v>149</v>
      </c>
      <c r="E164" s="435" t="s">
        <v>106</v>
      </c>
      <c r="F164" s="456" t="s">
        <v>189</v>
      </c>
      <c r="G164" s="454" t="s">
        <v>440</v>
      </c>
      <c r="H164" s="280"/>
      <c r="I164" s="308"/>
      <c r="J164" s="312"/>
      <c r="K164" s="312"/>
      <c r="L164" s="320" t="s">
        <v>737</v>
      </c>
      <c r="M164" s="406">
        <v>5511</v>
      </c>
      <c r="N164" s="289" t="e">
        <f>+#REF!+'havelvac 7.2'!N166+'havelvac 7.3'!N166+'havelvac 7.4'!N166+'havelvac 7.5'!N166+'havelvac 7.6'!N166+'havelvac 7.7'!N166+'havelvac 7.9'!N166+'havelvac 7.8'!N166+'havelvac 7.10'!N166+'havelvac 7.11'!N166+'havelvac 7.12'!N166+'havelvac 7.13'!N164</f>
        <v>#REF!</v>
      </c>
      <c r="O164" s="289" t="e">
        <f>+#REF!+'havelvac 7.2'!O166+'havelvac 7.3'!O166+'havelvac 7.4'!O166+'havelvac 7.5'!O166+'havelvac 7.6'!O166+'havelvac 7.7'!O166+'havelvac 7.9'!O166+'havelvac 7.8'!O166+'havelvac 7.10'!O166+'havelvac 7.11'!O166+'havelvac 7.12'!O166+'havelvac 7.13'!O164</f>
        <v>#REF!</v>
      </c>
      <c r="P164" s="289" t="e">
        <f>+#REF!+'havelvac 7.2'!P166+'havelvac 7.3'!P166+'havelvac 7.4'!P166+'havelvac 7.5'!P166+'havelvac 7.6'!P166+'havelvac 7.7'!P166+'havelvac 7.9'!P166+'havelvac 7.8'!P166+'havelvac 7.10'!P166+'havelvac 7.11'!P166+'havelvac 7.12'!P166+'havelvac 7.13'!P164</f>
        <v>#REF!</v>
      </c>
    </row>
    <row r="165" spans="1:16" s="364" customFormat="1" ht="27" hidden="1">
      <c r="A165" s="363" t="str">
        <f t="shared" si="3"/>
        <v>71040501045112</v>
      </c>
      <c r="B165" s="451" t="s">
        <v>439</v>
      </c>
      <c r="C165" s="433" t="s">
        <v>155</v>
      </c>
      <c r="D165" s="434" t="s">
        <v>149</v>
      </c>
      <c r="E165" s="435" t="s">
        <v>106</v>
      </c>
      <c r="F165" s="456" t="s">
        <v>155</v>
      </c>
      <c r="G165" s="436">
        <v>5112</v>
      </c>
      <c r="H165" s="280">
        <v>2420</v>
      </c>
      <c r="I165" s="309" t="s">
        <v>155</v>
      </c>
      <c r="J165" s="310">
        <v>2</v>
      </c>
      <c r="K165" s="310">
        <v>0</v>
      </c>
      <c r="L165" s="396" t="s">
        <v>170</v>
      </c>
      <c r="M165" s="397"/>
      <c r="N165" s="398" t="e">
        <f>+N167</f>
        <v>#REF!</v>
      </c>
      <c r="O165" s="398" t="e">
        <f>+O167</f>
        <v>#REF!</v>
      </c>
      <c r="P165" s="398" t="e">
        <f>+P167</f>
        <v>#REF!</v>
      </c>
    </row>
    <row r="166" spans="1:16" s="364" customFormat="1" ht="12.75" hidden="1">
      <c r="A166" s="363" t="str">
        <f t="shared" si="3"/>
        <v>71040501045113</v>
      </c>
      <c r="B166" s="451" t="s">
        <v>439</v>
      </c>
      <c r="C166" s="433" t="s">
        <v>155</v>
      </c>
      <c r="D166" s="434" t="s">
        <v>149</v>
      </c>
      <c r="E166" s="435" t="s">
        <v>106</v>
      </c>
      <c r="F166" s="456" t="s">
        <v>155</v>
      </c>
      <c r="G166" s="436">
        <v>5113</v>
      </c>
      <c r="H166" s="308"/>
      <c r="I166" s="309"/>
      <c r="J166" s="310"/>
      <c r="K166" s="310"/>
      <c r="L166" s="320" t="s">
        <v>110</v>
      </c>
      <c r="M166" s="278"/>
      <c r="N166" s="321"/>
      <c r="O166" s="321"/>
      <c r="P166" s="321"/>
    </row>
    <row r="167" spans="1:16" s="455" customFormat="1" ht="13.5" hidden="1">
      <c r="A167" s="363" t="str">
        <f t="shared" si="3"/>
        <v>71040501050000</v>
      </c>
      <c r="B167" s="451" t="s">
        <v>439</v>
      </c>
      <c r="C167" s="433" t="s">
        <v>155</v>
      </c>
      <c r="D167" s="434" t="s">
        <v>149</v>
      </c>
      <c r="E167" s="435" t="s">
        <v>106</v>
      </c>
      <c r="F167" s="456" t="s">
        <v>149</v>
      </c>
      <c r="G167" s="454" t="s">
        <v>440</v>
      </c>
      <c r="H167" s="280">
        <v>2424</v>
      </c>
      <c r="I167" s="308" t="s">
        <v>155</v>
      </c>
      <c r="J167" s="312">
        <v>2</v>
      </c>
      <c r="K167" s="312">
        <v>4</v>
      </c>
      <c r="L167" s="395" t="s">
        <v>171</v>
      </c>
      <c r="M167" s="313"/>
      <c r="N167" s="321" t="e">
        <f>+N169</f>
        <v>#REF!</v>
      </c>
      <c r="O167" s="321" t="e">
        <f>+O169</f>
        <v>#REF!</v>
      </c>
      <c r="P167" s="321" t="e">
        <f>+P169</f>
        <v>#REF!</v>
      </c>
    </row>
    <row r="168" spans="1:16" s="364" customFormat="1" ht="12.75" hidden="1">
      <c r="A168" s="363" t="str">
        <f t="shared" si="3"/>
        <v>71040501054251</v>
      </c>
      <c r="B168" s="451" t="s">
        <v>439</v>
      </c>
      <c r="C168" s="433" t="s">
        <v>155</v>
      </c>
      <c r="D168" s="434" t="s">
        <v>149</v>
      </c>
      <c r="E168" s="435" t="s">
        <v>106</v>
      </c>
      <c r="F168" s="456" t="s">
        <v>149</v>
      </c>
      <c r="G168" s="436">
        <v>4251</v>
      </c>
      <c r="H168" s="308"/>
      <c r="I168" s="308"/>
      <c r="J168" s="312"/>
      <c r="K168" s="312"/>
      <c r="L168" s="320" t="s">
        <v>108</v>
      </c>
      <c r="M168" s="278"/>
      <c r="N168" s="321"/>
      <c r="O168" s="321"/>
      <c r="P168" s="321"/>
    </row>
    <row r="169" spans="1:16" s="364" customFormat="1" ht="13.5" hidden="1">
      <c r="A169" s="363" t="str">
        <f t="shared" si="3"/>
        <v>71040501055112</v>
      </c>
      <c r="B169" s="451" t="s">
        <v>439</v>
      </c>
      <c r="C169" s="433" t="s">
        <v>155</v>
      </c>
      <c r="D169" s="434" t="s">
        <v>149</v>
      </c>
      <c r="E169" s="435" t="s">
        <v>106</v>
      </c>
      <c r="F169" s="456" t="s">
        <v>149</v>
      </c>
      <c r="G169" s="436">
        <v>5112</v>
      </c>
      <c r="H169" s="280"/>
      <c r="I169" s="400"/>
      <c r="J169" s="401"/>
      <c r="K169" s="401"/>
      <c r="L169" s="402" t="s">
        <v>172</v>
      </c>
      <c r="M169" s="397"/>
      <c r="N169" s="403" t="e">
        <f>O169+P169</f>
        <v>#REF!</v>
      </c>
      <c r="O169" s="403" t="e">
        <f>SUM(O170:O171)</f>
        <v>#REF!</v>
      </c>
      <c r="P169" s="403" t="e">
        <f>SUM(P170:P171)</f>
        <v>#REF!</v>
      </c>
    </row>
    <row r="170" spans="1:16" s="364" customFormat="1" hidden="1">
      <c r="A170" s="363" t="str">
        <f t="shared" si="3"/>
        <v>71040501055113</v>
      </c>
      <c r="B170" s="451" t="s">
        <v>439</v>
      </c>
      <c r="C170" s="433" t="s">
        <v>155</v>
      </c>
      <c r="D170" s="434" t="s">
        <v>149</v>
      </c>
      <c r="E170" s="435" t="s">
        <v>106</v>
      </c>
      <c r="F170" s="456" t="s">
        <v>149</v>
      </c>
      <c r="G170" s="436">
        <v>5113</v>
      </c>
      <c r="H170" s="308"/>
      <c r="I170" s="309"/>
      <c r="J170" s="310"/>
      <c r="K170" s="310"/>
      <c r="L170" s="320" t="s">
        <v>173</v>
      </c>
      <c r="M170" s="278">
        <v>5112</v>
      </c>
      <c r="N170" s="289" t="e">
        <f>+#REF!+'havelvac 7.2'!N170+'havelvac 7.3'!N170+'havelvac 7.4'!N170+'havelvac 7.5'!N170+'havelvac 7.6'!N170+'havelvac 7.7'!N170+'havelvac 7.9'!N170+'havelvac 7.8'!N170+'havelvac 7.10'!N170+'havelvac 7.11'!N170+'havelvac 7.12'!N170+'havelvac 7.13'!N170</f>
        <v>#REF!</v>
      </c>
      <c r="O170" s="289" t="e">
        <f>+#REF!+'havelvac 7.2'!O170+'havelvac 7.3'!O170+'havelvac 7.4'!O170+'havelvac 7.5'!O170+'havelvac 7.6'!O170+'havelvac 7.7'!O170+'havelvac 7.9'!O170+'havelvac 7.8'!O170+'havelvac 7.10'!O170+'havelvac 7.11'!O170+'havelvac 7.12'!O170+'havelvac 7.13'!O170</f>
        <v>#REF!</v>
      </c>
      <c r="P170" s="289" t="e">
        <f>+#REF!+'havelvac 7.2'!P170+'havelvac 7.3'!P170+'havelvac 7.4'!P170+'havelvac 7.5'!P170+'havelvac 7.6'!P170+'havelvac 7.7'!P170+'havelvac 7.9'!P170+'havelvac 7.8'!P170+'havelvac 7.10'!P170+'havelvac 7.11'!P170+'havelvac 7.12'!P170+'havelvac 7.13'!P170</f>
        <v>#REF!</v>
      </c>
    </row>
    <row r="171" spans="1:16" s="455" customFormat="1" hidden="1">
      <c r="A171" s="363" t="str">
        <f t="shared" si="3"/>
        <v>71040501060000</v>
      </c>
      <c r="B171" s="451" t="s">
        <v>439</v>
      </c>
      <c r="C171" s="433" t="s">
        <v>155</v>
      </c>
      <c r="D171" s="434" t="s">
        <v>149</v>
      </c>
      <c r="E171" s="435" t="s">
        <v>106</v>
      </c>
      <c r="F171" s="456" t="s">
        <v>157</v>
      </c>
      <c r="G171" s="454" t="s">
        <v>440</v>
      </c>
      <c r="H171" s="280"/>
      <c r="I171" s="308"/>
      <c r="J171" s="312"/>
      <c r="K171" s="312"/>
      <c r="L171" s="320" t="s">
        <v>174</v>
      </c>
      <c r="M171" s="406">
        <v>5113</v>
      </c>
      <c r="N171" s="289" t="e">
        <f>+#REF!+'havelvac 7.2'!N171+'havelvac 7.3'!N171+'havelvac 7.4'!N171+'havelvac 7.5'!N171+'havelvac 7.6'!N171+'havelvac 7.7'!N171+'havelvac 7.9'!N171+'havelvac 7.8'!N171+'havelvac 7.10'!N171+'havelvac 7.11'!N171+'havelvac 7.12'!N171+'havelvac 7.13'!N171</f>
        <v>#REF!</v>
      </c>
      <c r="O171" s="289" t="e">
        <f>+#REF!+'havelvac 7.2'!O171+'havelvac 7.3'!O171+'havelvac 7.4'!O171+'havelvac 7.5'!O171+'havelvac 7.6'!O171+'havelvac 7.7'!O171+'havelvac 7.9'!O171+'havelvac 7.8'!O171+'havelvac 7.10'!O171+'havelvac 7.11'!O171+'havelvac 7.12'!O171+'havelvac 7.13'!O171</f>
        <v>#REF!</v>
      </c>
      <c r="P171" s="289" t="e">
        <f>+#REF!+'havelvac 7.2'!P171+'havelvac 7.3'!P171+'havelvac 7.4'!P171+'havelvac 7.5'!P171+'havelvac 7.6'!P171+'havelvac 7.7'!P171+'havelvac 7.9'!P171+'havelvac 7.8'!P171+'havelvac 7.10'!P171+'havelvac 7.11'!P171+'havelvac 7.12'!P171+'havelvac 7.13'!P171</f>
        <v>#REF!</v>
      </c>
    </row>
    <row r="172" spans="1:16" s="364" customFormat="1" ht="13.5" hidden="1">
      <c r="A172" s="363" t="str">
        <f t="shared" ref="A172:A226" si="7">CONCATENATE(B172,C172,D172,E172,F172,G172)</f>
        <v>71040501134251</v>
      </c>
      <c r="B172" s="451" t="s">
        <v>439</v>
      </c>
      <c r="C172" s="433" t="s">
        <v>155</v>
      </c>
      <c r="D172" s="434" t="s">
        <v>149</v>
      </c>
      <c r="E172" s="435" t="s">
        <v>106</v>
      </c>
      <c r="F172" s="456" t="s">
        <v>444</v>
      </c>
      <c r="G172" s="436">
        <v>4251</v>
      </c>
      <c r="H172" s="280">
        <v>2450</v>
      </c>
      <c r="I172" s="309" t="s">
        <v>155</v>
      </c>
      <c r="J172" s="310">
        <v>5</v>
      </c>
      <c r="K172" s="310">
        <v>0</v>
      </c>
      <c r="L172" s="396" t="s">
        <v>175</v>
      </c>
      <c r="M172" s="397"/>
      <c r="N172" s="398" t="e">
        <f>+N174+N246</f>
        <v>#REF!</v>
      </c>
      <c r="O172" s="398" t="e">
        <f>+O174+O246</f>
        <v>#REF!</v>
      </c>
      <c r="P172" s="398" t="e">
        <f>+P174+P246</f>
        <v>#REF!</v>
      </c>
    </row>
    <row r="173" spans="1:16" s="364" customFormat="1" ht="12.75" hidden="1">
      <c r="A173" s="363" t="str">
        <f t="shared" si="7"/>
        <v>71040501135129</v>
      </c>
      <c r="B173" s="451" t="s">
        <v>439</v>
      </c>
      <c r="C173" s="433" t="s">
        <v>155</v>
      </c>
      <c r="D173" s="434" t="s">
        <v>149</v>
      </c>
      <c r="E173" s="435" t="s">
        <v>106</v>
      </c>
      <c r="F173" s="456" t="s">
        <v>444</v>
      </c>
      <c r="G173" s="436">
        <v>5129</v>
      </c>
      <c r="H173" s="308"/>
      <c r="I173" s="309"/>
      <c r="J173" s="310"/>
      <c r="K173" s="310"/>
      <c r="L173" s="320" t="s">
        <v>110</v>
      </c>
      <c r="M173" s="278"/>
      <c r="N173" s="321"/>
      <c r="O173" s="321"/>
      <c r="P173" s="321"/>
    </row>
    <row r="174" spans="1:16" s="364" customFormat="1" ht="12.75" hidden="1">
      <c r="A174" s="363" t="str">
        <f t="shared" si="7"/>
        <v>71040501135221</v>
      </c>
      <c r="B174" s="451" t="s">
        <v>439</v>
      </c>
      <c r="C174" s="433" t="s">
        <v>155</v>
      </c>
      <c r="D174" s="434" t="s">
        <v>149</v>
      </c>
      <c r="E174" s="435" t="s">
        <v>106</v>
      </c>
      <c r="F174" s="456" t="s">
        <v>444</v>
      </c>
      <c r="G174" s="436">
        <v>5221</v>
      </c>
      <c r="H174" s="280">
        <v>2451</v>
      </c>
      <c r="I174" s="308" t="s">
        <v>155</v>
      </c>
      <c r="J174" s="312">
        <v>5</v>
      </c>
      <c r="K174" s="312">
        <v>1</v>
      </c>
      <c r="L174" s="395" t="s">
        <v>176</v>
      </c>
      <c r="M174" s="313"/>
      <c r="N174" s="321" t="e">
        <f>O174+P174</f>
        <v>#REF!</v>
      </c>
      <c r="O174" s="321" t="e">
        <f>O176+O179+O181+O185+O189+O194+O198+O200+O206+O213+O217+O220+O224+O231+O234+O238+O244+O236</f>
        <v>#REF!</v>
      </c>
      <c r="P174" s="459" t="e">
        <f>+P176+P179+P181+P185+P189+P194+P198+P200+P206+P213+P217+P220+P224+P231+P234+P236+P238+P244</f>
        <v>#REF!</v>
      </c>
    </row>
    <row r="175" spans="1:16" s="455" customFormat="1" ht="13.5" hidden="1">
      <c r="A175" s="363" t="str">
        <f t="shared" si="7"/>
        <v>71040501140000</v>
      </c>
      <c r="B175" s="451" t="s">
        <v>439</v>
      </c>
      <c r="C175" s="433" t="s">
        <v>155</v>
      </c>
      <c r="D175" s="434" t="s">
        <v>149</v>
      </c>
      <c r="E175" s="435" t="s">
        <v>106</v>
      </c>
      <c r="F175" s="456" t="s">
        <v>445</v>
      </c>
      <c r="G175" s="454" t="s">
        <v>440</v>
      </c>
      <c r="H175" s="308"/>
      <c r="I175" s="308"/>
      <c r="J175" s="312"/>
      <c r="K175" s="312"/>
      <c r="L175" s="320" t="s">
        <v>108</v>
      </c>
      <c r="M175" s="278"/>
      <c r="N175" s="321"/>
      <c r="O175" s="321"/>
      <c r="P175" s="321"/>
    </row>
    <row r="176" spans="1:16" s="364" customFormat="1" ht="28.5" hidden="1" customHeight="1">
      <c r="A176" s="363" t="str">
        <f t="shared" si="7"/>
        <v>71040501144729</v>
      </c>
      <c r="B176" s="451" t="s">
        <v>439</v>
      </c>
      <c r="C176" s="433" t="s">
        <v>155</v>
      </c>
      <c r="D176" s="434" t="s">
        <v>149</v>
      </c>
      <c r="E176" s="435" t="s">
        <v>106</v>
      </c>
      <c r="F176" s="456" t="s">
        <v>445</v>
      </c>
      <c r="G176" s="436">
        <v>4729</v>
      </c>
      <c r="H176" s="280"/>
      <c r="I176" s="400"/>
      <c r="J176" s="401"/>
      <c r="K176" s="401"/>
      <c r="L176" s="402" t="s">
        <v>177</v>
      </c>
      <c r="M176" s="397"/>
      <c r="N176" s="403" t="e">
        <f>O176+P176</f>
        <v>#REF!</v>
      </c>
      <c r="O176" s="403" t="e">
        <f>SUM(O177:O178)</f>
        <v>#REF!</v>
      </c>
      <c r="P176" s="403" t="e">
        <f>SUM(P177:P178)</f>
        <v>#REF!</v>
      </c>
    </row>
    <row r="177" spans="1:16" s="455" customFormat="1" ht="27" hidden="1" customHeight="1">
      <c r="A177" s="363" t="str">
        <f t="shared" si="7"/>
        <v>71040501150000</v>
      </c>
      <c r="B177" s="451" t="s">
        <v>439</v>
      </c>
      <c r="C177" s="433" t="s">
        <v>155</v>
      </c>
      <c r="D177" s="434" t="s">
        <v>149</v>
      </c>
      <c r="E177" s="435" t="s">
        <v>106</v>
      </c>
      <c r="F177" s="456" t="s">
        <v>446</v>
      </c>
      <c r="G177" s="454" t="s">
        <v>440</v>
      </c>
      <c r="H177" s="308"/>
      <c r="I177" s="308"/>
      <c r="J177" s="312"/>
      <c r="K177" s="312"/>
      <c r="L177" s="311" t="s">
        <v>142</v>
      </c>
      <c r="M177" s="306">
        <v>4251</v>
      </c>
      <c r="N177" s="289" t="e">
        <f>+#REF!+'havelvac 7.2'!N177+'havelvac 7.3'!N177+'havelvac 7.4'!N177+'havelvac 7.5'!N177+'havelvac 7.6'!N177+'havelvac 7.7'!N177+'havelvac 7.9'!N177+'havelvac 7.8'!N177+'havelvac 7.10'!N177+'havelvac 7.11'!N177+'havelvac 7.12'!N177+'havelvac 7.13'!N177</f>
        <v>#REF!</v>
      </c>
      <c r="O177" s="289" t="e">
        <f>+#REF!+'havelvac 7.2'!O177+'havelvac 7.3'!O177+'havelvac 7.4'!O177+'havelvac 7.5'!O177+'havelvac 7.6'!O177+'havelvac 7.7'!O177+'havelvac 7.9'!O177+'havelvac 7.8'!O177+'havelvac 7.10'!O177+'havelvac 7.11'!O177+'havelvac 7.12'!O177+'havelvac 7.13'!O177</f>
        <v>#REF!</v>
      </c>
      <c r="P177" s="289" t="e">
        <f>+#REF!+'havelvac 7.2'!P177+'havelvac 7.3'!P177+'havelvac 7.4'!P177+'havelvac 7.5'!P177+'havelvac 7.6'!P177+'havelvac 7.7'!P177+'havelvac 7.9'!P177+'havelvac 7.8'!P177+'havelvac 7.10'!P177+'havelvac 7.11'!P177+'havelvac 7.12'!P177+'havelvac 7.13'!P177</f>
        <v>#REF!</v>
      </c>
    </row>
    <row r="178" spans="1:16" s="364" customFormat="1" ht="21" hidden="1" customHeight="1">
      <c r="A178" s="363" t="str">
        <f t="shared" si="7"/>
        <v>71040501155112</v>
      </c>
      <c r="B178" s="451" t="s">
        <v>439</v>
      </c>
      <c r="C178" s="433" t="s">
        <v>155</v>
      </c>
      <c r="D178" s="434" t="s">
        <v>149</v>
      </c>
      <c r="E178" s="435" t="s">
        <v>106</v>
      </c>
      <c r="F178" s="456" t="s">
        <v>446</v>
      </c>
      <c r="G178" s="436">
        <v>5112</v>
      </c>
      <c r="H178" s="308"/>
      <c r="I178" s="308"/>
      <c r="J178" s="312"/>
      <c r="K178" s="312"/>
      <c r="L178" s="326" t="s">
        <v>174</v>
      </c>
      <c r="M178" s="279">
        <v>5113</v>
      </c>
      <c r="N178" s="289" t="e">
        <f>+#REF!+'havelvac 7.2'!N178+'havelvac 7.3'!N178+'havelvac 7.4'!N178+'havelvac 7.5'!N178+'havelvac 7.6'!N178+'havelvac 7.7'!N178+'havelvac 7.9'!N178+'havelvac 7.8'!N178+'havelvac 7.10'!N178+'havelvac 7.11'!N178+'havelvac 7.12'!N178+'havelvac 7.13'!N178</f>
        <v>#REF!</v>
      </c>
      <c r="O178" s="289" t="e">
        <f>+#REF!+'havelvac 7.2'!O178+'havelvac 7.3'!O178+'havelvac 7.4'!O178+'havelvac 7.5'!O178+'havelvac 7.6'!O178+'havelvac 7.7'!O178+'havelvac 7.9'!O178+'havelvac 7.8'!O178+'havelvac 7.10'!O178+'havelvac 7.11'!O178+'havelvac 7.12'!O178+'havelvac 7.13'!O178</f>
        <v>#REF!</v>
      </c>
      <c r="P178" s="289" t="e">
        <f>+#REF!+'havelvac 7.2'!P178+'havelvac 7.3'!P178+'havelvac 7.4'!P178+'havelvac 7.5'!P178+'havelvac 7.6'!P178+'havelvac 7.7'!P178+'havelvac 7.9'!P178+'havelvac 7.8'!P178+'havelvac 7.10'!P178+'havelvac 7.11'!P178+'havelvac 7.12'!P178+'havelvac 7.13'!P178</f>
        <v>#REF!</v>
      </c>
    </row>
    <row r="179" spans="1:16" s="364" customFormat="1" ht="44.45" hidden="1" customHeight="1">
      <c r="A179" s="363" t="str">
        <f t="shared" si="7"/>
        <v>71040501155133</v>
      </c>
      <c r="B179" s="451" t="s">
        <v>439</v>
      </c>
      <c r="C179" s="433" t="s">
        <v>155</v>
      </c>
      <c r="D179" s="434" t="s">
        <v>149</v>
      </c>
      <c r="E179" s="435" t="s">
        <v>106</v>
      </c>
      <c r="F179" s="456" t="s">
        <v>446</v>
      </c>
      <c r="G179" s="436">
        <v>5133</v>
      </c>
      <c r="H179" s="280"/>
      <c r="I179" s="400"/>
      <c r="J179" s="401"/>
      <c r="K179" s="401"/>
      <c r="L179" s="402" t="s">
        <v>728</v>
      </c>
      <c r="M179" s="397"/>
      <c r="N179" s="403" t="e">
        <f>O179+P179</f>
        <v>#REF!</v>
      </c>
      <c r="O179" s="403" t="e">
        <f>SUM(O180)</f>
        <v>#REF!</v>
      </c>
      <c r="P179" s="403" t="e">
        <f>SUM(P180)</f>
        <v>#REF!</v>
      </c>
    </row>
    <row r="180" spans="1:16" s="364" customFormat="1" hidden="1">
      <c r="A180" s="363" t="str">
        <f t="shared" si="7"/>
        <v>71040501155134</v>
      </c>
      <c r="B180" s="451" t="s">
        <v>439</v>
      </c>
      <c r="C180" s="433" t="s">
        <v>155</v>
      </c>
      <c r="D180" s="434" t="s">
        <v>149</v>
      </c>
      <c r="E180" s="435" t="s">
        <v>106</v>
      </c>
      <c r="F180" s="456" t="s">
        <v>446</v>
      </c>
      <c r="G180" s="436">
        <v>5134</v>
      </c>
      <c r="H180" s="308"/>
      <c r="I180" s="308"/>
      <c r="J180" s="312"/>
      <c r="K180" s="312"/>
      <c r="L180" s="326" t="s">
        <v>134</v>
      </c>
      <c r="M180" s="306">
        <v>4861</v>
      </c>
      <c r="N180" s="289" t="e">
        <f>+#REF!+'havelvac 7.2'!N180+'havelvac 7.3'!N180+'havelvac 7.4'!N180+'havelvac 7.5'!N180+'havelvac 7.6'!N180+'havelvac 7.7'!N180+'havelvac 7.9'!N180+'havelvac 7.8'!N180+'havelvac 7.10'!N180+'havelvac 7.11'!N180+'havelvac 7.12'!N180+'havelvac 7.13'!N180</f>
        <v>#REF!</v>
      </c>
      <c r="O180" s="289" t="e">
        <f>+#REF!+'havelvac 7.2'!O180+'havelvac 7.3'!O180+'havelvac 7.4'!O180+'havelvac 7.5'!O180+'havelvac 7.6'!O180+'havelvac 7.7'!O180+'havelvac 7.9'!O180+'havelvac 7.8'!O180+'havelvac 7.10'!O180+'havelvac 7.11'!O180+'havelvac 7.12'!O180+'havelvac 7.13'!O180</f>
        <v>#REF!</v>
      </c>
      <c r="P180" s="289" t="e">
        <f>+#REF!+'havelvac 7.2'!P180+'havelvac 7.3'!P180+'havelvac 7.4'!P180+'havelvac 7.5'!P180+'havelvac 7.6'!P180+'havelvac 7.7'!P180+'havelvac 7.9'!P180+'havelvac 7.8'!P180+'havelvac 7.10'!P180+'havelvac 7.11'!P180+'havelvac 7.12'!P180+'havelvac 7.13'!P180</f>
        <v>#REF!</v>
      </c>
    </row>
    <row r="181" spans="1:16" s="364" customFormat="1" ht="13.5" hidden="1">
      <c r="A181" s="363" t="str">
        <f t="shared" si="7"/>
        <v>71040505000000</v>
      </c>
      <c r="B181" s="451" t="s">
        <v>439</v>
      </c>
      <c r="C181" s="433" t="s">
        <v>155</v>
      </c>
      <c r="D181" s="434" t="s">
        <v>149</v>
      </c>
      <c r="E181" s="435" t="s">
        <v>149</v>
      </c>
      <c r="F181" s="456" t="s">
        <v>441</v>
      </c>
      <c r="G181" s="454" t="s">
        <v>440</v>
      </c>
      <c r="H181" s="280"/>
      <c r="I181" s="400"/>
      <c r="J181" s="401"/>
      <c r="K181" s="401"/>
      <c r="L181" s="402" t="s">
        <v>179</v>
      </c>
      <c r="M181" s="397"/>
      <c r="N181" s="403" t="e">
        <f>O181+P181</f>
        <v>#REF!</v>
      </c>
      <c r="O181" s="403" t="e">
        <f>SUM(O182:O184)</f>
        <v>#REF!</v>
      </c>
      <c r="P181" s="403" t="e">
        <f>SUM(P182:P184)</f>
        <v>#REF!</v>
      </c>
    </row>
    <row r="182" spans="1:16" s="364" customFormat="1" ht="25.5" hidden="1">
      <c r="A182" s="363" t="str">
        <f t="shared" si="7"/>
        <v>71040505000001</v>
      </c>
      <c r="B182" s="451" t="s">
        <v>439</v>
      </c>
      <c r="C182" s="433" t="s">
        <v>155</v>
      </c>
      <c r="D182" s="434" t="s">
        <v>149</v>
      </c>
      <c r="E182" s="435" t="s">
        <v>149</v>
      </c>
      <c r="F182" s="456" t="s">
        <v>441</v>
      </c>
      <c r="G182" s="454" t="s">
        <v>96</v>
      </c>
      <c r="H182" s="280"/>
      <c r="I182" s="308"/>
      <c r="J182" s="312"/>
      <c r="K182" s="312"/>
      <c r="L182" s="320" t="s">
        <v>142</v>
      </c>
      <c r="M182" s="406">
        <v>4251</v>
      </c>
      <c r="N182" s="289" t="e">
        <f>+#REF!+'havelvac 7.2'!N182+'havelvac 7.3'!N182+'havelvac 7.4'!N182+'havelvac 7.5'!N182+'havelvac 7.6'!N182+'havelvac 7.7'!N182+'havelvac 7.9'!N182+'havelvac 7.8'!N182+'havelvac 7.10'!N182+'havelvac 7.11'!N182+'havelvac 7.12'!N182+'havelvac 7.13'!N182</f>
        <v>#REF!</v>
      </c>
      <c r="O182" s="289" t="e">
        <f>+#REF!+'havelvac 7.2'!O182+'havelvac 7.3'!O182+'havelvac 7.4'!O182+'havelvac 7.5'!O182+'havelvac 7.6'!O182+'havelvac 7.7'!O182+'havelvac 7.9'!O182+'havelvac 7.8'!O182+'havelvac 7.10'!O182+'havelvac 7.11'!O182+'havelvac 7.12'!O182+'havelvac 7.13'!O182</f>
        <v>#REF!</v>
      </c>
      <c r="P182" s="289" t="e">
        <f>+#REF!+'havelvac 7.2'!P182+'havelvac 7.3'!P182+'havelvac 7.4'!P182+'havelvac 7.5'!P182+'havelvac 7.6'!P182+'havelvac 7.7'!P182+'havelvac 7.9'!P182+'havelvac 7.8'!P182+'havelvac 7.10'!P182+'havelvac 7.11'!P182+'havelvac 7.12'!P182+'havelvac 7.13'!P182</f>
        <v>#REF!</v>
      </c>
    </row>
    <row r="183" spans="1:16" s="455" customFormat="1" hidden="1">
      <c r="A183" s="363" t="str">
        <f t="shared" si="7"/>
        <v>71040505010000</v>
      </c>
      <c r="B183" s="451" t="s">
        <v>439</v>
      </c>
      <c r="C183" s="433" t="s">
        <v>155</v>
      </c>
      <c r="D183" s="434" t="s">
        <v>149</v>
      </c>
      <c r="E183" s="435" t="s">
        <v>149</v>
      </c>
      <c r="F183" s="456" t="s">
        <v>106</v>
      </c>
      <c r="G183" s="454" t="s">
        <v>440</v>
      </c>
      <c r="H183" s="280"/>
      <c r="I183" s="308"/>
      <c r="J183" s="312"/>
      <c r="K183" s="312"/>
      <c r="L183" s="320" t="s">
        <v>173</v>
      </c>
      <c r="M183" s="278">
        <v>5112</v>
      </c>
      <c r="N183" s="289" t="e">
        <f>+#REF!+'havelvac 7.2'!N183+'havelvac 7.3'!N183+'havelvac 7.4'!N183+'havelvac 7.5'!N183+'havelvac 7.6'!N183+'havelvac 7.7'!N183+'havelvac 7.9'!N183+'havelvac 7.8'!N183+'havelvac 7.10'!N183+'havelvac 7.11'!N183+'havelvac 7.12'!N183+'havelvac 7.13'!N183</f>
        <v>#REF!</v>
      </c>
      <c r="O183" s="289" t="e">
        <f>+#REF!+'havelvac 7.2'!O183+'havelvac 7.3'!O183+'havelvac 7.4'!O183+'havelvac 7.5'!O183+'havelvac 7.6'!O183+'havelvac 7.7'!O183+'havelvac 7.9'!O183+'havelvac 7.8'!O183+'havelvac 7.10'!O183+'havelvac 7.11'!O183+'havelvac 7.12'!O183+'havelvac 7.13'!O183</f>
        <v>#REF!</v>
      </c>
      <c r="P183" s="289" t="e">
        <f>+#REF!+'havelvac 7.2'!P183+'havelvac 7.3'!P183+'havelvac 7.4'!P183+'havelvac 7.5'!P183+'havelvac 7.6'!P183+'havelvac 7.7'!P183+'havelvac 7.9'!P183+'havelvac 7.8'!P183+'havelvac 7.10'!P183+'havelvac 7.11'!P183+'havelvac 7.12'!P183+'havelvac 7.13'!P183</f>
        <v>#REF!</v>
      </c>
    </row>
    <row r="184" spans="1:16" s="364" customFormat="1" hidden="1">
      <c r="A184" s="363" t="str">
        <f t="shared" si="7"/>
        <v>71040505015129</v>
      </c>
      <c r="B184" s="451" t="s">
        <v>439</v>
      </c>
      <c r="C184" s="433" t="s">
        <v>155</v>
      </c>
      <c r="D184" s="434" t="s">
        <v>149</v>
      </c>
      <c r="E184" s="435" t="s">
        <v>149</v>
      </c>
      <c r="F184" s="456" t="s">
        <v>106</v>
      </c>
      <c r="G184" s="436">
        <v>5129</v>
      </c>
      <c r="H184" s="308"/>
      <c r="I184" s="308"/>
      <c r="J184" s="312"/>
      <c r="K184" s="312"/>
      <c r="L184" s="326" t="s">
        <v>174</v>
      </c>
      <c r="M184" s="279">
        <v>5113</v>
      </c>
      <c r="N184" s="289" t="e">
        <f>+#REF!+'havelvac 7.2'!N184+'havelvac 7.3'!N184+'havelvac 7.4'!N184+'havelvac 7.5'!N184+'havelvac 7.6'!N184+'havelvac 7.7'!N184+'havelvac 7.9'!N184+'havelvac 7.8'!N184+'havelvac 7.10'!N184+'havelvac 7.11'!N184+'havelvac 7.12'!N184+'havelvac 7.13'!N184</f>
        <v>#REF!</v>
      </c>
      <c r="O184" s="289" t="e">
        <f>+#REF!+'havelvac 7.2'!O184+'havelvac 7.3'!O184+'havelvac 7.4'!O184+'havelvac 7.5'!O184+'havelvac 7.6'!O184+'havelvac 7.7'!O184+'havelvac 7.9'!O184+'havelvac 7.8'!O184+'havelvac 7.10'!O184+'havelvac 7.11'!O184+'havelvac 7.12'!O184+'havelvac 7.13'!O184</f>
        <v>#REF!</v>
      </c>
      <c r="P184" s="289" t="e">
        <f>+#REF!+'havelvac 7.2'!P184+'havelvac 7.3'!P184+'havelvac 7.4'!P184+'havelvac 7.5'!P184+'havelvac 7.6'!P184+'havelvac 7.7'!P184+'havelvac 7.9'!P184+'havelvac 7.8'!P184+'havelvac 7.10'!P184+'havelvac 7.11'!P184+'havelvac 7.12'!P184+'havelvac 7.13'!P184</f>
        <v>#REF!</v>
      </c>
    </row>
    <row r="185" spans="1:16" s="455" customFormat="1" ht="13.5" hidden="1">
      <c r="A185" s="363" t="str">
        <f t="shared" si="7"/>
        <v>71040505020000</v>
      </c>
      <c r="B185" s="451" t="s">
        <v>439</v>
      </c>
      <c r="C185" s="433" t="s">
        <v>155</v>
      </c>
      <c r="D185" s="434" t="s">
        <v>149</v>
      </c>
      <c r="E185" s="435" t="s">
        <v>149</v>
      </c>
      <c r="F185" s="456" t="s">
        <v>140</v>
      </c>
      <c r="G185" s="454" t="s">
        <v>440</v>
      </c>
      <c r="H185" s="280"/>
      <c r="I185" s="400"/>
      <c r="J185" s="401"/>
      <c r="K185" s="401"/>
      <c r="L185" s="402" t="s">
        <v>180</v>
      </c>
      <c r="M185" s="397"/>
      <c r="N185" s="403" t="e">
        <f>O185+P185</f>
        <v>#REF!</v>
      </c>
      <c r="O185" s="403" t="e">
        <f>SUM(O186:O188)</f>
        <v>#REF!</v>
      </c>
      <c r="P185" s="403" t="e">
        <f>SUM(P186:P188)</f>
        <v>#REF!</v>
      </c>
    </row>
    <row r="186" spans="1:16" s="364" customFormat="1" ht="25.5" hidden="1">
      <c r="A186" s="363" t="str">
        <f t="shared" si="7"/>
        <v>71040505024511</v>
      </c>
      <c r="B186" s="451" t="s">
        <v>439</v>
      </c>
      <c r="C186" s="433" t="s">
        <v>155</v>
      </c>
      <c r="D186" s="434" t="s">
        <v>149</v>
      </c>
      <c r="E186" s="435" t="s">
        <v>149</v>
      </c>
      <c r="F186" s="456" t="s">
        <v>140</v>
      </c>
      <c r="G186" s="436">
        <v>4511</v>
      </c>
      <c r="H186" s="308"/>
      <c r="I186" s="308"/>
      <c r="J186" s="312"/>
      <c r="K186" s="312"/>
      <c r="L186" s="320" t="s">
        <v>142</v>
      </c>
      <c r="M186" s="406">
        <v>4251</v>
      </c>
      <c r="N186" s="289" t="e">
        <f>+#REF!+'havelvac 7.2'!N186+'havelvac 7.3'!N186+'havelvac 7.4'!N186+'havelvac 7.5'!N186+'havelvac 7.6'!N186+'havelvac 7.7'!N186+'havelvac 7.9'!N186+'havelvac 7.8'!N186+'havelvac 7.10'!N186+'havelvac 7.11'!N186+'havelvac 7.12'!N186+'havelvac 7.13'!N186</f>
        <v>#REF!</v>
      </c>
      <c r="O186" s="289" t="e">
        <f>+#REF!+'havelvac 7.2'!O186+'havelvac 7.3'!O186+'havelvac 7.4'!O186+'havelvac 7.5'!O186+'havelvac 7.6'!O186+'havelvac 7.7'!O186+'havelvac 7.9'!O186+'havelvac 7.8'!O186+'havelvac 7.10'!O186+'havelvac 7.11'!O186+'havelvac 7.12'!O186+'havelvac 7.13'!O186</f>
        <v>#REF!</v>
      </c>
      <c r="P186" s="289" t="e">
        <f>+#REF!+'havelvac 7.2'!P186+'havelvac 7.3'!P186+'havelvac 7.4'!P186+'havelvac 7.5'!P186+'havelvac 7.6'!P186+'havelvac 7.7'!P186+'havelvac 7.9'!P186+'havelvac 7.8'!P186+'havelvac 7.10'!P186+'havelvac 7.11'!P186+'havelvac 7.12'!P186+'havelvac 7.13'!P186</f>
        <v>#REF!</v>
      </c>
    </row>
    <row r="187" spans="1:16" s="455" customFormat="1" hidden="1">
      <c r="A187" s="363" t="str">
        <f t="shared" si="7"/>
        <v>71040505030000</v>
      </c>
      <c r="B187" s="451" t="s">
        <v>439</v>
      </c>
      <c r="C187" s="433" t="s">
        <v>155</v>
      </c>
      <c r="D187" s="434" t="s">
        <v>149</v>
      </c>
      <c r="E187" s="435" t="s">
        <v>149</v>
      </c>
      <c r="F187" s="456" t="s">
        <v>442</v>
      </c>
      <c r="G187" s="454" t="s">
        <v>440</v>
      </c>
      <c r="H187" s="308"/>
      <c r="I187" s="308"/>
      <c r="J187" s="312"/>
      <c r="K187" s="312"/>
      <c r="L187" s="320" t="s">
        <v>173</v>
      </c>
      <c r="M187" s="278">
        <v>5112</v>
      </c>
      <c r="N187" s="289" t="e">
        <f>+#REF!+'havelvac 7.2'!N187+'havelvac 7.3'!N187+'havelvac 7.4'!N187+'havelvac 7.5'!N187+'havelvac 7.6'!N187+'havelvac 7.7'!N187+'havelvac 7.9'!N187+'havelvac 7.8'!N187+'havelvac 7.10'!N187+'havelvac 7.11'!N187+'havelvac 7.12'!N187+'havelvac 7.13'!N187</f>
        <v>#REF!</v>
      </c>
      <c r="O187" s="289" t="e">
        <f>+#REF!+'havelvac 7.2'!O187+'havelvac 7.3'!O187+'havelvac 7.4'!O187+'havelvac 7.5'!O187+'havelvac 7.6'!O187+'havelvac 7.7'!O187+'havelvac 7.9'!O187+'havelvac 7.8'!O187+'havelvac 7.10'!O187+'havelvac 7.11'!O187+'havelvac 7.12'!O187+'havelvac 7.13'!O187</f>
        <v>#REF!</v>
      </c>
      <c r="P187" s="289" t="e">
        <f>+#REF!+'havelvac 7.2'!P187+'havelvac 7.3'!P187+'havelvac 7.4'!P187+'havelvac 7.5'!P187+'havelvac 7.6'!P187+'havelvac 7.7'!P187+'havelvac 7.9'!P187+'havelvac 7.8'!P187+'havelvac 7.10'!P187+'havelvac 7.11'!P187+'havelvac 7.12'!P187+'havelvac 7.13'!P187</f>
        <v>#REF!</v>
      </c>
    </row>
    <row r="188" spans="1:16" s="364" customFormat="1" hidden="1">
      <c r="A188" s="363" t="str">
        <f t="shared" si="7"/>
        <v>71040505034511</v>
      </c>
      <c r="B188" s="451" t="s">
        <v>439</v>
      </c>
      <c r="C188" s="433" t="s">
        <v>155</v>
      </c>
      <c r="D188" s="434" t="s">
        <v>149</v>
      </c>
      <c r="E188" s="435" t="s">
        <v>149</v>
      </c>
      <c r="F188" s="456" t="s">
        <v>442</v>
      </c>
      <c r="G188" s="436">
        <v>4511</v>
      </c>
      <c r="H188" s="308"/>
      <c r="I188" s="308"/>
      <c r="J188" s="312"/>
      <c r="K188" s="312"/>
      <c r="L188" s="326" t="s">
        <v>174</v>
      </c>
      <c r="M188" s="279">
        <v>5113</v>
      </c>
      <c r="N188" s="289" t="e">
        <f>+#REF!+'havelvac 7.2'!N188+'havelvac 7.3'!N188+'havelvac 7.4'!N188+'havelvac 7.5'!N188+'havelvac 7.6'!N188+'havelvac 7.7'!N188+'havelvac 7.9'!N188+'havelvac 7.8'!N188+'havelvac 7.10'!N188+'havelvac 7.11'!N188+'havelvac 7.12'!N188+'havelvac 7.13'!N188</f>
        <v>#REF!</v>
      </c>
      <c r="O188" s="289" t="e">
        <f>+#REF!+'havelvac 7.2'!O188+'havelvac 7.3'!O188+'havelvac 7.4'!O188+'havelvac 7.5'!O188+'havelvac 7.6'!O188+'havelvac 7.7'!O188+'havelvac 7.9'!O188+'havelvac 7.8'!O188+'havelvac 7.10'!O188+'havelvac 7.11'!O188+'havelvac 7.12'!O188+'havelvac 7.13'!O188</f>
        <v>#REF!</v>
      </c>
      <c r="P188" s="289" t="e">
        <f>+#REF!+'havelvac 7.2'!P188+'havelvac 7.3'!P188+'havelvac 7.4'!P188+'havelvac 7.5'!P188+'havelvac 7.6'!P188+'havelvac 7.7'!P188+'havelvac 7.9'!P188+'havelvac 7.8'!P188+'havelvac 7.10'!P188+'havelvac 7.11'!P188+'havelvac 7.12'!P188+'havelvac 7.13'!P188</f>
        <v>#REF!</v>
      </c>
    </row>
    <row r="189" spans="1:16" s="455" customFormat="1" ht="13.5" hidden="1">
      <c r="A189" s="363" t="str">
        <f t="shared" si="7"/>
        <v>71040505040000</v>
      </c>
      <c r="B189" s="451" t="s">
        <v>439</v>
      </c>
      <c r="C189" s="433" t="s">
        <v>155</v>
      </c>
      <c r="D189" s="434" t="s">
        <v>149</v>
      </c>
      <c r="E189" s="435" t="s">
        <v>149</v>
      </c>
      <c r="F189" s="456" t="s">
        <v>155</v>
      </c>
      <c r="G189" s="454" t="s">
        <v>440</v>
      </c>
      <c r="H189" s="280"/>
      <c r="I189" s="400"/>
      <c r="J189" s="401"/>
      <c r="K189" s="401"/>
      <c r="L189" s="402" t="s">
        <v>181</v>
      </c>
      <c r="M189" s="397"/>
      <c r="N189" s="403" t="e">
        <f>O189+P189</f>
        <v>#REF!</v>
      </c>
      <c r="O189" s="403" t="e">
        <f>SUM(O190:O193)</f>
        <v>#REF!</v>
      </c>
      <c r="P189" s="403" t="e">
        <f>SUM(P190:P193)</f>
        <v>#REF!</v>
      </c>
    </row>
    <row r="190" spans="1:16" s="364" customFormat="1" ht="25.5" hidden="1">
      <c r="A190" s="363" t="str">
        <f t="shared" si="7"/>
        <v>71040505044861</v>
      </c>
      <c r="B190" s="451" t="s">
        <v>439</v>
      </c>
      <c r="C190" s="433" t="s">
        <v>155</v>
      </c>
      <c r="D190" s="434" t="s">
        <v>149</v>
      </c>
      <c r="E190" s="435" t="s">
        <v>149</v>
      </c>
      <c r="F190" s="456" t="s">
        <v>155</v>
      </c>
      <c r="G190" s="436">
        <v>4861</v>
      </c>
      <c r="H190" s="308"/>
      <c r="I190" s="308"/>
      <c r="J190" s="312"/>
      <c r="K190" s="312"/>
      <c r="L190" s="311" t="s">
        <v>142</v>
      </c>
      <c r="M190" s="306">
        <v>4251</v>
      </c>
      <c r="N190" s="289" t="e">
        <f>+#REF!+'havelvac 7.2'!N190+'havelvac 7.3'!N190+'havelvac 7.4'!N190+'havelvac 7.5'!N190+'havelvac 7.6'!N190+'havelvac 7.7'!N190+'havelvac 7.9'!N190+'havelvac 7.8'!N190+'havelvac 7.10'!N190+'havelvac 7.11'!N190+'havelvac 7.12'!N190+'havelvac 7.13'!N190</f>
        <v>#REF!</v>
      </c>
      <c r="O190" s="289" t="e">
        <f>+#REF!+'havelvac 7.2'!O190+'havelvac 7.3'!O190+'havelvac 7.4'!O190+'havelvac 7.5'!O190+'havelvac 7.6'!O190+'havelvac 7.7'!O190+'havelvac 7.9'!O190+'havelvac 7.8'!O190+'havelvac 7.10'!O190+'havelvac 7.11'!O190+'havelvac 7.12'!O190+'havelvac 7.13'!O190</f>
        <v>#REF!</v>
      </c>
      <c r="P190" s="289" t="e">
        <f>+#REF!+'havelvac 7.2'!P190+'havelvac 7.3'!P190+'havelvac 7.4'!P190+'havelvac 7.5'!P190+'havelvac 7.6'!P190+'havelvac 7.7'!P190+'havelvac 7.9'!P190+'havelvac 7.8'!P190+'havelvac 7.10'!P190+'havelvac 7.11'!P190+'havelvac 7.12'!P190+'havelvac 7.13'!P190</f>
        <v>#REF!</v>
      </c>
    </row>
    <row r="191" spans="1:16" s="455" customFormat="1" ht="21.6" hidden="1" customHeight="1">
      <c r="A191" s="363" t="str">
        <f t="shared" si="7"/>
        <v>71040505050000</v>
      </c>
      <c r="B191" s="451" t="s">
        <v>439</v>
      </c>
      <c r="C191" s="433" t="s">
        <v>155</v>
      </c>
      <c r="D191" s="434" t="s">
        <v>149</v>
      </c>
      <c r="E191" s="435" t="s">
        <v>149</v>
      </c>
      <c r="F191" s="456" t="s">
        <v>149</v>
      </c>
      <c r="G191" s="454" t="s">
        <v>440</v>
      </c>
      <c r="H191" s="308"/>
      <c r="I191" s="308"/>
      <c r="J191" s="312"/>
      <c r="K191" s="312"/>
      <c r="L191" s="320" t="s">
        <v>173</v>
      </c>
      <c r="M191" s="278">
        <v>5112</v>
      </c>
      <c r="N191" s="289" t="e">
        <f>+#REF!+'havelvac 7.2'!N191+'havelvac 7.3'!N191+'havelvac 7.4'!N191+'havelvac 7.5'!N191+'havelvac 7.6'!N191+'havelvac 7.7'!N191+'havelvac 7.9'!N191+'havelvac 7.8'!N191+'havelvac 7.10'!N191+'havelvac 7.11'!N191+'havelvac 7.12'!N191+'havelvac 7.13'!N191</f>
        <v>#REF!</v>
      </c>
      <c r="O191" s="289" t="e">
        <f>+#REF!+'havelvac 7.2'!O191+'havelvac 7.3'!O191+'havelvac 7.4'!O191+'havelvac 7.5'!O191+'havelvac 7.6'!O191+'havelvac 7.7'!O191+'havelvac 7.9'!O191+'havelvac 7.8'!O191+'havelvac 7.10'!O191+'havelvac 7.11'!O191+'havelvac 7.12'!O191+'havelvac 7.13'!O191</f>
        <v>#REF!</v>
      </c>
      <c r="P191" s="289" t="e">
        <f>+#REF!+'havelvac 7.2'!P191+'havelvac 7.3'!P191+'havelvac 7.4'!P191+'havelvac 7.5'!P191+'havelvac 7.6'!P191+'havelvac 7.7'!P191+'havelvac 7.9'!P191+'havelvac 7.8'!P191+'havelvac 7.10'!P191+'havelvac 7.11'!P191+'havelvac 7.12'!P191+'havelvac 7.13'!P191</f>
        <v>#REF!</v>
      </c>
    </row>
    <row r="192" spans="1:16" s="364" customFormat="1" hidden="1">
      <c r="A192" s="363" t="str">
        <f t="shared" si="7"/>
        <v>71040505054861</v>
      </c>
      <c r="B192" s="451" t="s">
        <v>439</v>
      </c>
      <c r="C192" s="433" t="s">
        <v>155</v>
      </c>
      <c r="D192" s="434" t="s">
        <v>149</v>
      </c>
      <c r="E192" s="435" t="s">
        <v>149</v>
      </c>
      <c r="F192" s="456" t="s">
        <v>149</v>
      </c>
      <c r="G192" s="436">
        <v>4861</v>
      </c>
      <c r="H192" s="308"/>
      <c r="I192" s="308"/>
      <c r="J192" s="312"/>
      <c r="K192" s="312"/>
      <c r="L192" s="320" t="s">
        <v>174</v>
      </c>
      <c r="M192" s="278">
        <v>5113</v>
      </c>
      <c r="N192" s="289" t="e">
        <f>+#REF!+'havelvac 7.2'!N192+'havelvac 7.3'!N192+'havelvac 7.4'!N192+'havelvac 7.5'!N192+'havelvac 7.6'!N192+'havelvac 7.7'!N192+'havelvac 7.9'!N192+'havelvac 7.8'!N192+'havelvac 7.10'!N192+'havelvac 7.11'!N192+'havelvac 7.12'!N192+'havelvac 7.13'!N192</f>
        <v>#REF!</v>
      </c>
      <c r="O192" s="289" t="e">
        <f>+#REF!+'havelvac 7.2'!O192+'havelvac 7.3'!O192+'havelvac 7.4'!O192+'havelvac 7.5'!O192+'havelvac 7.6'!O192+'havelvac 7.7'!O192+'havelvac 7.9'!O192+'havelvac 7.8'!O192+'havelvac 7.10'!O192+'havelvac 7.11'!O192+'havelvac 7.12'!O192+'havelvac 7.13'!O192</f>
        <v>#REF!</v>
      </c>
      <c r="P192" s="289" t="e">
        <f>+#REF!+'havelvac 7.2'!P192+'havelvac 7.3'!P192+'havelvac 7.4'!P192+'havelvac 7.5'!P192+'havelvac 7.6'!P192+'havelvac 7.7'!P192+'havelvac 7.9'!P192+'havelvac 7.8'!P192+'havelvac 7.10'!P192+'havelvac 7.11'!P192+'havelvac 7.12'!P192+'havelvac 7.13'!P192</f>
        <v>#REF!</v>
      </c>
    </row>
    <row r="193" spans="1:16" s="364" customFormat="1" hidden="1">
      <c r="A193" s="363"/>
      <c r="B193" s="451"/>
      <c r="C193" s="433"/>
      <c r="D193" s="434"/>
      <c r="E193" s="435"/>
      <c r="F193" s="456"/>
      <c r="G193" s="436"/>
      <c r="H193" s="308"/>
      <c r="I193" s="308"/>
      <c r="J193" s="312"/>
      <c r="K193" s="312"/>
      <c r="L193" s="320" t="s">
        <v>268</v>
      </c>
      <c r="M193" s="313">
        <v>5129</v>
      </c>
      <c r="N193" s="289" t="e">
        <f>+#REF!+'havelvac 7.2'!N193+'havelvac 7.3'!N193+'havelvac 7.4'!N193+'havelvac 7.5'!N193+'havelvac 7.6'!N193+'havelvac 7.7'!N193+'havelvac 7.9'!N193+'havelvac 7.8'!N193+'havelvac 7.10'!N193+'havelvac 7.11'!N193+'havelvac 7.12'!N193+'havelvac 7.13'!N193</f>
        <v>#REF!</v>
      </c>
      <c r="O193" s="289" t="e">
        <f>+#REF!+'havelvac 7.2'!O193+'havelvac 7.3'!O193+'havelvac 7.4'!O193+'havelvac 7.5'!O193+'havelvac 7.6'!O193+'havelvac 7.7'!O193+'havelvac 7.9'!O193+'havelvac 7.8'!O193+'havelvac 7.10'!O193+'havelvac 7.11'!O193+'havelvac 7.12'!O193+'havelvac 7.13'!O193</f>
        <v>#REF!</v>
      </c>
      <c r="P193" s="289" t="e">
        <f>+#REF!+'havelvac 7.2'!P193+'havelvac 7.3'!P193+'havelvac 7.4'!P193+'havelvac 7.5'!P193+'havelvac 7.6'!P193+'havelvac 7.7'!P193+'havelvac 7.9'!P193+'havelvac 7.8'!P193+'havelvac 7.10'!P193+'havelvac 7.11'!P193+'havelvac 7.12'!P193+'havelvac 7.13'!P193</f>
        <v>#REF!</v>
      </c>
    </row>
    <row r="194" spans="1:16" s="455" customFormat="1" ht="35.450000000000003" hidden="1" customHeight="1">
      <c r="A194" s="363" t="str">
        <f t="shared" si="7"/>
        <v>71040505060000</v>
      </c>
      <c r="B194" s="451" t="s">
        <v>439</v>
      </c>
      <c r="C194" s="433" t="s">
        <v>155</v>
      </c>
      <c r="D194" s="434" t="s">
        <v>149</v>
      </c>
      <c r="E194" s="435" t="s">
        <v>149</v>
      </c>
      <c r="F194" s="456" t="s">
        <v>157</v>
      </c>
      <c r="G194" s="454" t="s">
        <v>440</v>
      </c>
      <c r="H194" s="280"/>
      <c r="I194" s="400"/>
      <c r="J194" s="401"/>
      <c r="K194" s="401"/>
      <c r="L194" s="402" t="s">
        <v>182</v>
      </c>
      <c r="M194" s="397"/>
      <c r="N194" s="403" t="e">
        <f>O194+P194</f>
        <v>#REF!</v>
      </c>
      <c r="O194" s="403" t="e">
        <f>SUM(O195:O197)</f>
        <v>#REF!</v>
      </c>
      <c r="P194" s="403" t="e">
        <f>SUM(P195:P197)</f>
        <v>#REF!</v>
      </c>
    </row>
    <row r="195" spans="1:16" s="364" customFormat="1" hidden="1">
      <c r="A195" s="363" t="str">
        <f t="shared" si="7"/>
        <v>71040505064861</v>
      </c>
      <c r="B195" s="451" t="s">
        <v>439</v>
      </c>
      <c r="C195" s="433" t="s">
        <v>155</v>
      </c>
      <c r="D195" s="434" t="s">
        <v>149</v>
      </c>
      <c r="E195" s="435" t="s">
        <v>149</v>
      </c>
      <c r="F195" s="456" t="s">
        <v>157</v>
      </c>
      <c r="G195" s="436">
        <v>4861</v>
      </c>
      <c r="H195" s="308"/>
      <c r="I195" s="308"/>
      <c r="J195" s="312"/>
      <c r="K195" s="312"/>
      <c r="L195" s="326" t="s">
        <v>134</v>
      </c>
      <c r="M195" s="279">
        <v>4861</v>
      </c>
      <c r="N195" s="289" t="e">
        <f>+#REF!+'havelvac 7.2'!N195+'havelvac 7.3'!N195+'havelvac 7.4'!N195+'havelvac 7.5'!N195+'havelvac 7.6'!N195+'havelvac 7.7'!N195+'havelvac 7.9'!N195+'havelvac 7.8'!N195+'havelvac 7.10'!N195+'havelvac 7.11'!N195+'havelvac 7.12'!N195+'havelvac 7.13'!N195</f>
        <v>#REF!</v>
      </c>
      <c r="O195" s="289" t="e">
        <f>+#REF!+'havelvac 7.2'!O195+'havelvac 7.3'!O195+'havelvac 7.4'!O195+'havelvac 7.5'!O195+'havelvac 7.6'!O195+'havelvac 7.7'!O195+'havelvac 7.9'!O195+'havelvac 7.8'!O195+'havelvac 7.10'!O195+'havelvac 7.11'!O195+'havelvac 7.12'!O195+'havelvac 7.13'!O195</f>
        <v>#REF!</v>
      </c>
      <c r="P195" s="289" t="e">
        <f>+#REF!+'havelvac 7.2'!P195+'havelvac 7.3'!P195+'havelvac 7.4'!P195+'havelvac 7.5'!P195+'havelvac 7.6'!P195+'havelvac 7.7'!P195+'havelvac 7.9'!P195+'havelvac 7.8'!P195+'havelvac 7.10'!P195+'havelvac 7.11'!P195+'havelvac 7.12'!P195+'havelvac 7.13'!P195</f>
        <v>#REF!</v>
      </c>
    </row>
    <row r="196" spans="1:16" hidden="1">
      <c r="A196" s="352" t="str">
        <f t="shared" ref="A196:A200" si="8">CONCATENATE(B196,C196,D196,E196,F196,G196)</f>
        <v>71040505070000</v>
      </c>
      <c r="B196" s="353" t="s">
        <v>439</v>
      </c>
      <c r="C196" s="354" t="s">
        <v>155</v>
      </c>
      <c r="D196" s="355" t="s">
        <v>149</v>
      </c>
      <c r="E196" s="356" t="s">
        <v>149</v>
      </c>
      <c r="F196" s="357" t="s">
        <v>183</v>
      </c>
      <c r="G196" s="358" t="s">
        <v>440</v>
      </c>
      <c r="H196" s="308"/>
      <c r="I196" s="308"/>
      <c r="J196" s="312"/>
      <c r="K196" s="312"/>
      <c r="L196" s="326" t="s">
        <v>174</v>
      </c>
      <c r="M196" s="279">
        <v>5113</v>
      </c>
      <c r="N196" s="289" t="e">
        <f>+#REF!+'havelvac 7.2'!N196+'havelvac 7.3'!N196+'havelvac 7.4'!N196+'havelvac 7.5'!N196+'havelvac 7.6'!N196+'havelvac 7.7'!N196+'havelvac 7.9'!N196+'havelvac 7.8'!N196+'havelvac 7.10'!N196+'havelvac 7.11'!N196+'havelvac 7.12'!N196+'havelvac 7.13'!N196</f>
        <v>#REF!</v>
      </c>
      <c r="O196" s="289" t="e">
        <f>+#REF!+'havelvac 7.2'!O196+'havelvac 7.3'!O196+'havelvac 7.4'!O196+'havelvac 7.5'!O196+'havelvac 7.6'!O196+'havelvac 7.7'!O196+'havelvac 7.9'!O196+'havelvac 7.8'!O196+'havelvac 7.10'!O196+'havelvac 7.11'!O196+'havelvac 7.12'!O196+'havelvac 7.13'!O196</f>
        <v>#REF!</v>
      </c>
      <c r="P196" s="289" t="e">
        <f>+#REF!+'havelvac 7.2'!P196+'havelvac 7.3'!P196+'havelvac 7.4'!P196+'havelvac 7.5'!P196+'havelvac 7.6'!P196+'havelvac 7.7'!P196+'havelvac 7.9'!P196+'havelvac 7.8'!P196+'havelvac 7.10'!P196+'havelvac 7.11'!P196+'havelvac 7.12'!P196+'havelvac 7.13'!P196</f>
        <v>#REF!</v>
      </c>
    </row>
    <row r="197" spans="1:16" hidden="1">
      <c r="B197" s="353"/>
      <c r="G197" s="358"/>
      <c r="H197" s="308"/>
      <c r="I197" s="308"/>
      <c r="J197" s="312"/>
      <c r="K197" s="312"/>
      <c r="L197" s="320" t="s">
        <v>268</v>
      </c>
      <c r="M197" s="313">
        <v>5129</v>
      </c>
      <c r="N197" s="289" t="e">
        <f>+#REF!+'havelvac 7.2'!N197+'havelvac 7.3'!N197+'havelvac 7.4'!N197+'havelvac 7.5'!N197+'havelvac 7.6'!N197+'havelvac 7.7'!N197+'havelvac 7.9'!N197+'havelvac 7.8'!N197+'havelvac 7.10'!N197+'havelvac 7.11'!N197+'havelvac 7.12'!N197+'havelvac 7.13'!N197</f>
        <v>#REF!</v>
      </c>
      <c r="O197" s="289" t="e">
        <f>+#REF!+'havelvac 7.2'!O197+'havelvac 7.3'!O197+'havelvac 7.4'!O197+'havelvac 7.5'!O197+'havelvac 7.6'!O197+'havelvac 7.7'!O197+'havelvac 7.9'!O197+'havelvac 7.8'!O197+'havelvac 7.10'!O197+'havelvac 7.11'!O197+'havelvac 7.12'!O197+'havelvac 7.13'!O197</f>
        <v>#REF!</v>
      </c>
      <c r="P197" s="289" t="e">
        <f>+#REF!+'havelvac 7.2'!P197+'havelvac 7.3'!P197+'havelvac 7.4'!P197+'havelvac 7.5'!P197+'havelvac 7.6'!P197+'havelvac 7.7'!P197+'havelvac 7.9'!P197+'havelvac 7.8'!P197+'havelvac 7.10'!P197+'havelvac 7.11'!P197+'havelvac 7.12'!P197+'havelvac 7.13'!P197</f>
        <v>#REF!</v>
      </c>
    </row>
    <row r="198" spans="1:16" ht="49.15" hidden="1" customHeight="1">
      <c r="A198" s="352" t="str">
        <f t="shared" si="8"/>
        <v>71040505074861</v>
      </c>
      <c r="B198" s="353" t="s">
        <v>439</v>
      </c>
      <c r="C198" s="354" t="s">
        <v>155</v>
      </c>
      <c r="D198" s="355" t="s">
        <v>149</v>
      </c>
      <c r="E198" s="356" t="s">
        <v>149</v>
      </c>
      <c r="F198" s="357" t="s">
        <v>183</v>
      </c>
      <c r="G198" s="370">
        <v>4861</v>
      </c>
      <c r="H198" s="280"/>
      <c r="I198" s="400"/>
      <c r="J198" s="401"/>
      <c r="K198" s="401"/>
      <c r="L198" s="402" t="s">
        <v>741</v>
      </c>
      <c r="M198" s="397"/>
      <c r="N198" s="403" t="e">
        <f>O198+P198</f>
        <v>#REF!</v>
      </c>
      <c r="O198" s="403" t="e">
        <f>SUM(O199:O199)</f>
        <v>#REF!</v>
      </c>
      <c r="P198" s="403" t="e">
        <f>SUM(P199:P199)</f>
        <v>#REF!</v>
      </c>
    </row>
    <row r="199" spans="1:16" ht="30" hidden="1" customHeight="1">
      <c r="A199" s="352" t="str">
        <f t="shared" si="8"/>
        <v>71040505080000</v>
      </c>
      <c r="B199" s="353" t="s">
        <v>439</v>
      </c>
      <c r="C199" s="354" t="s">
        <v>155</v>
      </c>
      <c r="D199" s="355" t="s">
        <v>149</v>
      </c>
      <c r="E199" s="356" t="s">
        <v>149</v>
      </c>
      <c r="F199" s="357" t="s">
        <v>185</v>
      </c>
      <c r="G199" s="358" t="s">
        <v>440</v>
      </c>
      <c r="H199" s="280"/>
      <c r="I199" s="308"/>
      <c r="J199" s="312"/>
      <c r="K199" s="312"/>
      <c r="L199" s="320" t="s">
        <v>348</v>
      </c>
      <c r="M199" s="406">
        <v>4729</v>
      </c>
      <c r="N199" s="289" t="e">
        <f>+#REF!+'havelvac 7.2'!N199+'havelvac 7.3'!N199+'havelvac 7.4'!N199+'havelvac 7.5'!N199+'havelvac 7.6'!N199+'havelvac 7.7'!N199+'havelvac 7.9'!N199+'havelvac 7.8'!N199+'havelvac 7.10'!N199+'havelvac 7.11'!N199+'havelvac 7.12'!N199+'havelvac 7.13'!N199</f>
        <v>#REF!</v>
      </c>
      <c r="O199" s="289" t="e">
        <f>+#REF!+'havelvac 7.2'!O199+'havelvac 7.3'!O199+'havelvac 7.4'!O199+'havelvac 7.5'!O199+'havelvac 7.6'!O199+'havelvac 7.7'!O199+'havelvac 7.9'!O199+'havelvac 7.8'!O199+'havelvac 7.10'!O199+'havelvac 7.11'!O199+'havelvac 7.12'!O199+'havelvac 7.13'!O199</f>
        <v>#REF!</v>
      </c>
      <c r="P199" s="289" t="e">
        <f>+#REF!+'havelvac 7.2'!P199+'havelvac 7.3'!P199+'havelvac 7.4'!P199+'havelvac 7.5'!P199+'havelvac 7.6'!P199+'havelvac 7.7'!P199+'havelvac 7.9'!P199+'havelvac 7.8'!P199+'havelvac 7.10'!P199+'havelvac 7.11'!P199+'havelvac 7.12'!P199+'havelvac 7.13'!P199</f>
        <v>#REF!</v>
      </c>
    </row>
    <row r="200" spans="1:16" ht="27" hidden="1">
      <c r="A200" s="352" t="str">
        <f t="shared" si="8"/>
        <v>71040505094861</v>
      </c>
      <c r="B200" s="353" t="s">
        <v>439</v>
      </c>
      <c r="C200" s="354" t="s">
        <v>155</v>
      </c>
      <c r="D200" s="355" t="s">
        <v>149</v>
      </c>
      <c r="E200" s="356" t="s">
        <v>149</v>
      </c>
      <c r="F200" s="357" t="s">
        <v>187</v>
      </c>
      <c r="G200" s="370">
        <v>4861</v>
      </c>
      <c r="H200" s="280"/>
      <c r="I200" s="400"/>
      <c r="J200" s="401"/>
      <c r="K200" s="401"/>
      <c r="L200" s="402" t="s">
        <v>186</v>
      </c>
      <c r="M200" s="397"/>
      <c r="N200" s="403" t="e">
        <f>O200+P200</f>
        <v>#REF!</v>
      </c>
      <c r="O200" s="403" t="e">
        <f>SUM(O201:O205)</f>
        <v>#REF!</v>
      </c>
      <c r="P200" s="403" t="e">
        <f>SUM(P201:P205)</f>
        <v>#REF!</v>
      </c>
    </row>
    <row r="201" spans="1:16" s="457" customFormat="1" ht="27" hidden="1" customHeight="1">
      <c r="A201" s="363" t="str">
        <f t="shared" si="7"/>
        <v>71040700000000</v>
      </c>
      <c r="B201" s="451" t="s">
        <v>439</v>
      </c>
      <c r="C201" s="433" t="s">
        <v>155</v>
      </c>
      <c r="D201" s="434" t="s">
        <v>183</v>
      </c>
      <c r="E201" s="435" t="s">
        <v>441</v>
      </c>
      <c r="F201" s="456" t="s">
        <v>441</v>
      </c>
      <c r="G201" s="454" t="s">
        <v>440</v>
      </c>
      <c r="H201" s="308"/>
      <c r="I201" s="308"/>
      <c r="J201" s="312"/>
      <c r="K201" s="312"/>
      <c r="L201" s="320" t="s">
        <v>142</v>
      </c>
      <c r="M201" s="406">
        <v>4251</v>
      </c>
      <c r="N201" s="289" t="e">
        <f>+#REF!+'havelvac 7.2'!N201+'havelvac 7.3'!N201+'havelvac 7.4'!N201+'havelvac 7.5'!N201+'havelvac 7.6'!N201+'havelvac 7.7'!N201+'havelvac 7.9'!N201+'havelvac 7.8'!N201+'havelvac 7.10'!N201+'havelvac 7.11'!N201+'havelvac 7.12'!N201+'havelvac 7.13'!N201</f>
        <v>#REF!</v>
      </c>
      <c r="O201" s="289" t="e">
        <f>+#REF!+'havelvac 7.2'!O201+'havelvac 7.3'!O201+'havelvac 7.4'!O201+'havelvac 7.5'!O201+'havelvac 7.6'!O201+'havelvac 7.7'!O201+'havelvac 7.9'!O201+'havelvac 7.8'!O201+'havelvac 7.10'!O201+'havelvac 7.11'!O201+'havelvac 7.12'!O201+'havelvac 7.13'!O201</f>
        <v>#REF!</v>
      </c>
      <c r="P201" s="289" t="e">
        <f>+#REF!+'havelvac 7.2'!P201+'havelvac 7.3'!P201+'havelvac 7.4'!P201+'havelvac 7.5'!P201+'havelvac 7.6'!P201+'havelvac 7.7'!P201+'havelvac 7.9'!P201+'havelvac 7.8'!P201+'havelvac 7.10'!P201+'havelvac 7.11'!P201+'havelvac 7.12'!P201+'havelvac 7.13'!P201</f>
        <v>#REF!</v>
      </c>
    </row>
    <row r="202" spans="1:16" s="364" customFormat="1" hidden="1">
      <c r="A202" s="363" t="str">
        <f t="shared" si="7"/>
        <v>71040700000001</v>
      </c>
      <c r="B202" s="451" t="s">
        <v>439</v>
      </c>
      <c r="C202" s="433" t="s">
        <v>155</v>
      </c>
      <c r="D202" s="434" t="s">
        <v>183</v>
      </c>
      <c r="E202" s="435" t="s">
        <v>441</v>
      </c>
      <c r="F202" s="456" t="s">
        <v>441</v>
      </c>
      <c r="G202" s="454" t="s">
        <v>96</v>
      </c>
      <c r="H202" s="308"/>
      <c r="I202" s="308"/>
      <c r="J202" s="312"/>
      <c r="K202" s="312"/>
      <c r="L202" s="320" t="s">
        <v>348</v>
      </c>
      <c r="M202" s="406">
        <v>4729</v>
      </c>
      <c r="N202" s="289" t="e">
        <f>+#REF!+'havelvac 7.2'!N202+'havelvac 7.3'!N202+'havelvac 7.4'!N202+'havelvac 7.5'!N202+'havelvac 7.6'!N202+'havelvac 7.7'!N202+'havelvac 7.9'!N202+'havelvac 7.8'!N202+'havelvac 7.10'!N202+'havelvac 7.11'!N202+'havelvac 7.12'!N202+'havelvac 7.13'!N202</f>
        <v>#REF!</v>
      </c>
      <c r="O202" s="289" t="e">
        <f>+#REF!+'havelvac 7.2'!O202+'havelvac 7.3'!O202+'havelvac 7.4'!O202+'havelvac 7.5'!O202+'havelvac 7.6'!O202+'havelvac 7.7'!O202+'havelvac 7.9'!O202+'havelvac 7.8'!O202+'havelvac 7.10'!O202+'havelvac 7.11'!O202+'havelvac 7.12'!O202+'havelvac 7.13'!O202</f>
        <v>#REF!</v>
      </c>
      <c r="P202" s="289" t="e">
        <f>+#REF!+'havelvac 7.2'!P202+'havelvac 7.3'!P202+'havelvac 7.4'!P202+'havelvac 7.5'!P202+'havelvac 7.6'!P202+'havelvac 7.7'!P202+'havelvac 7.9'!P202+'havelvac 7.8'!P202+'havelvac 7.10'!P202+'havelvac 7.11'!P202+'havelvac 7.12'!P202+'havelvac 7.13'!P202</f>
        <v>#REF!</v>
      </c>
    </row>
    <row r="203" spans="1:16" s="364" customFormat="1" hidden="1">
      <c r="A203" s="363" t="str">
        <f t="shared" si="7"/>
        <v>71040703000000</v>
      </c>
      <c r="B203" s="451" t="s">
        <v>439</v>
      </c>
      <c r="C203" s="433" t="s">
        <v>155</v>
      </c>
      <c r="D203" s="434" t="s">
        <v>183</v>
      </c>
      <c r="E203" s="435" t="s">
        <v>442</v>
      </c>
      <c r="F203" s="456" t="s">
        <v>441</v>
      </c>
      <c r="G203" s="454" t="s">
        <v>440</v>
      </c>
      <c r="H203" s="308"/>
      <c r="I203" s="308"/>
      <c r="J203" s="312"/>
      <c r="K203" s="312"/>
      <c r="L203" s="320" t="s">
        <v>173</v>
      </c>
      <c r="M203" s="278">
        <v>5112</v>
      </c>
      <c r="N203" s="289" t="e">
        <f>+#REF!+'havelvac 7.2'!N203+'havelvac 7.3'!N203+'havelvac 7.4'!N203+'havelvac 7.5'!N203+'havelvac 7.6'!N203+'havelvac 7.7'!N203+'havelvac 7.9'!N203+'havelvac 7.8'!N203+'havelvac 7.10'!N203+'havelvac 7.11'!N203+'havelvac 7.12'!N203+'havelvac 7.13'!N203</f>
        <v>#REF!</v>
      </c>
      <c r="O203" s="289" t="e">
        <f>+#REF!+'havelvac 7.2'!O203+'havelvac 7.3'!O203+'havelvac 7.4'!O203+'havelvac 7.5'!O203+'havelvac 7.6'!O203+'havelvac 7.7'!O203+'havelvac 7.9'!O203+'havelvac 7.8'!O203+'havelvac 7.10'!O203+'havelvac 7.11'!O203+'havelvac 7.12'!O203+'havelvac 7.13'!O203</f>
        <v>#REF!</v>
      </c>
      <c r="P203" s="289" t="e">
        <f>+#REF!+'havelvac 7.2'!P203+'havelvac 7.3'!P203+'havelvac 7.4'!P203+'havelvac 7.5'!P203+'havelvac 7.6'!P203+'havelvac 7.7'!P203+'havelvac 7.9'!P203+'havelvac 7.8'!P203+'havelvac 7.10'!P203+'havelvac 7.11'!P203+'havelvac 7.12'!P203+'havelvac 7.13'!P203</f>
        <v>#REF!</v>
      </c>
    </row>
    <row r="204" spans="1:16" s="364" customFormat="1" hidden="1">
      <c r="A204" s="363" t="str">
        <f t="shared" si="7"/>
        <v>71040703000001</v>
      </c>
      <c r="B204" s="451" t="s">
        <v>439</v>
      </c>
      <c r="C204" s="433" t="s">
        <v>155</v>
      </c>
      <c r="D204" s="434" t="s">
        <v>183</v>
      </c>
      <c r="E204" s="435" t="s">
        <v>442</v>
      </c>
      <c r="F204" s="456" t="s">
        <v>441</v>
      </c>
      <c r="G204" s="454" t="s">
        <v>96</v>
      </c>
      <c r="H204" s="308"/>
      <c r="I204" s="308"/>
      <c r="J204" s="312"/>
      <c r="K204" s="312"/>
      <c r="L204" s="326" t="s">
        <v>174</v>
      </c>
      <c r="M204" s="279">
        <v>5113</v>
      </c>
      <c r="N204" s="289" t="e">
        <f>+#REF!+'havelvac 7.2'!N204+'havelvac 7.3'!N204+'havelvac 7.4'!N204+'havelvac 7.5'!N204+'havelvac 7.6'!N204+'havelvac 7.7'!N204+'havelvac 7.9'!N204+'havelvac 7.8'!N204+'havelvac 7.10'!N204+'havelvac 7.11'!N204+'havelvac 7.12'!N204+'havelvac 7.13'!N204</f>
        <v>#REF!</v>
      </c>
      <c r="O204" s="289" t="e">
        <f>+#REF!+'havelvac 7.2'!O204+'havelvac 7.3'!O204+'havelvac 7.4'!O204+'havelvac 7.5'!O204+'havelvac 7.6'!O204+'havelvac 7.7'!O204+'havelvac 7.9'!O204+'havelvac 7.8'!O204+'havelvac 7.10'!O204+'havelvac 7.11'!O204+'havelvac 7.12'!O204+'havelvac 7.13'!O204</f>
        <v>#REF!</v>
      </c>
      <c r="P204" s="289" t="e">
        <f>+#REF!+'havelvac 7.2'!P204+'havelvac 7.3'!P204+'havelvac 7.4'!P204+'havelvac 7.5'!P204+'havelvac 7.6'!P204+'havelvac 7.7'!P204+'havelvac 7.9'!P204+'havelvac 7.8'!P204+'havelvac 7.10'!P204+'havelvac 7.11'!P204+'havelvac 7.12'!P204+'havelvac 7.13'!P204</f>
        <v>#REF!</v>
      </c>
    </row>
    <row r="205" spans="1:16" s="364" customFormat="1" hidden="1">
      <c r="A205" s="363"/>
      <c r="B205" s="451"/>
      <c r="C205" s="433"/>
      <c r="D205" s="434"/>
      <c r="E205" s="435"/>
      <c r="F205" s="456"/>
      <c r="G205" s="454"/>
      <c r="H205" s="308"/>
      <c r="I205" s="308"/>
      <c r="J205" s="312"/>
      <c r="K205" s="312"/>
      <c r="L205" s="320" t="s">
        <v>268</v>
      </c>
      <c r="M205" s="313">
        <v>5129</v>
      </c>
      <c r="N205" s="289" t="e">
        <f>+#REF!+'havelvac 7.2'!N205+'havelvac 7.3'!N205+'havelvac 7.4'!N205+'havelvac 7.5'!N205+'havelvac 7.6'!N205+'havelvac 7.7'!N205+'havelvac 7.9'!N205+'havelvac 7.8'!N205+'havelvac 7.10'!N205+'havelvac 7.11'!N205+'havelvac 7.12'!N205+'havelvac 7.13'!N205</f>
        <v>#REF!</v>
      </c>
      <c r="O205" s="289" t="e">
        <f>+#REF!+'havelvac 7.2'!O205+'havelvac 7.3'!O205+'havelvac 7.4'!O205+'havelvac 7.5'!O205+'havelvac 7.6'!O205+'havelvac 7.7'!O205+'havelvac 7.9'!O205+'havelvac 7.8'!O205+'havelvac 7.10'!O205+'havelvac 7.11'!O205+'havelvac 7.12'!O205+'havelvac 7.13'!O205</f>
        <v>#REF!</v>
      </c>
      <c r="P205" s="289" t="e">
        <f>+#REF!+'havelvac 7.2'!P205+'havelvac 7.3'!P205+'havelvac 7.4'!P205+'havelvac 7.5'!P205+'havelvac 7.6'!P205+'havelvac 7.7'!P205+'havelvac 7.9'!P205+'havelvac 7.8'!P205+'havelvac 7.10'!P205+'havelvac 7.11'!P205+'havelvac 7.12'!P205+'havelvac 7.13'!P205</f>
        <v>#REF!</v>
      </c>
    </row>
    <row r="206" spans="1:16" s="455" customFormat="1" ht="16.5" hidden="1" customHeight="1">
      <c r="A206" s="363" t="str">
        <f t="shared" si="7"/>
        <v>71040703010000</v>
      </c>
      <c r="B206" s="451" t="s">
        <v>439</v>
      </c>
      <c r="C206" s="433" t="s">
        <v>155</v>
      </c>
      <c r="D206" s="434" t="s">
        <v>183</v>
      </c>
      <c r="E206" s="435" t="s">
        <v>442</v>
      </c>
      <c r="F206" s="456" t="s">
        <v>106</v>
      </c>
      <c r="G206" s="454" t="s">
        <v>440</v>
      </c>
      <c r="H206" s="280"/>
      <c r="I206" s="400"/>
      <c r="J206" s="401"/>
      <c r="K206" s="401"/>
      <c r="L206" s="402" t="s">
        <v>188</v>
      </c>
      <c r="M206" s="397"/>
      <c r="N206" s="403" t="e">
        <f>O206+P206</f>
        <v>#REF!</v>
      </c>
      <c r="O206" s="403" t="e">
        <f>SUM(O207:O212)</f>
        <v>#REF!</v>
      </c>
      <c r="P206" s="403" t="e">
        <f>SUM(P207:P212)</f>
        <v>#REF!</v>
      </c>
    </row>
    <row r="207" spans="1:16" s="457" customFormat="1" ht="15.75" hidden="1" customHeight="1">
      <c r="A207" s="363" t="str">
        <f t="shared" ref="A207" si="9">CONCATENATE(B207,C207,D207,E207,F207,G207)</f>
        <v>71020500000000</v>
      </c>
      <c r="B207" s="451" t="s">
        <v>439</v>
      </c>
      <c r="C207" s="433" t="s">
        <v>140</v>
      </c>
      <c r="D207" s="434" t="s">
        <v>149</v>
      </c>
      <c r="E207" s="435" t="s">
        <v>441</v>
      </c>
      <c r="F207" s="456" t="s">
        <v>441</v>
      </c>
      <c r="G207" s="454" t="s">
        <v>440</v>
      </c>
      <c r="H207" s="280"/>
      <c r="I207" s="308"/>
      <c r="J207" s="312"/>
      <c r="K207" s="312"/>
      <c r="L207" s="320" t="s">
        <v>742</v>
      </c>
      <c r="M207" s="406">
        <v>4212</v>
      </c>
      <c r="N207" s="289" t="e">
        <f>+#REF!+'havelvac 7.2'!N207+'havelvac 7.3'!N207+'havelvac 7.4'!N207+'havelvac 7.5'!N207+'havelvac 7.6'!N207+'havelvac 7.7'!N207+'havelvac 7.9'!N207+'havelvac 7.8'!N207+'havelvac 7.10'!N207+'havelvac 7.11'!N207+'havelvac 7.12'!N207+'havelvac 7.13'!N207</f>
        <v>#REF!</v>
      </c>
      <c r="O207" s="289" t="e">
        <f>+#REF!+'havelvac 7.2'!O207+'havelvac 7.3'!O207+'havelvac 7.4'!O207+'havelvac 7.5'!O207+'havelvac 7.6'!O207+'havelvac 7.7'!O207+'havelvac 7.9'!O207+'havelvac 7.8'!O207+'havelvac 7.10'!O207+'havelvac 7.11'!O207+'havelvac 7.12'!O207+'havelvac 7.13'!O207</f>
        <v>#REF!</v>
      </c>
      <c r="P207" s="289" t="e">
        <f>+#REF!+'havelvac 7.2'!P207+'havelvac 7.3'!P207+'havelvac 7.4'!P207+'havelvac 7.5'!P207+'havelvac 7.6'!P207+'havelvac 7.7'!P207+'havelvac 7.9'!P207+'havelvac 7.8'!P207+'havelvac 7.10'!P207+'havelvac 7.11'!P207+'havelvac 7.12'!P207+'havelvac 7.13'!P207</f>
        <v>#REF!</v>
      </c>
    </row>
    <row r="208" spans="1:16" s="457" customFormat="1" ht="15.75" hidden="1" customHeight="1">
      <c r="A208" s="363" t="str">
        <f t="shared" si="7"/>
        <v>71020500000000</v>
      </c>
      <c r="B208" s="451" t="s">
        <v>439</v>
      </c>
      <c r="C208" s="433" t="s">
        <v>140</v>
      </c>
      <c r="D208" s="434" t="s">
        <v>149</v>
      </c>
      <c r="E208" s="435" t="s">
        <v>441</v>
      </c>
      <c r="F208" s="456" t="s">
        <v>441</v>
      </c>
      <c r="G208" s="454" t="s">
        <v>440</v>
      </c>
      <c r="H208" s="280"/>
      <c r="I208" s="308"/>
      <c r="J208" s="312"/>
      <c r="K208" s="312"/>
      <c r="L208" s="320" t="s">
        <v>116</v>
      </c>
      <c r="M208" s="406">
        <v>4214</v>
      </c>
      <c r="N208" s="289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8" s="289" t="e">
        <f>+#REF!+'havelvac 7.2'!O208+'havelvac 7.3'!O208+'havelvac 7.4'!O208+'havelvac 7.5'!O208+'havelvac 7.6'!O208+'havelvac 7.7'!O208+'havelvac 7.9'!O208+'havelvac 7.8'!O208+'havelvac 7.10'!O208+'havelvac 7.11'!O208+'havelvac 7.12'!O208+'havelvac 7.13'!O208</f>
        <v>#REF!</v>
      </c>
      <c r="P208" s="289" t="e">
        <f>+#REF!+'havelvac 7.2'!P208+'havelvac 7.3'!P208+'havelvac 7.4'!P208+'havelvac 7.5'!P208+'havelvac 7.6'!P208+'havelvac 7.7'!P208+'havelvac 7.9'!P208+'havelvac 7.8'!P208+'havelvac 7.10'!P208+'havelvac 7.11'!P208+'havelvac 7.12'!P208+'havelvac 7.13'!P208</f>
        <v>#REF!</v>
      </c>
    </row>
    <row r="209" spans="1:16" s="364" customFormat="1" hidden="1">
      <c r="A209" s="363" t="str">
        <f t="shared" si="7"/>
        <v>71040703014639</v>
      </c>
      <c r="B209" s="451" t="s">
        <v>439</v>
      </c>
      <c r="C209" s="433" t="s">
        <v>155</v>
      </c>
      <c r="D209" s="434" t="s">
        <v>183</v>
      </c>
      <c r="E209" s="435" t="s">
        <v>442</v>
      </c>
      <c r="F209" s="456" t="s">
        <v>106</v>
      </c>
      <c r="G209" s="436">
        <v>4639</v>
      </c>
      <c r="H209" s="308"/>
      <c r="I209" s="308"/>
      <c r="J209" s="312"/>
      <c r="K209" s="312"/>
      <c r="L209" s="326" t="s">
        <v>125</v>
      </c>
      <c r="M209" s="405">
        <v>4239</v>
      </c>
      <c r="N209" s="289" t="e">
        <f>+#REF!+'havelvac 7.2'!N209+'havelvac 7.3'!N209+'havelvac 7.4'!N209+'havelvac 7.5'!N209+'havelvac 7.6'!N209+'havelvac 7.7'!N209+'havelvac 7.9'!N209+'havelvac 7.8'!N209+'havelvac 7.10'!N209+'havelvac 7.11'!N209+'havelvac 7.12'!N209+'havelvac 7.13'!N209</f>
        <v>#REF!</v>
      </c>
      <c r="O209" s="289" t="e">
        <f>+#REF!+'havelvac 7.2'!O209+'havelvac 7.3'!O209+'havelvac 7.4'!O209+'havelvac 7.5'!O209+'havelvac 7.6'!O209+'havelvac 7.7'!O209+'havelvac 7.9'!O209+'havelvac 7.8'!O209+'havelvac 7.10'!O209+'havelvac 7.11'!O209+'havelvac 7.12'!O209+'havelvac 7.13'!O209</f>
        <v>#REF!</v>
      </c>
      <c r="P209" s="289" t="e">
        <f>+#REF!+'havelvac 7.2'!P209+'havelvac 7.3'!P209+'havelvac 7.4'!P209+'havelvac 7.5'!P209+'havelvac 7.6'!P209+'havelvac 7.7'!P209+'havelvac 7.9'!P209+'havelvac 7.8'!P209+'havelvac 7.10'!P209+'havelvac 7.11'!P209+'havelvac 7.12'!P209+'havelvac 7.13'!P209</f>
        <v>#REF!</v>
      </c>
    </row>
    <row r="210" spans="1:16" s="457" customFormat="1" ht="25.5" hidden="1">
      <c r="A210" s="363" t="str">
        <f t="shared" si="7"/>
        <v>71040900000000</v>
      </c>
      <c r="B210" s="451" t="s">
        <v>439</v>
      </c>
      <c r="C210" s="433" t="s">
        <v>155</v>
      </c>
      <c r="D210" s="434" t="s">
        <v>187</v>
      </c>
      <c r="E210" s="435" t="s">
        <v>441</v>
      </c>
      <c r="F210" s="456" t="s">
        <v>441</v>
      </c>
      <c r="G210" s="454" t="s">
        <v>440</v>
      </c>
      <c r="H210" s="308"/>
      <c r="I210" s="308"/>
      <c r="J210" s="312"/>
      <c r="K210" s="312"/>
      <c r="L210" s="311" t="s">
        <v>142</v>
      </c>
      <c r="M210" s="306">
        <v>4251</v>
      </c>
      <c r="N210" s="289" t="e">
        <f>+#REF!+'havelvac 7.2'!N210+'havelvac 7.3'!N210+'havelvac 7.4'!N210+'havelvac 7.5'!N210+'havelvac 7.6'!N210+'havelvac 7.7'!N210+'havelvac 7.9'!N210+'havelvac 7.8'!N210+'havelvac 7.10'!N210+'havelvac 7.11'!N210+'havelvac 7.12'!N210+'havelvac 7.13'!N210</f>
        <v>#REF!</v>
      </c>
      <c r="O210" s="289" t="e">
        <f>+#REF!+'havelvac 7.2'!O210+'havelvac 7.3'!O210+'havelvac 7.4'!O210+'havelvac 7.5'!O210+'havelvac 7.6'!O210+'havelvac 7.7'!O210+'havelvac 7.9'!O210+'havelvac 7.8'!O210+'havelvac 7.10'!O210+'havelvac 7.11'!O210+'havelvac 7.12'!O210+'havelvac 7.13'!O210</f>
        <v>#REF!</v>
      </c>
      <c r="P210" s="289" t="e">
        <f>+#REF!+'havelvac 7.2'!P210+'havelvac 7.3'!P210+'havelvac 7.4'!P210+'havelvac 7.5'!P210+'havelvac 7.6'!P210+'havelvac 7.7'!P210+'havelvac 7.9'!P210+'havelvac 7.8'!P210+'havelvac 7.10'!P210+'havelvac 7.11'!P210+'havelvac 7.12'!P210+'havelvac 7.13'!P210</f>
        <v>#REF!</v>
      </c>
    </row>
    <row r="211" spans="1:16" s="364" customFormat="1" hidden="1">
      <c r="A211" s="363" t="str">
        <f t="shared" si="7"/>
        <v>71040900000001</v>
      </c>
      <c r="B211" s="451" t="s">
        <v>439</v>
      </c>
      <c r="C211" s="433" t="s">
        <v>155</v>
      </c>
      <c r="D211" s="434" t="s">
        <v>187</v>
      </c>
      <c r="E211" s="435" t="s">
        <v>441</v>
      </c>
      <c r="F211" s="456" t="s">
        <v>441</v>
      </c>
      <c r="G211" s="454" t="s">
        <v>96</v>
      </c>
      <c r="H211" s="308"/>
      <c r="I211" s="308"/>
      <c r="J211" s="312"/>
      <c r="K211" s="312"/>
      <c r="L211" s="320" t="s">
        <v>167</v>
      </c>
      <c r="M211" s="278">
        <v>4639</v>
      </c>
      <c r="N211" s="289" t="e">
        <f>+#REF!+'havelvac 7.2'!N211+'havelvac 7.3'!N211+'havelvac 7.4'!N211+'havelvac 7.5'!N211+'havelvac 7.6'!N211+'havelvac 7.7'!N211+'havelvac 7.9'!N211+'havelvac 7.8'!N211+'havelvac 7.10'!N211+'havelvac 7.11'!N211+'havelvac 7.12'!N211+'havelvac 7.13'!N211</f>
        <v>#REF!</v>
      </c>
      <c r="O211" s="289" t="e">
        <f>+#REF!+'havelvac 7.2'!O211+'havelvac 7.3'!O211+'havelvac 7.4'!O211+'havelvac 7.5'!O211+'havelvac 7.6'!O211+'havelvac 7.7'!O211+'havelvac 7.9'!O211+'havelvac 7.8'!O211+'havelvac 7.10'!O211+'havelvac 7.11'!O211+'havelvac 7.12'!O211+'havelvac 7.13'!O211</f>
        <v>#REF!</v>
      </c>
      <c r="P211" s="289" t="e">
        <f>+#REF!+'havelvac 7.2'!P211+'havelvac 7.3'!P211+'havelvac 7.4'!P211+'havelvac 7.5'!P211+'havelvac 7.6'!P211+'havelvac 7.7'!P211+'havelvac 7.9'!P211+'havelvac 7.8'!P211+'havelvac 7.10'!P211+'havelvac 7.11'!P211+'havelvac 7.12'!P211+'havelvac 7.13'!P211</f>
        <v>#REF!</v>
      </c>
    </row>
    <row r="212" spans="1:16" s="364" customFormat="1" hidden="1">
      <c r="A212" s="363" t="str">
        <f t="shared" si="7"/>
        <v>71040901000000</v>
      </c>
      <c r="B212" s="451" t="s">
        <v>439</v>
      </c>
      <c r="C212" s="433" t="s">
        <v>155</v>
      </c>
      <c r="D212" s="434" t="s">
        <v>187</v>
      </c>
      <c r="E212" s="435" t="s">
        <v>106</v>
      </c>
      <c r="F212" s="456" t="s">
        <v>441</v>
      </c>
      <c r="G212" s="454" t="s">
        <v>440</v>
      </c>
      <c r="H212" s="308"/>
      <c r="I212" s="308"/>
      <c r="J212" s="312"/>
      <c r="K212" s="312"/>
      <c r="L212" s="326" t="s">
        <v>174</v>
      </c>
      <c r="M212" s="279">
        <v>5113</v>
      </c>
      <c r="N212" s="289" t="e">
        <f>+#REF!+'havelvac 7.2'!N212+'havelvac 7.3'!N212+'havelvac 7.4'!N212+'havelvac 7.5'!N212+'havelvac 7.6'!N212+'havelvac 7.7'!N212+'havelvac 7.9'!N212+'havelvac 7.8'!N212+'havelvac 7.10'!N212+'havelvac 7.11'!N212+'havelvac 7.12'!N212+'havelvac 7.13'!N212</f>
        <v>#REF!</v>
      </c>
      <c r="O212" s="289" t="e">
        <f>+#REF!+'havelvac 7.2'!O212+'havelvac 7.3'!O212+'havelvac 7.4'!O212+'havelvac 7.5'!O212+'havelvac 7.6'!O212+'havelvac 7.7'!O212+'havelvac 7.9'!O212+'havelvac 7.8'!O212+'havelvac 7.10'!O212+'havelvac 7.11'!O212+'havelvac 7.12'!O212+'havelvac 7.13'!O212</f>
        <v>#REF!</v>
      </c>
      <c r="P212" s="289" t="e">
        <f>+#REF!+'havelvac 7.2'!P212+'havelvac 7.3'!P212+'havelvac 7.4'!P212+'havelvac 7.5'!P212+'havelvac 7.6'!P212+'havelvac 7.7'!P212+'havelvac 7.9'!P212+'havelvac 7.8'!P212+'havelvac 7.10'!P212+'havelvac 7.11'!P212+'havelvac 7.12'!P212+'havelvac 7.13'!P212</f>
        <v>#REF!</v>
      </c>
    </row>
    <row r="213" spans="1:16" s="364" customFormat="1" ht="13.5" hidden="1">
      <c r="A213" s="363" t="str">
        <f t="shared" si="7"/>
        <v>71040901000001</v>
      </c>
      <c r="B213" s="451" t="s">
        <v>439</v>
      </c>
      <c r="C213" s="433" t="s">
        <v>155</v>
      </c>
      <c r="D213" s="434" t="s">
        <v>187</v>
      </c>
      <c r="E213" s="435" t="s">
        <v>106</v>
      </c>
      <c r="F213" s="456" t="s">
        <v>441</v>
      </c>
      <c r="G213" s="454" t="s">
        <v>96</v>
      </c>
      <c r="H213" s="280"/>
      <c r="I213" s="400"/>
      <c r="J213" s="401"/>
      <c r="K213" s="401"/>
      <c r="L213" s="402" t="s">
        <v>190</v>
      </c>
      <c r="M213" s="397"/>
      <c r="N213" s="403" t="e">
        <f>O213+P213</f>
        <v>#REF!</v>
      </c>
      <c r="O213" s="403" t="e">
        <f>SUM(O214:O216)</f>
        <v>#REF!</v>
      </c>
      <c r="P213" s="403" t="e">
        <f>SUM(P214:P216)</f>
        <v>#REF!</v>
      </c>
    </row>
    <row r="214" spans="1:16" s="455" customFormat="1" ht="27" hidden="1" customHeight="1">
      <c r="A214" s="363" t="str">
        <f t="shared" si="7"/>
        <v>71040901010000</v>
      </c>
      <c r="B214" s="451" t="s">
        <v>439</v>
      </c>
      <c r="C214" s="433" t="s">
        <v>155</v>
      </c>
      <c r="D214" s="434" t="s">
        <v>187</v>
      </c>
      <c r="E214" s="435" t="s">
        <v>106</v>
      </c>
      <c r="F214" s="456" t="s">
        <v>106</v>
      </c>
      <c r="G214" s="454" t="s">
        <v>440</v>
      </c>
      <c r="H214" s="280"/>
      <c r="I214" s="400"/>
      <c r="J214" s="401"/>
      <c r="K214" s="401"/>
      <c r="L214" s="320" t="s">
        <v>744</v>
      </c>
      <c r="M214" s="279">
        <v>4511</v>
      </c>
      <c r="N214" s="289" t="e">
        <f>+#REF!+'havelvac 7.2'!N214+'havelvac 7.3'!N214+'havelvac 7.4'!N214+'havelvac 7.5'!N214+'havelvac 7.6'!N214+'havelvac 7.7'!N214+'havelvac 7.9'!N214+'havelvac 7.8'!N214+'havelvac 7.10'!N214+'havelvac 7.11'!N214+'havelvac 7.12'!N214+'havelvac 7.13'!N214</f>
        <v>#REF!</v>
      </c>
      <c r="O214" s="289" t="e">
        <f>+#REF!+'havelvac 7.2'!O214+'havelvac 7.3'!O214+'havelvac 7.4'!O214+'havelvac 7.5'!O214+'havelvac 7.6'!O214+'havelvac 7.7'!O214+'havelvac 7.9'!O214+'havelvac 7.8'!O214+'havelvac 7.10'!O214+'havelvac 7.11'!O214+'havelvac 7.12'!O214+'havelvac 7.13'!O214</f>
        <v>#REF!</v>
      </c>
      <c r="P214" s="289" t="e">
        <f>+#REF!+'havelvac 7.2'!P214+'havelvac 7.3'!P214+'havelvac 7.4'!P214+'havelvac 7.5'!P214+'havelvac 7.6'!P214+'havelvac 7.7'!P214+'havelvac 7.9'!P214+'havelvac 7.8'!P214+'havelvac 7.10'!P214+'havelvac 7.11'!P214+'havelvac 7.12'!P214+'havelvac 7.13'!P214</f>
        <v>#REF!</v>
      </c>
    </row>
    <row r="215" spans="1:16" s="455" customFormat="1" ht="27" hidden="1" customHeight="1">
      <c r="A215" s="363"/>
      <c r="B215" s="451"/>
      <c r="C215" s="433"/>
      <c r="D215" s="434"/>
      <c r="E215" s="435"/>
      <c r="F215" s="456"/>
      <c r="G215" s="454"/>
      <c r="H215" s="280"/>
      <c r="I215" s="400"/>
      <c r="J215" s="401"/>
      <c r="K215" s="401"/>
      <c r="L215" s="320" t="s">
        <v>782</v>
      </c>
      <c r="M215" s="279" t="s">
        <v>783</v>
      </c>
      <c r="N215" s="289" t="e">
        <f>+#REF!+'havelvac 7.2'!N215+'havelvac 7.3'!N215+'havelvac 7.4'!N215+'havelvac 7.5'!N215+'havelvac 7.6'!N215+'havelvac 7.7'!N215+'havelvac 7.9'!N215+'havelvac 7.8'!N215+'havelvac 7.10'!N215+'havelvac 7.11'!N215+'havelvac 7.12'!N215+'havelvac 7.13'!N215</f>
        <v>#REF!</v>
      </c>
      <c r="O215" s="289" t="e">
        <f>+#REF!+'havelvac 7.2'!O215+'havelvac 7.3'!O215+'havelvac 7.4'!O215+'havelvac 7.5'!O215+'havelvac 7.6'!O215+'havelvac 7.7'!O215+'havelvac 7.9'!O215+'havelvac 7.8'!O215+'havelvac 7.10'!O215+'havelvac 7.11'!O215+'havelvac 7.12'!O215+'havelvac 7.13'!O215</f>
        <v>#REF!</v>
      </c>
      <c r="P215" s="289" t="e">
        <f>+#REF!+'havelvac 7.2'!P215+'havelvac 7.3'!P215+'havelvac 7.4'!P215+'havelvac 7.5'!P215+'havelvac 7.6'!P215+'havelvac 7.7'!P215+'havelvac 7.9'!P215+'havelvac 7.8'!P215+'havelvac 7.10'!P215+'havelvac 7.11'!P215+'havelvac 7.12'!P215+'havelvac 7.13'!P215</f>
        <v>#REF!</v>
      </c>
    </row>
    <row r="216" spans="1:16" s="364" customFormat="1" hidden="1">
      <c r="A216" s="363" t="str">
        <f t="shared" si="7"/>
        <v>71040901015221</v>
      </c>
      <c r="B216" s="451" t="s">
        <v>439</v>
      </c>
      <c r="C216" s="433" t="s">
        <v>155</v>
      </c>
      <c r="D216" s="434" t="s">
        <v>187</v>
      </c>
      <c r="E216" s="435" t="s">
        <v>106</v>
      </c>
      <c r="F216" s="456" t="s">
        <v>106</v>
      </c>
      <c r="G216" s="436">
        <v>5221</v>
      </c>
      <c r="H216" s="308"/>
      <c r="I216" s="308"/>
      <c r="J216" s="312"/>
      <c r="K216" s="312"/>
      <c r="L216" s="326" t="s">
        <v>134</v>
      </c>
      <c r="M216" s="279">
        <v>4861</v>
      </c>
      <c r="N216" s="289" t="e">
        <f>+#REF!+'havelvac 7.2'!N216+'havelvac 7.3'!N216+'havelvac 7.4'!N216+'havelvac 7.5'!N216+'havelvac 7.6'!N216+'havelvac 7.7'!N216+'havelvac 7.9'!N216+'havelvac 7.8'!N216+'havelvac 7.10'!N216+'havelvac 7.11'!N216+'havelvac 7.12'!N216+'havelvac 7.13'!N216</f>
        <v>#REF!</v>
      </c>
      <c r="O216" s="289" t="e">
        <f>+#REF!+'havelvac 7.2'!O216+'havelvac 7.3'!O216+'havelvac 7.4'!O216+'havelvac 7.5'!O216+'havelvac 7.6'!O216+'havelvac 7.7'!O216+'havelvac 7.9'!O216+'havelvac 7.8'!O216+'havelvac 7.10'!O216+'havelvac 7.11'!O216+'havelvac 7.12'!O216+'havelvac 7.13'!O216</f>
        <v>#REF!</v>
      </c>
      <c r="P216" s="289" t="e">
        <f>+#REF!+'havelvac 7.2'!P216+'havelvac 7.3'!P216+'havelvac 7.4'!P216+'havelvac 7.5'!P216+'havelvac 7.6'!P216+'havelvac 7.7'!P216+'havelvac 7.9'!P216+'havelvac 7.8'!P216+'havelvac 7.10'!P216+'havelvac 7.11'!P216+'havelvac 7.12'!P216+'havelvac 7.13'!P216</f>
        <v>#REF!</v>
      </c>
    </row>
    <row r="217" spans="1:16" s="455" customFormat="1" ht="13.5" hidden="1">
      <c r="A217" s="363" t="str">
        <f t="shared" si="7"/>
        <v>71040901020000</v>
      </c>
      <c r="B217" s="451" t="s">
        <v>439</v>
      </c>
      <c r="C217" s="433" t="s">
        <v>155</v>
      </c>
      <c r="D217" s="434" t="s">
        <v>187</v>
      </c>
      <c r="E217" s="435" t="s">
        <v>106</v>
      </c>
      <c r="F217" s="456" t="s">
        <v>140</v>
      </c>
      <c r="G217" s="454" t="s">
        <v>440</v>
      </c>
      <c r="H217" s="280"/>
      <c r="I217" s="400"/>
      <c r="J217" s="401"/>
      <c r="K217" s="401"/>
      <c r="L217" s="402" t="s">
        <v>191</v>
      </c>
      <c r="M217" s="397"/>
      <c r="N217" s="403" t="e">
        <f>O217+P217</f>
        <v>#REF!</v>
      </c>
      <c r="O217" s="403" t="e">
        <f>SUM(O218:O219)</f>
        <v>#REF!</v>
      </c>
      <c r="P217" s="403" t="e">
        <f>SUM(P218:P219)</f>
        <v>#REF!</v>
      </c>
    </row>
    <row r="218" spans="1:16" s="364" customFormat="1" ht="25.5" hidden="1">
      <c r="A218" s="363" t="str">
        <f t="shared" si="7"/>
        <v>71040901024637</v>
      </c>
      <c r="B218" s="451" t="s">
        <v>439</v>
      </c>
      <c r="C218" s="433" t="s">
        <v>155</v>
      </c>
      <c r="D218" s="434" t="s">
        <v>187</v>
      </c>
      <c r="E218" s="435" t="s">
        <v>106</v>
      </c>
      <c r="F218" s="456" t="s">
        <v>140</v>
      </c>
      <c r="G218" s="436">
        <v>4637</v>
      </c>
      <c r="H218" s="308"/>
      <c r="I218" s="308"/>
      <c r="J218" s="312"/>
      <c r="K218" s="312"/>
      <c r="L218" s="320" t="s">
        <v>142</v>
      </c>
      <c r="M218" s="406">
        <v>4251</v>
      </c>
      <c r="N218" s="289" t="e">
        <f>+#REF!+'havelvac 7.2'!N218+'havelvac 7.3'!N218+'havelvac 7.4'!N218+'havelvac 7.5'!N218+'havelvac 7.6'!N218+'havelvac 7.7'!N218+'havelvac 7.9'!N218+'havelvac 7.8'!N218+'havelvac 7.10'!N218+'havelvac 7.11'!N218+'havelvac 7.12'!N218+'havelvac 7.13'!N218</f>
        <v>#REF!</v>
      </c>
      <c r="O218" s="289" t="e">
        <f>+#REF!+'havelvac 7.2'!O218+'havelvac 7.3'!O218+'havelvac 7.4'!O218+'havelvac 7.5'!O218+'havelvac 7.6'!O218+'havelvac 7.7'!O218+'havelvac 7.9'!O218+'havelvac 7.8'!O218+'havelvac 7.10'!O218+'havelvac 7.11'!O218+'havelvac 7.12'!O218+'havelvac 7.13'!O218</f>
        <v>#REF!</v>
      </c>
      <c r="P218" s="289" t="e">
        <f>+#REF!+'havelvac 7.2'!P218+'havelvac 7.3'!P218+'havelvac 7.4'!P218+'havelvac 7.5'!P218+'havelvac 7.6'!P218+'havelvac 7.7'!P218+'havelvac 7.9'!P218+'havelvac 7.8'!P218+'havelvac 7.10'!P218+'havelvac 7.11'!P218+'havelvac 7.12'!P218+'havelvac 7.13'!P218</f>
        <v>#REF!</v>
      </c>
    </row>
    <row r="219" spans="1:16" s="455" customFormat="1" hidden="1">
      <c r="A219" s="363" t="str">
        <f t="shared" si="7"/>
        <v>71040901030000</v>
      </c>
      <c r="B219" s="451" t="s">
        <v>439</v>
      </c>
      <c r="C219" s="433" t="s">
        <v>155</v>
      </c>
      <c r="D219" s="434" t="s">
        <v>187</v>
      </c>
      <c r="E219" s="435" t="s">
        <v>106</v>
      </c>
      <c r="F219" s="456" t="s">
        <v>442</v>
      </c>
      <c r="G219" s="454" t="s">
        <v>440</v>
      </c>
      <c r="H219" s="308"/>
      <c r="I219" s="308"/>
      <c r="J219" s="312"/>
      <c r="K219" s="312"/>
      <c r="L219" s="320" t="s">
        <v>173</v>
      </c>
      <c r="M219" s="278">
        <v>5112</v>
      </c>
      <c r="N219" s="289" t="e">
        <f>+#REF!+'havelvac 7.2'!N219+'havelvac 7.3'!N219+'havelvac 7.4'!N219+'havelvac 7.5'!N219+'havelvac 7.6'!N219+'havelvac 7.7'!N219+'havelvac 7.9'!N219+'havelvac 7.8'!N219+'havelvac 7.10'!N219+'havelvac 7.11'!N219+'havelvac 7.12'!N219+'havelvac 7.13'!N219</f>
        <v>#REF!</v>
      </c>
      <c r="O219" s="289" t="e">
        <f>+#REF!+'havelvac 7.2'!O219+'havelvac 7.3'!O219+'havelvac 7.4'!O219+'havelvac 7.5'!O219+'havelvac 7.6'!O219+'havelvac 7.7'!O219+'havelvac 7.9'!O219+'havelvac 7.8'!O219+'havelvac 7.10'!O219+'havelvac 7.11'!O219+'havelvac 7.12'!O219+'havelvac 7.13'!O219</f>
        <v>#REF!</v>
      </c>
      <c r="P219" s="289" t="e">
        <f>+#REF!+'havelvac 7.2'!P219+'havelvac 7.3'!P219+'havelvac 7.4'!P219+'havelvac 7.5'!P219+'havelvac 7.6'!P219+'havelvac 7.7'!P219+'havelvac 7.9'!P219+'havelvac 7.8'!P219+'havelvac 7.10'!P219+'havelvac 7.11'!P219+'havelvac 7.12'!P219+'havelvac 7.13'!P219</f>
        <v>#REF!</v>
      </c>
    </row>
    <row r="220" spans="1:16" s="364" customFormat="1" ht="54" hidden="1" customHeight="1">
      <c r="A220" s="363" t="str">
        <f t="shared" si="7"/>
        <v>71040901034511</v>
      </c>
      <c r="B220" s="451" t="s">
        <v>439</v>
      </c>
      <c r="C220" s="433" t="s">
        <v>155</v>
      </c>
      <c r="D220" s="434" t="s">
        <v>187</v>
      </c>
      <c r="E220" s="435" t="s">
        <v>106</v>
      </c>
      <c r="F220" s="456" t="s">
        <v>442</v>
      </c>
      <c r="G220" s="436">
        <v>4511</v>
      </c>
      <c r="H220" s="280"/>
      <c r="I220" s="400"/>
      <c r="J220" s="401"/>
      <c r="K220" s="401"/>
      <c r="L220" s="416" t="s">
        <v>745</v>
      </c>
      <c r="M220" s="397"/>
      <c r="N220" s="403" t="e">
        <f>O220+P220</f>
        <v>#REF!</v>
      </c>
      <c r="O220" s="403" t="e">
        <f>SUM(O221:O223)</f>
        <v>#REF!</v>
      </c>
      <c r="P220" s="403" t="e">
        <f>SUM(P221:P223)</f>
        <v>#REF!</v>
      </c>
    </row>
    <row r="221" spans="1:16" s="455" customFormat="1" hidden="1">
      <c r="A221" s="363" t="str">
        <f t="shared" si="7"/>
        <v>71040901040000</v>
      </c>
      <c r="B221" s="451" t="s">
        <v>439</v>
      </c>
      <c r="C221" s="433" t="s">
        <v>155</v>
      </c>
      <c r="D221" s="434" t="s">
        <v>187</v>
      </c>
      <c r="E221" s="435" t="s">
        <v>106</v>
      </c>
      <c r="F221" s="456" t="s">
        <v>155</v>
      </c>
      <c r="G221" s="454" t="s">
        <v>440</v>
      </c>
      <c r="H221" s="308"/>
      <c r="I221" s="308"/>
      <c r="J221" s="312"/>
      <c r="K221" s="312"/>
      <c r="L221" s="326" t="s">
        <v>134</v>
      </c>
      <c r="M221" s="279">
        <v>4861</v>
      </c>
      <c r="N221" s="289" t="e">
        <f>+#REF!+'havelvac 7.2'!N221+'havelvac 7.3'!N221+'havelvac 7.4'!N221+'havelvac 7.5'!N221+'havelvac 7.6'!N221+'havelvac 7.7'!N221+'havelvac 7.9'!N221+'havelvac 7.8'!N221+'havelvac 7.10'!N221+'havelvac 7.11'!N221+'havelvac 7.12'!N221+'havelvac 7.13'!N221</f>
        <v>#REF!</v>
      </c>
      <c r="O221" s="289" t="e">
        <f>+#REF!+'havelvac 7.2'!O221+'havelvac 7.3'!O221+'havelvac 7.4'!O221+'havelvac 7.5'!O221+'havelvac 7.6'!O221+'havelvac 7.7'!O221+'havelvac 7.9'!O221+'havelvac 7.8'!O221+'havelvac 7.10'!O221+'havelvac 7.11'!O221+'havelvac 7.12'!O221+'havelvac 7.13'!O221</f>
        <v>#REF!</v>
      </c>
      <c r="P221" s="289" t="e">
        <f>+#REF!+'havelvac 7.2'!P221+'havelvac 7.3'!P221+'havelvac 7.4'!P221+'havelvac 7.5'!P221+'havelvac 7.6'!P221+'havelvac 7.7'!P221+'havelvac 7.9'!P221+'havelvac 7.8'!P221+'havelvac 7.10'!P221+'havelvac 7.11'!P221+'havelvac 7.12'!P221+'havelvac 7.13'!P221</f>
        <v>#REF!</v>
      </c>
    </row>
    <row r="222" spans="1:16" s="364" customFormat="1" hidden="1">
      <c r="A222" s="363" t="str">
        <f t="shared" si="7"/>
        <v>71040901044639</v>
      </c>
      <c r="B222" s="451" t="s">
        <v>439</v>
      </c>
      <c r="C222" s="433" t="s">
        <v>155</v>
      </c>
      <c r="D222" s="434" t="s">
        <v>187</v>
      </c>
      <c r="E222" s="435" t="s">
        <v>106</v>
      </c>
      <c r="F222" s="456" t="s">
        <v>155</v>
      </c>
      <c r="G222" s="436">
        <v>4639</v>
      </c>
      <c r="H222" s="308"/>
      <c r="I222" s="308"/>
      <c r="J222" s="312"/>
      <c r="K222" s="312"/>
      <c r="L222" s="311" t="s">
        <v>631</v>
      </c>
      <c r="M222" s="306" t="s">
        <v>580</v>
      </c>
      <c r="N222" s="289" t="e">
        <f>+#REF!+'havelvac 7.2'!N222+'havelvac 7.3'!N222+'havelvac 7.4'!N222+'havelvac 7.5'!N222+'havelvac 7.6'!N222+'havelvac 7.7'!N222+'havelvac 7.9'!N222+'havelvac 7.8'!N222+'havelvac 7.10'!N222+'havelvac 7.11'!N222+'havelvac 7.12'!N222+'havelvac 7.13'!N222</f>
        <v>#REF!</v>
      </c>
      <c r="O222" s="289" t="e">
        <f>+#REF!+'havelvac 7.2'!O222+'havelvac 7.3'!O222+'havelvac 7.4'!O222+'havelvac 7.5'!O222+'havelvac 7.6'!O222+'havelvac 7.7'!O222+'havelvac 7.9'!O222+'havelvac 7.8'!O222+'havelvac 7.10'!O222+'havelvac 7.11'!O222+'havelvac 7.12'!O222+'havelvac 7.13'!O222</f>
        <v>#REF!</v>
      </c>
      <c r="P222" s="289" t="e">
        <f>+#REF!+'havelvac 7.2'!P222+'havelvac 7.3'!P222+'havelvac 7.4'!P222+'havelvac 7.5'!P222+'havelvac 7.6'!P222+'havelvac 7.7'!P222+'havelvac 7.9'!P222+'havelvac 7.8'!P222+'havelvac 7.10'!P222+'havelvac 7.11'!P222+'havelvac 7.12'!P222+'havelvac 7.13'!P222</f>
        <v>#REF!</v>
      </c>
    </row>
    <row r="223" spans="1:16" s="364" customFormat="1" hidden="1">
      <c r="A223" s="363" t="str">
        <f t="shared" si="7"/>
        <v>71040901044819</v>
      </c>
      <c r="B223" s="451" t="s">
        <v>439</v>
      </c>
      <c r="C223" s="433" t="s">
        <v>155</v>
      </c>
      <c r="D223" s="434" t="s">
        <v>187</v>
      </c>
      <c r="E223" s="435" t="s">
        <v>106</v>
      </c>
      <c r="F223" s="456" t="s">
        <v>155</v>
      </c>
      <c r="G223" s="436">
        <v>4819</v>
      </c>
      <c r="H223" s="308"/>
      <c r="I223" s="308"/>
      <c r="J223" s="312"/>
      <c r="K223" s="312"/>
      <c r="L223" s="311" t="s">
        <v>138</v>
      </c>
      <c r="M223" s="306" t="s">
        <v>632</v>
      </c>
      <c r="N223" s="289" t="e">
        <f>+#REF!+'havelvac 7.2'!N223+'havelvac 7.3'!N223+'havelvac 7.4'!N223+'havelvac 7.5'!N223+'havelvac 7.6'!N223+'havelvac 7.7'!N223+'havelvac 7.9'!N223+'havelvac 7.8'!N223+'havelvac 7.10'!N223+'havelvac 7.11'!N223+'havelvac 7.12'!N223+'havelvac 7.13'!N223</f>
        <v>#REF!</v>
      </c>
      <c r="O223" s="289" t="e">
        <f>+#REF!+'havelvac 7.2'!O223+'havelvac 7.3'!O223+'havelvac 7.4'!O223+'havelvac 7.5'!O223+'havelvac 7.6'!O223+'havelvac 7.7'!O223+'havelvac 7.9'!O223+'havelvac 7.8'!O223+'havelvac 7.10'!O223+'havelvac 7.11'!O223+'havelvac 7.12'!O223+'havelvac 7.13'!O223</f>
        <v>#REF!</v>
      </c>
      <c r="P223" s="289" t="e">
        <f>+#REF!+'havelvac 7.2'!P223+'havelvac 7.3'!P223+'havelvac 7.4'!P223+'havelvac 7.5'!P223+'havelvac 7.6'!P223+'havelvac 7.7'!P223+'havelvac 7.9'!P223+'havelvac 7.8'!P223+'havelvac 7.10'!P223+'havelvac 7.11'!P223+'havelvac 7.12'!P223+'havelvac 7.13'!P223</f>
        <v>#REF!</v>
      </c>
    </row>
    <row r="224" spans="1:16" s="455" customFormat="1" ht="30.75" hidden="1" customHeight="1">
      <c r="A224" s="363" t="str">
        <f t="shared" si="7"/>
        <v>71040901050000</v>
      </c>
      <c r="B224" s="451" t="s">
        <v>439</v>
      </c>
      <c r="C224" s="433" t="s">
        <v>155</v>
      </c>
      <c r="D224" s="434" t="s">
        <v>187</v>
      </c>
      <c r="E224" s="435" t="s">
        <v>106</v>
      </c>
      <c r="F224" s="456" t="s">
        <v>149</v>
      </c>
      <c r="G224" s="454" t="s">
        <v>440</v>
      </c>
      <c r="H224" s="280"/>
      <c r="I224" s="400"/>
      <c r="J224" s="401"/>
      <c r="K224" s="401"/>
      <c r="L224" s="402" t="s">
        <v>193</v>
      </c>
      <c r="M224" s="397"/>
      <c r="N224" s="403" t="e">
        <f>O224+P224</f>
        <v>#REF!</v>
      </c>
      <c r="O224" s="403" t="e">
        <f>SUM(O225:O230)</f>
        <v>#REF!</v>
      </c>
      <c r="P224" s="403" t="e">
        <f>SUM(P225:P230)</f>
        <v>#REF!</v>
      </c>
    </row>
    <row r="225" spans="1:16" s="364" customFormat="1" hidden="1">
      <c r="A225" s="363" t="str">
        <f t="shared" si="7"/>
        <v>71040901058111</v>
      </c>
      <c r="B225" s="451" t="s">
        <v>439</v>
      </c>
      <c r="C225" s="433" t="s">
        <v>155</v>
      </c>
      <c r="D225" s="434" t="s">
        <v>187</v>
      </c>
      <c r="E225" s="435" t="s">
        <v>106</v>
      </c>
      <c r="F225" s="456" t="s">
        <v>149</v>
      </c>
      <c r="G225" s="436">
        <v>8111</v>
      </c>
      <c r="H225" s="308"/>
      <c r="I225" s="308"/>
      <c r="J225" s="312"/>
      <c r="K225" s="312"/>
      <c r="L225" s="311" t="s">
        <v>114</v>
      </c>
      <c r="M225" s="405">
        <v>4212</v>
      </c>
      <c r="N225" s="289" t="e">
        <f>+#REF!+'havelvac 7.2'!N225+'havelvac 7.3'!N225+'havelvac 7.4'!N225+'havelvac 7.5'!N225+'havelvac 7.6'!N225+'havelvac 7.7'!N225+'havelvac 7.9'!N225+'havelvac 7.8'!N225+'havelvac 7.10'!N225+'havelvac 7.11'!N225+'havelvac 7.12'!N225+'havelvac 7.13'!N225</f>
        <v>#REF!</v>
      </c>
      <c r="O225" s="289" t="e">
        <f>+#REF!+'havelvac 7.2'!O225+'havelvac 7.3'!O225+'havelvac 7.4'!O225+'havelvac 7.5'!O225+'havelvac 7.6'!O225+'havelvac 7.7'!O225+'havelvac 7.9'!O225+'havelvac 7.8'!O225+'havelvac 7.10'!O225+'havelvac 7.11'!O225+'havelvac 7.12'!O225+'havelvac 7.13'!O225</f>
        <v>#REF!</v>
      </c>
      <c r="P225" s="289" t="e">
        <f>+#REF!+'havelvac 7.2'!P225+'havelvac 7.3'!P225+'havelvac 7.4'!P225+'havelvac 7.5'!P225+'havelvac 7.6'!P225+'havelvac 7.7'!P225+'havelvac 7.9'!P225+'havelvac 7.8'!P225+'havelvac 7.10'!P225+'havelvac 7.11'!P225+'havelvac 7.12'!P225+'havelvac 7.13'!P225</f>
        <v>#REF!</v>
      </c>
    </row>
    <row r="226" spans="1:16" s="364" customFormat="1" hidden="1">
      <c r="A226" s="363" t="str">
        <f t="shared" si="7"/>
        <v>71040901058411</v>
      </c>
      <c r="B226" s="451" t="s">
        <v>439</v>
      </c>
      <c r="C226" s="433" t="s">
        <v>155</v>
      </c>
      <c r="D226" s="434" t="s">
        <v>187</v>
      </c>
      <c r="E226" s="435" t="s">
        <v>106</v>
      </c>
      <c r="F226" s="456" t="s">
        <v>149</v>
      </c>
      <c r="G226" s="436">
        <v>8411</v>
      </c>
      <c r="H226" s="308"/>
      <c r="I226" s="308"/>
      <c r="J226" s="312"/>
      <c r="K226" s="312"/>
      <c r="L226" s="326" t="s">
        <v>125</v>
      </c>
      <c r="M226" s="405">
        <v>4239</v>
      </c>
      <c r="N226" s="289" t="e">
        <f>+#REF!+'havelvac 7.2'!N226+'havelvac 7.3'!N226+'havelvac 7.4'!N226+'havelvac 7.5'!N226+'havelvac 7.6'!N226+'havelvac 7.7'!N226+'havelvac 7.9'!N226+'havelvac 7.8'!N226+'havelvac 7.10'!N226+'havelvac 7.11'!N226+'havelvac 7.12'!N226+'havelvac 7.13'!N226</f>
        <v>#REF!</v>
      </c>
      <c r="O226" s="289" t="e">
        <f>+#REF!+'havelvac 7.2'!O226+'havelvac 7.3'!O226+'havelvac 7.4'!O226+'havelvac 7.5'!O226+'havelvac 7.6'!O226+'havelvac 7.7'!O226+'havelvac 7.9'!O226+'havelvac 7.8'!O226+'havelvac 7.10'!O226+'havelvac 7.11'!O226+'havelvac 7.12'!O226+'havelvac 7.13'!O226</f>
        <v>#REF!</v>
      </c>
      <c r="P226" s="289" t="e">
        <f>+#REF!+'havelvac 7.2'!P226+'havelvac 7.3'!P226+'havelvac 7.4'!P226+'havelvac 7.5'!P226+'havelvac 7.6'!P226+'havelvac 7.7'!P226+'havelvac 7.9'!P226+'havelvac 7.8'!P226+'havelvac 7.10'!P226+'havelvac 7.11'!P226+'havelvac 7.12'!P226+'havelvac 7.13'!P226</f>
        <v>#REF!</v>
      </c>
    </row>
    <row r="227" spans="1:16" s="455" customFormat="1" ht="25.5" hidden="1">
      <c r="A227" s="363" t="str">
        <f t="shared" ref="A227:A329" si="10">CONCATENATE(B227,C227,D227,E227,F227,G227)</f>
        <v>71040901060000</v>
      </c>
      <c r="B227" s="451" t="s">
        <v>439</v>
      </c>
      <c r="C227" s="433" t="s">
        <v>155</v>
      </c>
      <c r="D227" s="434" t="s">
        <v>187</v>
      </c>
      <c r="E227" s="435" t="s">
        <v>106</v>
      </c>
      <c r="F227" s="456" t="s">
        <v>157</v>
      </c>
      <c r="G227" s="454" t="s">
        <v>440</v>
      </c>
      <c r="H227" s="308"/>
      <c r="I227" s="308"/>
      <c r="J227" s="312"/>
      <c r="K227" s="312"/>
      <c r="L227" s="311" t="s">
        <v>142</v>
      </c>
      <c r="M227" s="306">
        <v>4251</v>
      </c>
      <c r="N227" s="289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7" s="289" t="e">
        <f>+#REF!+'havelvac 7.2'!O227+'havelvac 7.3'!O227+'havelvac 7.4'!O227+'havelvac 7.5'!O227+'havelvac 7.6'!O227+'havelvac 7.7'!O227+'havelvac 7.9'!O227+'havelvac 7.8'!O227+'havelvac 7.10'!O227+'havelvac 7.11'!O227+'havelvac 7.12'!O227+'havelvac 7.13'!O227</f>
        <v>#REF!</v>
      </c>
      <c r="P227" s="289" t="e">
        <f>+#REF!+'havelvac 7.2'!P227+'havelvac 7.3'!P227+'havelvac 7.4'!P227+'havelvac 7.5'!P227+'havelvac 7.6'!P227+'havelvac 7.7'!P227+'havelvac 7.9'!P227+'havelvac 7.8'!P227+'havelvac 7.10'!P227+'havelvac 7.11'!P227+'havelvac 7.12'!P227+'havelvac 7.13'!P227</f>
        <v>#REF!</v>
      </c>
    </row>
    <row r="228" spans="1:16" s="364" customFormat="1" hidden="1">
      <c r="A228" s="363" t="str">
        <f t="shared" si="10"/>
        <v>71040901064819</v>
      </c>
      <c r="B228" s="451" t="s">
        <v>439</v>
      </c>
      <c r="C228" s="433" t="s">
        <v>155</v>
      </c>
      <c r="D228" s="434" t="s">
        <v>187</v>
      </c>
      <c r="E228" s="435" t="s">
        <v>106</v>
      </c>
      <c r="F228" s="456" t="s">
        <v>157</v>
      </c>
      <c r="G228" s="436">
        <v>4819</v>
      </c>
      <c r="H228" s="308"/>
      <c r="I228" s="308"/>
      <c r="J228" s="312"/>
      <c r="K228" s="312"/>
      <c r="L228" s="326" t="s">
        <v>134</v>
      </c>
      <c r="M228" s="279">
        <v>4861</v>
      </c>
      <c r="N228" s="289" t="e">
        <f>+#REF!+'havelvac 7.2'!N228+'havelvac 7.3'!N228+'havelvac 7.4'!N228+'havelvac 7.5'!N228+'havelvac 7.6'!N228+'havelvac 7.7'!N228+'havelvac 7.9'!N228+'havelvac 7.8'!N228+'havelvac 7.10'!N228+'havelvac 7.11'!N228+'havelvac 7.12'!N228+'havelvac 7.13'!N228</f>
        <v>#REF!</v>
      </c>
      <c r="O228" s="289" t="e">
        <f>+#REF!+'havelvac 7.2'!O228+'havelvac 7.3'!O228+'havelvac 7.4'!O228+'havelvac 7.5'!O228+'havelvac 7.6'!O228+'havelvac 7.7'!O228+'havelvac 7.9'!O228+'havelvac 7.8'!O228+'havelvac 7.10'!O228+'havelvac 7.11'!O228+'havelvac 7.12'!O228+'havelvac 7.13'!O228</f>
        <v>#REF!</v>
      </c>
      <c r="P228" s="289" t="e">
        <f>+#REF!+'havelvac 7.2'!P228+'havelvac 7.3'!P228+'havelvac 7.4'!P228+'havelvac 7.5'!P228+'havelvac 7.6'!P228+'havelvac 7.7'!P228+'havelvac 7.9'!P228+'havelvac 7.8'!P228+'havelvac 7.10'!P228+'havelvac 7.11'!P228+'havelvac 7.12'!P228+'havelvac 7.13'!P228</f>
        <v>#REF!</v>
      </c>
    </row>
    <row r="229" spans="1:16" s="364" customFormat="1" hidden="1">
      <c r="A229" s="363">
        <v>71040901064861</v>
      </c>
      <c r="B229" s="451" t="s">
        <v>439</v>
      </c>
      <c r="C229" s="433" t="s">
        <v>155</v>
      </c>
      <c r="D229" s="434" t="s">
        <v>187</v>
      </c>
      <c r="E229" s="435" t="s">
        <v>106</v>
      </c>
      <c r="F229" s="456" t="s">
        <v>157</v>
      </c>
      <c r="G229" s="436">
        <v>4861</v>
      </c>
      <c r="H229" s="308"/>
      <c r="I229" s="308"/>
      <c r="J229" s="312"/>
      <c r="K229" s="312"/>
      <c r="L229" s="311" t="s">
        <v>137</v>
      </c>
      <c r="M229" s="306">
        <v>5129</v>
      </c>
      <c r="N229" s="289" t="e">
        <f>+#REF!+'havelvac 7.2'!N229+'havelvac 7.3'!N229+'havelvac 7.4'!N229+'havelvac 7.5'!N229+'havelvac 7.6'!N229+'havelvac 7.7'!N229+'havelvac 7.9'!N229+'havelvac 7.8'!N229+'havelvac 7.10'!N229+'havelvac 7.11'!N229+'havelvac 7.12'!N229+'havelvac 7.13'!N229</f>
        <v>#REF!</v>
      </c>
      <c r="O229" s="289" t="e">
        <f>+#REF!+'havelvac 7.2'!O229+'havelvac 7.3'!O229+'havelvac 7.4'!O229+'havelvac 7.5'!O229+'havelvac 7.6'!O229+'havelvac 7.7'!O229+'havelvac 7.9'!O229+'havelvac 7.8'!O229+'havelvac 7.10'!O229+'havelvac 7.11'!O229+'havelvac 7.12'!O229+'havelvac 7.13'!O229</f>
        <v>#REF!</v>
      </c>
      <c r="P229" s="289" t="e">
        <f>+#REF!+'havelvac 7.2'!P229+'havelvac 7.3'!P229+'havelvac 7.4'!P229+'havelvac 7.5'!P229+'havelvac 7.6'!P229+'havelvac 7.7'!P229+'havelvac 7.9'!P229+'havelvac 7.8'!P229+'havelvac 7.10'!P229+'havelvac 7.11'!P229+'havelvac 7.12'!P229+'havelvac 7.13'!P229</f>
        <v>#REF!</v>
      </c>
    </row>
    <row r="230" spans="1:16" s="455" customFormat="1" hidden="1">
      <c r="A230" s="363" t="str">
        <f t="shared" si="10"/>
        <v>71040901070000</v>
      </c>
      <c r="B230" s="451" t="s">
        <v>439</v>
      </c>
      <c r="C230" s="433" t="s">
        <v>155</v>
      </c>
      <c r="D230" s="434" t="s">
        <v>187</v>
      </c>
      <c r="E230" s="435" t="s">
        <v>106</v>
      </c>
      <c r="F230" s="456" t="s">
        <v>183</v>
      </c>
      <c r="G230" s="454" t="s">
        <v>440</v>
      </c>
      <c r="H230" s="308"/>
      <c r="I230" s="308"/>
      <c r="J230" s="312"/>
      <c r="K230" s="312"/>
      <c r="L230" s="326" t="s">
        <v>194</v>
      </c>
      <c r="M230" s="279">
        <v>5221</v>
      </c>
      <c r="N230" s="289" t="e">
        <f>+#REF!+'havelvac 7.2'!N230+'havelvac 7.3'!N230+'havelvac 7.4'!N230+'havelvac 7.5'!N230+'havelvac 7.6'!N230+'havelvac 7.7'!N230+'havelvac 7.9'!N230+'havelvac 7.8'!N230+'havelvac 7.10'!N230+'havelvac 7.11'!N230+'havelvac 7.12'!N230+'havelvac 7.13'!N230</f>
        <v>#REF!</v>
      </c>
      <c r="O230" s="289" t="e">
        <f>+#REF!+'havelvac 7.2'!O230+'havelvac 7.3'!O230+'havelvac 7.4'!O230+'havelvac 7.5'!O230+'havelvac 7.6'!O230+'havelvac 7.7'!O230+'havelvac 7.9'!O230+'havelvac 7.8'!O230+'havelvac 7.10'!O230+'havelvac 7.11'!O230+'havelvac 7.12'!O230+'havelvac 7.13'!O230</f>
        <v>#REF!</v>
      </c>
      <c r="P230" s="289" t="e">
        <f>+#REF!+'havelvac 7.2'!P230+'havelvac 7.3'!P230+'havelvac 7.4'!P230+'havelvac 7.5'!P230+'havelvac 7.6'!P230+'havelvac 7.7'!P230+'havelvac 7.9'!P230+'havelvac 7.8'!P230+'havelvac 7.10'!P230+'havelvac 7.11'!P230+'havelvac 7.12'!P230+'havelvac 7.13'!P230</f>
        <v>#REF!</v>
      </c>
    </row>
    <row r="231" spans="1:16" s="364" customFormat="1" ht="54" hidden="1">
      <c r="A231" s="363" t="str">
        <f t="shared" si="10"/>
        <v>71040901074239</v>
      </c>
      <c r="B231" s="451" t="s">
        <v>439</v>
      </c>
      <c r="C231" s="433" t="s">
        <v>155</v>
      </c>
      <c r="D231" s="434" t="s">
        <v>187</v>
      </c>
      <c r="E231" s="435" t="s">
        <v>106</v>
      </c>
      <c r="F231" s="456" t="s">
        <v>183</v>
      </c>
      <c r="G231" s="436">
        <v>4239</v>
      </c>
      <c r="H231" s="280"/>
      <c r="I231" s="400"/>
      <c r="J231" s="401"/>
      <c r="K231" s="401"/>
      <c r="L231" s="402" t="s">
        <v>633</v>
      </c>
      <c r="M231" s="397"/>
      <c r="N231" s="403" t="e">
        <f>O231+P231</f>
        <v>#REF!</v>
      </c>
      <c r="O231" s="403" t="e">
        <f>SUM(O232:O233)</f>
        <v>#REF!</v>
      </c>
      <c r="P231" s="403" t="e">
        <f>SUM(P232:P233)</f>
        <v>#REF!</v>
      </c>
    </row>
    <row r="232" spans="1:16" s="364" customFormat="1" hidden="1">
      <c r="A232" s="363" t="str">
        <f t="shared" si="10"/>
        <v>71040901058111</v>
      </c>
      <c r="B232" s="451" t="s">
        <v>439</v>
      </c>
      <c r="C232" s="433" t="s">
        <v>155</v>
      </c>
      <c r="D232" s="434" t="s">
        <v>187</v>
      </c>
      <c r="E232" s="435" t="s">
        <v>106</v>
      </c>
      <c r="F232" s="456" t="s">
        <v>149</v>
      </c>
      <c r="G232" s="436">
        <v>8111</v>
      </c>
      <c r="H232" s="308"/>
      <c r="I232" s="308"/>
      <c r="J232" s="312"/>
      <c r="K232" s="312"/>
      <c r="L232" s="311" t="s">
        <v>114</v>
      </c>
      <c r="M232" s="405">
        <v>4212</v>
      </c>
      <c r="N232" s="289" t="e">
        <f>+#REF!+'havelvac 7.2'!N232+'havelvac 7.3'!N232+'havelvac 7.4'!N232+'havelvac 7.5'!N232+'havelvac 7.6'!N232+'havelvac 7.7'!N232+'havelvac 7.9'!N232+'havelvac 7.8'!N232+'havelvac 7.10'!N232+'havelvac 7.11'!N232+'havelvac 7.12'!N232+'havelvac 7.13'!N232</f>
        <v>#REF!</v>
      </c>
      <c r="O232" s="289" t="e">
        <f>+#REF!+'havelvac 7.2'!O232+'havelvac 7.3'!O232+'havelvac 7.4'!O232+'havelvac 7.5'!O232+'havelvac 7.6'!O232+'havelvac 7.7'!O232+'havelvac 7.9'!O232+'havelvac 7.8'!O232+'havelvac 7.10'!O232+'havelvac 7.11'!O232+'havelvac 7.12'!O232+'havelvac 7.13'!O232</f>
        <v>#REF!</v>
      </c>
      <c r="P232" s="289" t="e">
        <f>+#REF!+'havelvac 7.2'!P232+'havelvac 7.3'!P232+'havelvac 7.4'!P232+'havelvac 7.5'!P232+'havelvac 7.6'!P232+'havelvac 7.7'!P232+'havelvac 7.9'!P232+'havelvac 7.8'!P232+'havelvac 7.10'!P232+'havelvac 7.11'!P232+'havelvac 7.12'!P232+'havelvac 7.13'!P232</f>
        <v>#REF!</v>
      </c>
    </row>
    <row r="233" spans="1:16" s="455" customFormat="1" hidden="1">
      <c r="A233" s="363" t="str">
        <f t="shared" si="10"/>
        <v>71040901080000</v>
      </c>
      <c r="B233" s="451" t="s">
        <v>439</v>
      </c>
      <c r="C233" s="433" t="s">
        <v>155</v>
      </c>
      <c r="D233" s="434" t="s">
        <v>187</v>
      </c>
      <c r="E233" s="435" t="s">
        <v>106</v>
      </c>
      <c r="F233" s="456" t="s">
        <v>185</v>
      </c>
      <c r="G233" s="454" t="s">
        <v>440</v>
      </c>
      <c r="H233" s="308"/>
      <c r="I233" s="308"/>
      <c r="J233" s="312"/>
      <c r="K233" s="312"/>
      <c r="L233" s="326" t="s">
        <v>134</v>
      </c>
      <c r="M233" s="306">
        <v>4861</v>
      </c>
      <c r="N233" s="289" t="e">
        <f>+#REF!+'havelvac 7.2'!N233+'havelvac 7.3'!N233+'havelvac 7.4'!N233+'havelvac 7.5'!N233+'havelvac 7.6'!N233+'havelvac 7.7'!N233+'havelvac 7.9'!N233+'havelvac 7.8'!N233+'havelvac 7.10'!N233+'havelvac 7.11'!N233+'havelvac 7.12'!N233+'havelvac 7.13'!N233</f>
        <v>#REF!</v>
      </c>
      <c r="O233" s="289" t="e">
        <f>+#REF!+'havelvac 7.2'!O233+'havelvac 7.3'!O233+'havelvac 7.4'!O233+'havelvac 7.5'!O233+'havelvac 7.6'!O233+'havelvac 7.7'!O233+'havelvac 7.9'!O233+'havelvac 7.8'!O233+'havelvac 7.10'!O233+'havelvac 7.11'!O233+'havelvac 7.12'!O233+'havelvac 7.13'!O233</f>
        <v>#REF!</v>
      </c>
      <c r="P233" s="289" t="e">
        <f>+#REF!+'havelvac 7.2'!P233+'havelvac 7.3'!P233+'havelvac 7.4'!P233+'havelvac 7.5'!P233+'havelvac 7.6'!P233+'havelvac 7.7'!P233+'havelvac 7.9'!P233+'havelvac 7.8'!P233+'havelvac 7.10'!P233+'havelvac 7.11'!P233+'havelvac 7.12'!P233+'havelvac 7.13'!P233</f>
        <v>#REF!</v>
      </c>
    </row>
    <row r="234" spans="1:16" s="364" customFormat="1" ht="27" hidden="1">
      <c r="A234" s="363" t="str">
        <f t="shared" si="10"/>
        <v>71040901084234</v>
      </c>
      <c r="B234" s="451" t="s">
        <v>439</v>
      </c>
      <c r="C234" s="433" t="s">
        <v>155</v>
      </c>
      <c r="D234" s="434" t="s">
        <v>187</v>
      </c>
      <c r="E234" s="435" t="s">
        <v>106</v>
      </c>
      <c r="F234" s="456" t="s">
        <v>185</v>
      </c>
      <c r="G234" s="436">
        <v>4234</v>
      </c>
      <c r="H234" s="417"/>
      <c r="I234" s="400"/>
      <c r="J234" s="401"/>
      <c r="K234" s="401"/>
      <c r="L234" s="416" t="s">
        <v>746</v>
      </c>
      <c r="M234" s="397"/>
      <c r="N234" s="403" t="e">
        <f>O234+P234</f>
        <v>#REF!</v>
      </c>
      <c r="O234" s="403" t="e">
        <f>SUM(O235)</f>
        <v>#REF!</v>
      </c>
      <c r="P234" s="403" t="e">
        <f>SUM(P235)</f>
        <v>#REF!</v>
      </c>
    </row>
    <row r="235" spans="1:16" s="364" customFormat="1" ht="25.5" hidden="1">
      <c r="A235" s="363" t="str">
        <f t="shared" si="10"/>
        <v>71040901084511</v>
      </c>
      <c r="B235" s="451" t="s">
        <v>439</v>
      </c>
      <c r="C235" s="433" t="s">
        <v>155</v>
      </c>
      <c r="D235" s="434" t="s">
        <v>187</v>
      </c>
      <c r="E235" s="435" t="s">
        <v>106</v>
      </c>
      <c r="F235" s="456" t="s">
        <v>185</v>
      </c>
      <c r="G235" s="436">
        <v>4511</v>
      </c>
      <c r="H235" s="308"/>
      <c r="I235" s="308"/>
      <c r="J235" s="312"/>
      <c r="K235" s="312"/>
      <c r="L235" s="326" t="s">
        <v>131</v>
      </c>
      <c r="M235" s="279">
        <v>4511</v>
      </c>
      <c r="N235" s="289" t="e">
        <f>+#REF!+'havelvac 7.2'!N235+'havelvac 7.3'!N235+'havelvac 7.4'!N235+'havelvac 7.5'!N235+'havelvac 7.6'!N235+'havelvac 7.7'!N235+'havelvac 7.9'!N235+'havelvac 7.8'!N235+'havelvac 7.10'!N235+'havelvac 7.11'!N235+'havelvac 7.12'!N235+'havelvac 7.13'!N235</f>
        <v>#REF!</v>
      </c>
      <c r="O235" s="289" t="e">
        <f>+#REF!+'havelvac 7.2'!O235+'havelvac 7.3'!O235+'havelvac 7.4'!O235+'havelvac 7.5'!O235+'havelvac 7.6'!O235+'havelvac 7.7'!O235+'havelvac 7.9'!O235+'havelvac 7.8'!O235+'havelvac 7.10'!O235+'havelvac 7.11'!O235+'havelvac 7.12'!O235+'havelvac 7.13'!O235</f>
        <v>#REF!</v>
      </c>
      <c r="P235" s="289" t="e">
        <f>+#REF!+'havelvac 7.2'!P235+'havelvac 7.3'!P235+'havelvac 7.4'!P235+'havelvac 7.5'!P235+'havelvac 7.6'!P235+'havelvac 7.7'!P235+'havelvac 7.9'!P235+'havelvac 7.8'!P235+'havelvac 7.10'!P235+'havelvac 7.11'!P235+'havelvac 7.12'!P235+'havelvac 7.13'!P235</f>
        <v>#REF!</v>
      </c>
    </row>
    <row r="236" spans="1:16" s="364" customFormat="1" ht="27" hidden="1">
      <c r="A236" s="363"/>
      <c r="B236" s="451"/>
      <c r="C236" s="433"/>
      <c r="D236" s="434"/>
      <c r="E236" s="435"/>
      <c r="F236" s="456"/>
      <c r="G236" s="436"/>
      <c r="H236" s="280"/>
      <c r="I236" s="400"/>
      <c r="J236" s="401"/>
      <c r="K236" s="401"/>
      <c r="L236" s="402" t="s">
        <v>747</v>
      </c>
      <c r="M236" s="397"/>
      <c r="N236" s="403" t="e">
        <f>O236+P236</f>
        <v>#REF!</v>
      </c>
      <c r="O236" s="403" t="e">
        <f>SUM(O237)</f>
        <v>#REF!</v>
      </c>
      <c r="P236" s="403" t="e">
        <f>SUM(P237)</f>
        <v>#REF!</v>
      </c>
    </row>
    <row r="237" spans="1:16" s="359" customFormat="1" ht="25.5" hidden="1">
      <c r="A237" s="352" t="str">
        <f t="shared" ref="A237" si="11">CONCATENATE(B237,C237,D237,E237,F237,G237)</f>
        <v>71050000000000</v>
      </c>
      <c r="B237" s="353" t="s">
        <v>439</v>
      </c>
      <c r="C237" s="354" t="s">
        <v>149</v>
      </c>
      <c r="D237" s="355" t="s">
        <v>441</v>
      </c>
      <c r="E237" s="381" t="s">
        <v>441</v>
      </c>
      <c r="F237" s="382" t="s">
        <v>441</v>
      </c>
      <c r="G237" s="358" t="s">
        <v>440</v>
      </c>
      <c r="H237" s="308"/>
      <c r="I237" s="308"/>
      <c r="J237" s="312"/>
      <c r="K237" s="312"/>
      <c r="L237" s="311" t="s">
        <v>131</v>
      </c>
      <c r="M237" s="306">
        <v>4511</v>
      </c>
      <c r="N237" s="289" t="e">
        <f>O237+P237</f>
        <v>#REF!</v>
      </c>
      <c r="O237" s="289" t="e">
        <f>+#REF!+'havelvac 7.2'!O237+'havelvac 7.3'!O237+'havelvac 7.4'!O237+'havelvac 7.5'!O237+'havelvac 7.6'!O237+'havelvac 7.7'!O237+'havelvac 7.9'!O237+'havelvac 7.8'!O237+'havelvac 7.10'!O237+'havelvac 7.11'!O237+'havelvac 7.12'!O237+'havelvac 7.13'!O237</f>
        <v>#REF!</v>
      </c>
      <c r="P237" s="289" t="e">
        <f>+#REF!+'havelvac 7.2'!P237+'havelvac 7.3'!P237+'havelvac 7.4'!P237+'havelvac 7.5'!P237+'havelvac 7.6'!P237+'havelvac 7.7'!P237+'havelvac 7.9'!P237+'havelvac 7.8'!P237+'havelvac 7.10'!P237+'havelvac 7.11'!P237+'havelvac 7.12'!P237+'havelvac 7.13'!P237</f>
        <v>#REF!</v>
      </c>
    </row>
    <row r="238" spans="1:16" s="364" customFormat="1" ht="24.75" hidden="1" customHeight="1">
      <c r="A238" s="363"/>
      <c r="B238" s="451"/>
      <c r="C238" s="433"/>
      <c r="D238" s="434"/>
      <c r="E238" s="435"/>
      <c r="F238" s="456"/>
      <c r="G238" s="436"/>
      <c r="H238" s="417"/>
      <c r="I238" s="400"/>
      <c r="J238" s="401"/>
      <c r="K238" s="401"/>
      <c r="L238" s="460" t="s">
        <v>748</v>
      </c>
      <c r="M238" s="397"/>
      <c r="N238" s="403" t="e">
        <f>O238+P238</f>
        <v>#REF!</v>
      </c>
      <c r="O238" s="403" t="e">
        <f>SUM(O239:O243)</f>
        <v>#REF!</v>
      </c>
      <c r="P238" s="403" t="e">
        <f>SUM(P239:P243)</f>
        <v>#REF!</v>
      </c>
    </row>
    <row r="239" spans="1:16" s="364" customFormat="1" ht="25.5" hidden="1">
      <c r="A239" s="363"/>
      <c r="B239" s="451"/>
      <c r="C239" s="433"/>
      <c r="D239" s="434"/>
      <c r="E239" s="435"/>
      <c r="F239" s="456"/>
      <c r="G239" s="454"/>
      <c r="H239" s="308"/>
      <c r="I239" s="308"/>
      <c r="J239" s="312"/>
      <c r="K239" s="312"/>
      <c r="L239" s="320" t="s">
        <v>782</v>
      </c>
      <c r="M239" s="279" t="s">
        <v>783</v>
      </c>
      <c r="N239" s="289" t="e">
        <f>O239+P239</f>
        <v>#REF!</v>
      </c>
      <c r="O239" s="289" t="e">
        <f>+#REF!+'havelvac 7.2'!O239+'havelvac 7.3'!O239+'havelvac 7.4'!O239+'havelvac 7.5'!O239+'havelvac 7.6'!O239+'havelvac 7.7'!O239+'havelvac 7.9'!O239+'havelvac 7.8'!O239+'havelvac 7.10'!O239+'havelvac 7.11'!O239+'havelvac 7.12'!O239+'havelvac 7.13'!O239</f>
        <v>#REF!</v>
      </c>
      <c r="P239" s="289" t="e">
        <f>+#REF!+'havelvac 7.2'!P239+'havelvac 7.3'!P239+'havelvac 7.4'!P239+'havelvac 7.5'!P239+'havelvac 7.6'!P239+'havelvac 7.7'!P239+'havelvac 7.9'!P239+'havelvac 7.8'!P239+'havelvac 7.10'!P239+'havelvac 7.11'!P239+'havelvac 7.12'!P239+'havelvac 7.13'!P239</f>
        <v>#REF!</v>
      </c>
    </row>
    <row r="240" spans="1:16" s="364" customFormat="1" hidden="1">
      <c r="A240" s="363"/>
      <c r="B240" s="451"/>
      <c r="C240" s="433"/>
      <c r="D240" s="434"/>
      <c r="E240" s="435"/>
      <c r="F240" s="456"/>
      <c r="G240" s="436"/>
      <c r="H240" s="308"/>
      <c r="I240" s="308"/>
      <c r="J240" s="312"/>
      <c r="K240" s="312"/>
      <c r="L240" s="311" t="s">
        <v>663</v>
      </c>
      <c r="M240" s="306" t="s">
        <v>664</v>
      </c>
      <c r="N240" s="289" t="e">
        <f>+#REF!+'havelvac 7.2'!N240+'havelvac 7.3'!N240+'havelvac 7.4'!N240+'havelvac 7.5'!N240+'havelvac 7.6'!N240+'havelvac 7.7'!N240+'havelvac 7.9'!N240+'havelvac 7.8'!N240+'havelvac 7.10'!N240+'havelvac 7.11'!N240+'havelvac 7.12'!N240+'havelvac 7.13'!N240</f>
        <v>#REF!</v>
      </c>
      <c r="O240" s="289" t="e">
        <f>+#REF!+'havelvac 7.2'!O240+'havelvac 7.3'!O240+'havelvac 7.4'!O240+'havelvac 7.5'!O240+'havelvac 7.6'!O240+'havelvac 7.7'!O240+'havelvac 7.9'!O240+'havelvac 7.8'!O240+'havelvac 7.10'!O240+'havelvac 7.11'!O240+'havelvac 7.12'!O240+'havelvac 7.13'!O240</f>
        <v>#REF!</v>
      </c>
      <c r="P240" s="289" t="e">
        <f>+#REF!+'havelvac 7.2'!P240+'havelvac 7.3'!P240+'havelvac 7.4'!P240+'havelvac 7.5'!P240+'havelvac 7.6'!P240+'havelvac 7.7'!P240+'havelvac 7.9'!P240+'havelvac 7.8'!P240+'havelvac 7.10'!P240+'havelvac 7.11'!P240+'havelvac 7.12'!P240+'havelvac 7.13'!P240</f>
        <v>#REF!</v>
      </c>
    </row>
    <row r="241" spans="1:16" s="364" customFormat="1" hidden="1">
      <c r="A241" s="363"/>
      <c r="B241" s="451"/>
      <c r="C241" s="433"/>
      <c r="D241" s="434"/>
      <c r="E241" s="435"/>
      <c r="F241" s="456"/>
      <c r="G241" s="436"/>
      <c r="H241" s="308"/>
      <c r="I241" s="308"/>
      <c r="J241" s="312"/>
      <c r="K241" s="312"/>
      <c r="L241" s="320" t="s">
        <v>173</v>
      </c>
      <c r="M241" s="278">
        <v>5112</v>
      </c>
      <c r="N241" s="289" t="e">
        <f>+#REF!+'havelvac 7.2'!N241+'havelvac 7.3'!N241+'havelvac 7.4'!N241+'havelvac 7.5'!N241+'havelvac 7.6'!N241+'havelvac 7.7'!N241+'havelvac 7.9'!N241+'havelvac 7.8'!N241+'havelvac 7.10'!N241+'havelvac 7.11'!N241+'havelvac 7.12'!N241+'havelvac 7.13'!N241</f>
        <v>#REF!</v>
      </c>
      <c r="O241" s="289" t="e">
        <f>+#REF!+'havelvac 7.2'!O241+'havelvac 7.3'!O241+'havelvac 7.4'!O241+'havelvac 7.5'!O241+'havelvac 7.6'!O241+'havelvac 7.7'!O241+'havelvac 7.9'!O241+'havelvac 7.8'!O241+'havelvac 7.10'!O241+'havelvac 7.11'!O241+'havelvac 7.12'!O241+'havelvac 7.13'!O241</f>
        <v>#REF!</v>
      </c>
      <c r="P241" s="289" t="e">
        <f>+#REF!+'havelvac 7.2'!P241+'havelvac 7.3'!P241+'havelvac 7.4'!P241+'havelvac 7.5'!P241+'havelvac 7.6'!P241+'havelvac 7.7'!P241+'havelvac 7.9'!P241+'havelvac 7.8'!P241+'havelvac 7.10'!P241+'havelvac 7.11'!P241+'havelvac 7.12'!P241+'havelvac 7.13'!P241</f>
        <v>#REF!</v>
      </c>
    </row>
    <row r="242" spans="1:16" s="364" customFormat="1" hidden="1">
      <c r="A242" s="363"/>
      <c r="B242" s="451"/>
      <c r="C242" s="433"/>
      <c r="D242" s="434"/>
      <c r="E242" s="435"/>
      <c r="F242" s="456"/>
      <c r="G242" s="436"/>
      <c r="H242" s="308"/>
      <c r="I242" s="308"/>
      <c r="J242" s="312"/>
      <c r="K242" s="312"/>
      <c r="L242" s="418" t="s">
        <v>174</v>
      </c>
      <c r="M242" s="419">
        <v>5113</v>
      </c>
      <c r="N242" s="289" t="e">
        <f>+#REF!+'havelvac 7.2'!N242+'havelvac 7.3'!N242+'havelvac 7.4'!N242+'havelvac 7.5'!N242+'havelvac 7.6'!N242+'havelvac 7.7'!N242+'havelvac 7.9'!N242+'havelvac 7.8'!N242+'havelvac 7.10'!N242+'havelvac 7.11'!N242+'havelvac 7.12'!N242+'havelvac 7.13'!N242</f>
        <v>#REF!</v>
      </c>
      <c r="O242" s="289" t="e">
        <f>+#REF!+'havelvac 7.2'!O242+'havelvac 7.3'!O242+'havelvac 7.4'!O242+'havelvac 7.5'!O242+'havelvac 7.6'!O242+'havelvac 7.7'!O242+'havelvac 7.9'!O242+'havelvac 7.8'!O242+'havelvac 7.10'!O242+'havelvac 7.11'!O242+'havelvac 7.12'!O242+'havelvac 7.13'!O242</f>
        <v>#REF!</v>
      </c>
      <c r="P242" s="289" t="e">
        <f>+#REF!+'havelvac 7.2'!P242+'havelvac 7.3'!P242+'havelvac 7.4'!P242+'havelvac 7.5'!P242+'havelvac 7.6'!P242+'havelvac 7.7'!P242+'havelvac 7.9'!P242+'havelvac 7.8'!P242+'havelvac 7.10'!P242+'havelvac 7.11'!P242+'havelvac 7.12'!P242+'havelvac 7.13'!P242</f>
        <v>#REF!</v>
      </c>
    </row>
    <row r="243" spans="1:16" s="364" customFormat="1" ht="21.75" hidden="1" customHeight="1">
      <c r="A243" s="363"/>
      <c r="B243" s="451"/>
      <c r="C243" s="433"/>
      <c r="D243" s="434"/>
      <c r="E243" s="435"/>
      <c r="F243" s="456"/>
      <c r="G243" s="436"/>
      <c r="H243" s="308"/>
      <c r="I243" s="308"/>
      <c r="J243" s="312"/>
      <c r="K243" s="312"/>
      <c r="L243" s="311" t="s">
        <v>135</v>
      </c>
      <c r="M243" s="306">
        <v>5121</v>
      </c>
      <c r="N243" s="289" t="e">
        <f>+#REF!+'havelvac 7.2'!N243+'havelvac 7.3'!N243+'havelvac 7.4'!N243+'havelvac 7.5'!N243+'havelvac 7.6'!N243+'havelvac 7.7'!N243+'havelvac 7.9'!N243+'havelvac 7.8'!N243+'havelvac 7.10'!N243+'havelvac 7.11'!N243+'havelvac 7.12'!N243+'havelvac 7.13'!N243</f>
        <v>#REF!</v>
      </c>
      <c r="O243" s="289" t="e">
        <f>+#REF!+'havelvac 7.2'!O243+'havelvac 7.3'!O243+'havelvac 7.4'!O243+'havelvac 7.5'!O243+'havelvac 7.6'!O243+'havelvac 7.7'!O243+'havelvac 7.9'!O243+'havelvac 7.8'!O243+'havelvac 7.10'!O243+'havelvac 7.11'!O243+'havelvac 7.12'!O243+'havelvac 7.13'!O243</f>
        <v>#REF!</v>
      </c>
      <c r="P243" s="289" t="e">
        <f>+#REF!+'havelvac 7.2'!P243+'havelvac 7.3'!P243+'havelvac 7.4'!P243+'havelvac 7.5'!P243+'havelvac 7.6'!P243+'havelvac 7.7'!P243+'havelvac 7.9'!P243+'havelvac 7.8'!P243+'havelvac 7.10'!P243+'havelvac 7.11'!P243+'havelvac 7.12'!P243+'havelvac 7.13'!P243</f>
        <v>#REF!</v>
      </c>
    </row>
    <row r="244" spans="1:16" s="364" customFormat="1" ht="20.45" hidden="1" customHeight="1">
      <c r="A244" s="363"/>
      <c r="B244" s="451"/>
      <c r="C244" s="433"/>
      <c r="D244" s="434"/>
      <c r="E244" s="435"/>
      <c r="F244" s="456"/>
      <c r="G244" s="436"/>
      <c r="H244" s="417"/>
      <c r="I244" s="400"/>
      <c r="J244" s="401"/>
      <c r="K244" s="401"/>
      <c r="L244" s="460" t="s">
        <v>780</v>
      </c>
      <c r="M244" s="397"/>
      <c r="N244" s="403" t="e">
        <f>O244+P244</f>
        <v>#REF!</v>
      </c>
      <c r="O244" s="403" t="e">
        <f>SUM(O245)</f>
        <v>#REF!</v>
      </c>
      <c r="P244" s="403" t="e">
        <f>SUM(P245)</f>
        <v>#REF!</v>
      </c>
    </row>
    <row r="245" spans="1:16" s="364" customFormat="1" hidden="1">
      <c r="A245" s="363"/>
      <c r="B245" s="451"/>
      <c r="C245" s="433"/>
      <c r="D245" s="434"/>
      <c r="E245" s="435"/>
      <c r="F245" s="456"/>
      <c r="G245" s="436"/>
      <c r="H245" s="308"/>
      <c r="I245" s="308"/>
      <c r="J245" s="312"/>
      <c r="K245" s="312"/>
      <c r="L245" s="320" t="s">
        <v>173</v>
      </c>
      <c r="M245" s="278">
        <v>5112</v>
      </c>
      <c r="N245" s="289" t="e">
        <f>+#REF!+'havelvac 7.2'!N245+'havelvac 7.3'!N245+'havelvac 7.4'!N245+'havelvac 7.5'!N245+'havelvac 7.6'!N245+'havelvac 7.7'!N245+'havelvac 7.9'!N245+'havelvac 7.8'!N245+'havelvac 7.10'!N245+'havelvac 7.11'!N245+'havelvac 7.12'!N245+'havelvac 7.13'!N245</f>
        <v>#REF!</v>
      </c>
      <c r="O245" s="289" t="e">
        <f>+#REF!+'havelvac 7.2'!O245+'havelvac 7.3'!O245+'havelvac 7.4'!O245+'havelvac 7.5'!O245+'havelvac 7.6'!O245+'havelvac 7.7'!O245+'havelvac 7.9'!O245+'havelvac 7.8'!O245+'havelvac 7.10'!O245+'havelvac 7.11'!O245+'havelvac 7.12'!O245+'havelvac 7.13'!O245</f>
        <v>#REF!</v>
      </c>
      <c r="P245" s="289" t="e">
        <f>+#REF!+'havelvac 7.2'!P245+'havelvac 7.3'!P245+'havelvac 7.4'!P245+'havelvac 7.5'!P245+'havelvac 7.6'!P245+'havelvac 7.7'!P245+'havelvac 7.9'!P245+'havelvac 7.8'!P245+'havelvac 7.10'!P245+'havelvac 7.11'!P245+'havelvac 7.12'!P245+'havelvac 7.13'!P245</f>
        <v>#REF!</v>
      </c>
    </row>
    <row r="246" spans="1:16" s="364" customFormat="1" ht="12.75" hidden="1">
      <c r="A246" s="363" t="str">
        <f t="shared" si="10"/>
        <v>71040901114512</v>
      </c>
      <c r="B246" s="451" t="s">
        <v>439</v>
      </c>
      <c r="C246" s="433" t="s">
        <v>155</v>
      </c>
      <c r="D246" s="434" t="s">
        <v>187</v>
      </c>
      <c r="E246" s="435" t="s">
        <v>106</v>
      </c>
      <c r="F246" s="456" t="s">
        <v>104</v>
      </c>
      <c r="G246" s="436" t="s">
        <v>229</v>
      </c>
      <c r="H246" s="280">
        <v>2455</v>
      </c>
      <c r="I246" s="308" t="s">
        <v>155</v>
      </c>
      <c r="J246" s="312">
        <v>5</v>
      </c>
      <c r="K246" s="312">
        <v>5</v>
      </c>
      <c r="L246" s="395" t="s">
        <v>199</v>
      </c>
      <c r="M246" s="313"/>
      <c r="N246" s="321" t="e">
        <f>+N248+N251+N253+N255+N258</f>
        <v>#REF!</v>
      </c>
      <c r="O246" s="321" t="e">
        <f t="shared" ref="O246:P246" si="12">+O248+O251+O253+O255+O258</f>
        <v>#REF!</v>
      </c>
      <c r="P246" s="321" t="e">
        <f t="shared" si="12"/>
        <v>#REF!</v>
      </c>
    </row>
    <row r="247" spans="1:16" s="364" customFormat="1" ht="12.75" hidden="1">
      <c r="A247" s="363"/>
      <c r="B247" s="451"/>
      <c r="C247" s="433"/>
      <c r="D247" s="434"/>
      <c r="E247" s="435"/>
      <c r="F247" s="456"/>
      <c r="G247" s="436"/>
      <c r="H247" s="308"/>
      <c r="I247" s="308"/>
      <c r="J247" s="312"/>
      <c r="K247" s="312"/>
      <c r="L247" s="320" t="s">
        <v>108</v>
      </c>
      <c r="M247" s="278"/>
      <c r="N247" s="321"/>
      <c r="O247" s="321"/>
      <c r="P247" s="321"/>
    </row>
    <row r="248" spans="1:16" s="364" customFormat="1" ht="13.5" hidden="1">
      <c r="A248" s="363"/>
      <c r="B248" s="451"/>
      <c r="C248" s="433"/>
      <c r="D248" s="434"/>
      <c r="E248" s="435"/>
      <c r="F248" s="456"/>
      <c r="G248" s="436"/>
      <c r="H248" s="280"/>
      <c r="I248" s="400"/>
      <c r="J248" s="401"/>
      <c r="K248" s="401"/>
      <c r="L248" s="402" t="s">
        <v>200</v>
      </c>
      <c r="M248" s="397"/>
      <c r="N248" s="403" t="e">
        <f>O248+P248</f>
        <v>#REF!</v>
      </c>
      <c r="O248" s="403" t="e">
        <f>SUM(O249:O250)</f>
        <v>#REF!</v>
      </c>
      <c r="P248" s="403" t="e">
        <f>SUM(P249:P250)</f>
        <v>#REF!</v>
      </c>
    </row>
    <row r="249" spans="1:16" s="364" customFormat="1" hidden="1">
      <c r="A249" s="363"/>
      <c r="B249" s="451"/>
      <c r="C249" s="433"/>
      <c r="D249" s="434"/>
      <c r="E249" s="435"/>
      <c r="F249" s="456"/>
      <c r="G249" s="436"/>
      <c r="H249" s="280"/>
      <c r="I249" s="308"/>
      <c r="J249" s="312"/>
      <c r="K249" s="312"/>
      <c r="L249" s="311" t="s">
        <v>126</v>
      </c>
      <c r="M249" s="306">
        <v>4241</v>
      </c>
      <c r="N249" s="289" t="e">
        <f>+#REF!+'havelvac 7.2'!N249+'havelvac 7.3'!N249+'havelvac 7.4'!N249+'havelvac 7.5'!N249+'havelvac 7.6'!N249+'havelvac 7.7'!N249+'havelvac 7.9'!N249+'havelvac 7.8'!N249+'havelvac 7.10'!N249+'havelvac 7.11'!N249+'havelvac 7.12'!N249+'havelvac 7.13'!N249</f>
        <v>#REF!</v>
      </c>
      <c r="O249" s="289" t="e">
        <f>+#REF!+'havelvac 7.2'!O249+'havelvac 7.3'!O249+'havelvac 7.4'!O249+'havelvac 7.5'!O249+'havelvac 7.6'!O249+'havelvac 7.7'!O249+'havelvac 7.9'!O249+'havelvac 7.8'!O249+'havelvac 7.10'!O249+'havelvac 7.11'!O249+'havelvac 7.12'!O249+'havelvac 7.13'!O249</f>
        <v>#REF!</v>
      </c>
      <c r="P249" s="289" t="e">
        <f>+#REF!+'havelvac 7.2'!P249+'havelvac 7.3'!P249+'havelvac 7.4'!P249+'havelvac 7.5'!P249+'havelvac 7.6'!P249+'havelvac 7.7'!P249+'havelvac 7.9'!P249+'havelvac 7.8'!P249+'havelvac 7.10'!P249+'havelvac 7.11'!P249+'havelvac 7.12'!P249+'havelvac 7.13'!P249</f>
        <v>#REF!</v>
      </c>
    </row>
    <row r="250" spans="1:16" s="364" customFormat="1" hidden="1">
      <c r="A250" s="363"/>
      <c r="B250" s="451"/>
      <c r="C250" s="433"/>
      <c r="D250" s="434"/>
      <c r="E250" s="435"/>
      <c r="F250" s="456"/>
      <c r="G250" s="436"/>
      <c r="H250" s="280"/>
      <c r="I250" s="308"/>
      <c r="J250" s="312"/>
      <c r="K250" s="312"/>
      <c r="L250" s="320" t="s">
        <v>137</v>
      </c>
      <c r="M250" s="406">
        <v>5129</v>
      </c>
      <c r="N250" s="289" t="e">
        <f>+#REF!+'havelvac 7.2'!N250+'havelvac 7.3'!N250+'havelvac 7.4'!N250+'havelvac 7.5'!N250+'havelvac 7.6'!N250+'havelvac 7.7'!N250+'havelvac 7.9'!N250+'havelvac 7.8'!N250+'havelvac 7.10'!N250+'havelvac 7.11'!N250+'havelvac 7.12'!N250+'havelvac 7.13'!N250</f>
        <v>#REF!</v>
      </c>
      <c r="O250" s="289" t="e">
        <f>+#REF!+'havelvac 7.2'!O250+'havelvac 7.3'!O250+'havelvac 7.4'!O250+'havelvac 7.5'!O250+'havelvac 7.6'!O250+'havelvac 7.7'!O250+'havelvac 7.9'!O250+'havelvac 7.8'!O250+'havelvac 7.10'!O250+'havelvac 7.11'!O250+'havelvac 7.12'!O250+'havelvac 7.13'!O250</f>
        <v>#REF!</v>
      </c>
      <c r="P250" s="289" t="e">
        <f>+#REF!+'havelvac 7.2'!P250+'havelvac 7.3'!P250+'havelvac 7.4'!P250+'havelvac 7.5'!P250+'havelvac 7.6'!P250+'havelvac 7.7'!P250+'havelvac 7.9'!P250+'havelvac 7.8'!P250+'havelvac 7.10'!P250+'havelvac 7.11'!P250+'havelvac 7.12'!P250+'havelvac 7.13'!P250</f>
        <v>#REF!</v>
      </c>
    </row>
    <row r="251" spans="1:16" s="364" customFormat="1" ht="27" hidden="1">
      <c r="A251" s="363"/>
      <c r="B251" s="451"/>
      <c r="C251" s="433"/>
      <c r="D251" s="434"/>
      <c r="E251" s="435"/>
      <c r="F251" s="456"/>
      <c r="G251" s="436"/>
      <c r="H251" s="280"/>
      <c r="I251" s="400"/>
      <c r="J251" s="401"/>
      <c r="K251" s="401"/>
      <c r="L251" s="402" t="s">
        <v>201</v>
      </c>
      <c r="M251" s="397"/>
      <c r="N251" s="403" t="e">
        <f>O251+P251</f>
        <v>#REF!</v>
      </c>
      <c r="O251" s="403" t="e">
        <f>SUM(O252)</f>
        <v>#REF!</v>
      </c>
      <c r="P251" s="403" t="e">
        <f>SUM(P252)</f>
        <v>#REF!</v>
      </c>
    </row>
    <row r="252" spans="1:16" s="364" customFormat="1" ht="25.5" hidden="1">
      <c r="A252" s="363"/>
      <c r="B252" s="451"/>
      <c r="C252" s="433"/>
      <c r="D252" s="434"/>
      <c r="E252" s="435"/>
      <c r="F252" s="456"/>
      <c r="G252" s="436"/>
      <c r="H252" s="308"/>
      <c r="I252" s="308"/>
      <c r="J252" s="312"/>
      <c r="K252" s="312"/>
      <c r="L252" s="311" t="s">
        <v>131</v>
      </c>
      <c r="M252" s="306">
        <v>4511</v>
      </c>
      <c r="N252" s="289" t="e">
        <f>+#REF!+'havelvac 7.2'!N252+'havelvac 7.3'!N252+'havelvac 7.4'!N252+'havelvac 7.5'!N252+'havelvac 7.6'!N252+'havelvac 7.7'!N252+'havelvac 7.9'!N252+'havelvac 7.8'!N252+'havelvac 7.10'!N252+'havelvac 7.11'!N252+'havelvac 7.12'!N252+'havelvac 7.13'!N252</f>
        <v>#REF!</v>
      </c>
      <c r="O252" s="289" t="e">
        <f>+#REF!+'havelvac 7.2'!O252+'havelvac 7.3'!O252+'havelvac 7.4'!O252+'havelvac 7.5'!O252+'havelvac 7.6'!O252+'havelvac 7.7'!O252+'havelvac 7.9'!O252+'havelvac 7.8'!O252+'havelvac 7.10'!O252+'havelvac 7.11'!O252+'havelvac 7.12'!O252+'havelvac 7.13'!O252</f>
        <v>#REF!</v>
      </c>
      <c r="P252" s="289" t="e">
        <f>+#REF!+'havelvac 7.2'!P252+'havelvac 7.3'!P252+'havelvac 7.4'!P252+'havelvac 7.5'!P252+'havelvac 7.6'!P252+'havelvac 7.7'!P252+'havelvac 7.9'!P252+'havelvac 7.8'!P252+'havelvac 7.10'!P252+'havelvac 7.11'!P252+'havelvac 7.12'!P252+'havelvac 7.13'!P252</f>
        <v>#REF!</v>
      </c>
    </row>
    <row r="253" spans="1:16" s="364" customFormat="1" ht="49.15" hidden="1" customHeight="1">
      <c r="A253" s="363" t="str">
        <f t="shared" si="10"/>
        <v>71050100000001</v>
      </c>
      <c r="B253" s="451" t="s">
        <v>439</v>
      </c>
      <c r="C253" s="433" t="s">
        <v>149</v>
      </c>
      <c r="D253" s="434" t="s">
        <v>106</v>
      </c>
      <c r="E253" s="435" t="s">
        <v>441</v>
      </c>
      <c r="F253" s="456" t="s">
        <v>441</v>
      </c>
      <c r="G253" s="454" t="s">
        <v>96</v>
      </c>
      <c r="H253" s="280"/>
      <c r="I253" s="400"/>
      <c r="J253" s="401"/>
      <c r="K253" s="401"/>
      <c r="L253" s="402" t="s">
        <v>749</v>
      </c>
      <c r="M253" s="397"/>
      <c r="N253" s="403" t="e">
        <f>O253+P253</f>
        <v>#REF!</v>
      </c>
      <c r="O253" s="403" t="e">
        <f>SUM(O254)</f>
        <v>#REF!</v>
      </c>
      <c r="P253" s="403" t="e">
        <f>SUM(P254)</f>
        <v>#REF!</v>
      </c>
    </row>
    <row r="254" spans="1:16" s="364" customFormat="1" ht="24" hidden="1" customHeight="1">
      <c r="A254" s="363" t="str">
        <f t="shared" si="10"/>
        <v>71050101000000</v>
      </c>
      <c r="B254" s="451" t="s">
        <v>439</v>
      </c>
      <c r="C254" s="433" t="s">
        <v>149</v>
      </c>
      <c r="D254" s="434" t="s">
        <v>106</v>
      </c>
      <c r="E254" s="435" t="s">
        <v>106</v>
      </c>
      <c r="F254" s="456" t="s">
        <v>441</v>
      </c>
      <c r="G254" s="454" t="s">
        <v>440</v>
      </c>
      <c r="H254" s="308"/>
      <c r="I254" s="308"/>
      <c r="J254" s="312"/>
      <c r="K254" s="312"/>
      <c r="L254" s="326" t="s">
        <v>134</v>
      </c>
      <c r="M254" s="279">
        <v>4861</v>
      </c>
      <c r="N254" s="289" t="e">
        <f>+#REF!+'havelvac 7.2'!N254+'havelvac 7.3'!N254+'havelvac 7.4'!N254+'havelvac 7.5'!N254+'havelvac 7.6'!N254+'havelvac 7.7'!N254+'havelvac 7.9'!N254+'havelvac 7.8'!N254+'havelvac 7.10'!N254+'havelvac 7.11'!N254+'havelvac 7.12'!N254+'havelvac 7.13'!N254</f>
        <v>#REF!</v>
      </c>
      <c r="O254" s="289" t="e">
        <f>+#REF!+'havelvac 7.2'!O254+'havelvac 7.3'!O254+'havelvac 7.4'!O254+'havelvac 7.5'!O254+'havelvac 7.6'!O254+'havelvac 7.7'!O254+'havelvac 7.9'!O254+'havelvac 7.8'!O254+'havelvac 7.10'!O254+'havelvac 7.11'!O254+'havelvac 7.12'!O254+'havelvac 7.13'!O254</f>
        <v>#REF!</v>
      </c>
      <c r="P254" s="289" t="e">
        <f>+#REF!+'havelvac 7.2'!P254+'havelvac 7.3'!P254+'havelvac 7.4'!P254+'havelvac 7.5'!P254+'havelvac 7.6'!P254+'havelvac 7.7'!P254+'havelvac 7.9'!P254+'havelvac 7.8'!P254+'havelvac 7.10'!P254+'havelvac 7.11'!P254+'havelvac 7.12'!P254+'havelvac 7.13'!P254</f>
        <v>#REF!</v>
      </c>
    </row>
    <row r="255" spans="1:16" s="364" customFormat="1" ht="27" hidden="1">
      <c r="A255" s="363" t="str">
        <f t="shared" si="10"/>
        <v>71050101000001</v>
      </c>
      <c r="B255" s="451" t="s">
        <v>439</v>
      </c>
      <c r="C255" s="433" t="s">
        <v>149</v>
      </c>
      <c r="D255" s="434" t="s">
        <v>106</v>
      </c>
      <c r="E255" s="435" t="s">
        <v>106</v>
      </c>
      <c r="F255" s="456" t="s">
        <v>441</v>
      </c>
      <c r="G255" s="454" t="s">
        <v>96</v>
      </c>
      <c r="H255" s="420"/>
      <c r="I255" s="421"/>
      <c r="J255" s="422"/>
      <c r="K255" s="422"/>
      <c r="L255" s="402" t="s">
        <v>750</v>
      </c>
      <c r="M255" s="423"/>
      <c r="N255" s="403" t="e">
        <f>O255+P255</f>
        <v>#REF!</v>
      </c>
      <c r="O255" s="424" t="e">
        <f>SUM(O256:O257)</f>
        <v>#REF!</v>
      </c>
      <c r="P255" s="424" t="e">
        <f>SUM(P256:P257)</f>
        <v>#REF!</v>
      </c>
    </row>
    <row r="256" spans="1:16" s="455" customFormat="1" hidden="1">
      <c r="A256" s="363" t="str">
        <f t="shared" si="10"/>
        <v>71050101010000</v>
      </c>
      <c r="B256" s="451" t="s">
        <v>439</v>
      </c>
      <c r="C256" s="433" t="s">
        <v>149</v>
      </c>
      <c r="D256" s="434" t="s">
        <v>106</v>
      </c>
      <c r="E256" s="435" t="s">
        <v>106</v>
      </c>
      <c r="F256" s="456" t="s">
        <v>106</v>
      </c>
      <c r="G256" s="454" t="s">
        <v>440</v>
      </c>
      <c r="H256" s="409"/>
      <c r="I256" s="425"/>
      <c r="J256" s="426"/>
      <c r="K256" s="427"/>
      <c r="L256" s="326" t="s">
        <v>134</v>
      </c>
      <c r="M256" s="279">
        <v>4861</v>
      </c>
      <c r="N256" s="289" t="e">
        <f>+#REF!+'havelvac 7.2'!N256+'havelvac 7.3'!N256+'havelvac 7.4'!N256+'havelvac 7.5'!N256+'havelvac 7.6'!N256+'havelvac 7.7'!N256+'havelvac 7.9'!N256+'havelvac 7.8'!N256+'havelvac 7.10'!N256+'havelvac 7.11'!N256+'havelvac 7.12'!N256+'havelvac 7.13'!N256</f>
        <v>#REF!</v>
      </c>
      <c r="O256" s="289" t="e">
        <f>+#REF!+'havelvac 7.2'!O256+'havelvac 7.3'!O256+'havelvac 7.4'!O256+'havelvac 7.5'!O256+'havelvac 7.6'!O256+'havelvac 7.7'!O256+'havelvac 7.9'!O256+'havelvac 7.8'!O256+'havelvac 7.10'!O256+'havelvac 7.11'!O256+'havelvac 7.12'!O256+'havelvac 7.13'!O256</f>
        <v>#REF!</v>
      </c>
      <c r="P256" s="289" t="e">
        <f>+#REF!+'havelvac 7.2'!P256+'havelvac 7.3'!P256+'havelvac 7.4'!P256+'havelvac 7.5'!P256+'havelvac 7.6'!P256+'havelvac 7.7'!P256+'havelvac 7.9'!P256+'havelvac 7.8'!P256+'havelvac 7.10'!P256+'havelvac 7.11'!P256+'havelvac 7.12'!P256+'havelvac 7.13'!P256</f>
        <v>#REF!</v>
      </c>
    </row>
    <row r="257" spans="1:16" s="364" customFormat="1" hidden="1">
      <c r="A257" s="363" t="str">
        <f t="shared" si="10"/>
        <v>71050101014213</v>
      </c>
      <c r="B257" s="451" t="s">
        <v>439</v>
      </c>
      <c r="C257" s="433" t="s">
        <v>149</v>
      </c>
      <c r="D257" s="434" t="s">
        <v>106</v>
      </c>
      <c r="E257" s="435" t="s">
        <v>106</v>
      </c>
      <c r="F257" s="456" t="s">
        <v>106</v>
      </c>
      <c r="G257" s="436">
        <v>4213</v>
      </c>
      <c r="H257" s="428"/>
      <c r="I257" s="428"/>
      <c r="J257" s="429"/>
      <c r="K257" s="429"/>
      <c r="L257" s="418" t="s">
        <v>174</v>
      </c>
      <c r="M257" s="419">
        <v>5113</v>
      </c>
      <c r="N257" s="289" t="e">
        <f>+#REF!+'havelvac 7.2'!N257+'havelvac 7.3'!N257+'havelvac 7.4'!N257+'havelvac 7.5'!N257+'havelvac 7.6'!N257+'havelvac 7.7'!N257+'havelvac 7.9'!N257+'havelvac 7.8'!N257+'havelvac 7.10'!N257+'havelvac 7.11'!N257+'havelvac 7.12'!N257+'havelvac 7.13'!N257</f>
        <v>#REF!</v>
      </c>
      <c r="O257" s="289" t="e">
        <f>+#REF!+'havelvac 7.2'!O257+'havelvac 7.3'!O257+'havelvac 7.4'!O257+'havelvac 7.5'!O257+'havelvac 7.6'!O257+'havelvac 7.7'!O257+'havelvac 7.9'!O257+'havelvac 7.8'!O257+'havelvac 7.10'!O257+'havelvac 7.11'!O257+'havelvac 7.12'!O257+'havelvac 7.13'!O257</f>
        <v>#REF!</v>
      </c>
      <c r="P257" s="289" t="e">
        <f>+#REF!+'havelvac 7.2'!P257+'havelvac 7.3'!P257+'havelvac 7.4'!P257+'havelvac 7.5'!P257+'havelvac 7.6'!P257+'havelvac 7.7'!P257+'havelvac 7.9'!P257+'havelvac 7.8'!P257+'havelvac 7.10'!P257+'havelvac 7.11'!P257+'havelvac 7.12'!P257+'havelvac 7.13'!P257</f>
        <v>#REF!</v>
      </c>
    </row>
    <row r="258" spans="1:16" s="364" customFormat="1" ht="30.75" hidden="1" customHeight="1">
      <c r="A258" s="363" t="str">
        <f t="shared" si="10"/>
        <v>71050101030000</v>
      </c>
      <c r="B258" s="451" t="s">
        <v>439</v>
      </c>
      <c r="C258" s="433" t="s">
        <v>149</v>
      </c>
      <c r="D258" s="434" t="s">
        <v>106</v>
      </c>
      <c r="E258" s="435" t="s">
        <v>106</v>
      </c>
      <c r="F258" s="456" t="s">
        <v>442</v>
      </c>
      <c r="G258" s="454" t="s">
        <v>440</v>
      </c>
      <c r="H258" s="280"/>
      <c r="I258" s="400"/>
      <c r="J258" s="401"/>
      <c r="K258" s="401"/>
      <c r="L258" s="402" t="s">
        <v>751</v>
      </c>
      <c r="M258" s="397"/>
      <c r="N258" s="403" t="e">
        <f>O258+P258</f>
        <v>#REF!</v>
      </c>
      <c r="O258" s="403" t="e">
        <f>SUM(O259)</f>
        <v>#REF!</v>
      </c>
      <c r="P258" s="403"/>
    </row>
    <row r="259" spans="1:16" s="364" customFormat="1" hidden="1">
      <c r="A259" s="363" t="str">
        <f t="shared" si="10"/>
        <v>71050101034861</v>
      </c>
      <c r="B259" s="451" t="s">
        <v>439</v>
      </c>
      <c r="C259" s="433" t="s">
        <v>149</v>
      </c>
      <c r="D259" s="434" t="s">
        <v>106</v>
      </c>
      <c r="E259" s="435" t="s">
        <v>106</v>
      </c>
      <c r="F259" s="456" t="s">
        <v>442</v>
      </c>
      <c r="G259" s="454" t="s">
        <v>84</v>
      </c>
      <c r="H259" s="308"/>
      <c r="I259" s="308"/>
      <c r="J259" s="312"/>
      <c r="K259" s="312"/>
      <c r="L259" s="326" t="s">
        <v>134</v>
      </c>
      <c r="M259" s="279">
        <v>4861</v>
      </c>
      <c r="N259" s="289" t="e">
        <f>+#REF!+'havelvac 7.2'!N259+'havelvac 7.3'!N259+'havelvac 7.4'!N259+'havelvac 7.5'!N259+'havelvac 7.6'!N259+'havelvac 7.7'!N259+'havelvac 7.9'!N259+'havelvac 7.8'!N259+'havelvac 7.10'!N259+'havelvac 7.11'!N259+'havelvac 7.12'!N259+'havelvac 7.13'!N259</f>
        <v>#REF!</v>
      </c>
      <c r="O259" s="289" t="e">
        <f>+#REF!+'havelvac 7.2'!O259+'havelvac 7.3'!O259+'havelvac 7.4'!O259+'havelvac 7.5'!O259+'havelvac 7.6'!O259+'havelvac 7.7'!O259+'havelvac 7.9'!O259+'havelvac 7.8'!O259+'havelvac 7.10'!O259+'havelvac 7.11'!O259+'havelvac 7.12'!O259+'havelvac 7.13'!O259</f>
        <v>#REF!</v>
      </c>
      <c r="P259" s="289" t="e">
        <f>+#REF!+'havelvac 7.2'!P259+'havelvac 7.3'!P259+'havelvac 7.4'!P259+'havelvac 7.5'!P259+'havelvac 7.6'!P259+'havelvac 7.7'!P259+'havelvac 7.9'!P259+'havelvac 7.8'!P259+'havelvac 7.10'!P259+'havelvac 7.11'!P259+'havelvac 7.12'!P259+'havelvac 7.13'!P259</f>
        <v>#REF!</v>
      </c>
    </row>
    <row r="260" spans="1:16" s="364" customFormat="1" ht="13.5" hidden="1">
      <c r="A260" s="363">
        <v>71050101040000</v>
      </c>
      <c r="B260" s="451" t="s">
        <v>439</v>
      </c>
      <c r="C260" s="433" t="s">
        <v>149</v>
      </c>
      <c r="D260" s="434" t="s">
        <v>106</v>
      </c>
      <c r="E260" s="435" t="s">
        <v>106</v>
      </c>
      <c r="F260" s="456" t="s">
        <v>155</v>
      </c>
      <c r="G260" s="454" t="s">
        <v>440</v>
      </c>
      <c r="H260" s="280" t="s">
        <v>206</v>
      </c>
      <c r="I260" s="309" t="s">
        <v>155</v>
      </c>
      <c r="J260" s="310">
        <v>7</v>
      </c>
      <c r="K260" s="310">
        <v>0</v>
      </c>
      <c r="L260" s="396" t="s">
        <v>207</v>
      </c>
      <c r="M260" s="397"/>
      <c r="N260" s="398" t="e">
        <f>+N262</f>
        <v>#REF!</v>
      </c>
      <c r="O260" s="398" t="e">
        <f>+O262</f>
        <v>#REF!</v>
      </c>
      <c r="P260" s="398" t="e">
        <f>+P262</f>
        <v>#REF!</v>
      </c>
    </row>
    <row r="261" spans="1:16" s="364" customFormat="1" ht="12.75" hidden="1">
      <c r="A261" s="363">
        <v>71050101044861</v>
      </c>
      <c r="B261" s="451" t="s">
        <v>439</v>
      </c>
      <c r="C261" s="433" t="s">
        <v>149</v>
      </c>
      <c r="D261" s="434" t="s">
        <v>106</v>
      </c>
      <c r="E261" s="435" t="s">
        <v>106</v>
      </c>
      <c r="F261" s="456" t="s">
        <v>155</v>
      </c>
      <c r="G261" s="454">
        <v>4861</v>
      </c>
      <c r="H261" s="308"/>
      <c r="I261" s="309"/>
      <c r="J261" s="310"/>
      <c r="K261" s="310"/>
      <c r="L261" s="320" t="s">
        <v>110</v>
      </c>
      <c r="M261" s="278"/>
      <c r="N261" s="321"/>
      <c r="O261" s="321"/>
      <c r="P261" s="321"/>
    </row>
    <row r="262" spans="1:16" s="364" customFormat="1" ht="12.75" hidden="1">
      <c r="A262" s="363">
        <v>71050101050000</v>
      </c>
      <c r="B262" s="451" t="s">
        <v>439</v>
      </c>
      <c r="C262" s="433" t="s">
        <v>149</v>
      </c>
      <c r="D262" s="434" t="s">
        <v>106</v>
      </c>
      <c r="E262" s="435" t="s">
        <v>106</v>
      </c>
      <c r="F262" s="456" t="s">
        <v>149</v>
      </c>
      <c r="G262" s="454" t="s">
        <v>440</v>
      </c>
      <c r="H262" s="280" t="s">
        <v>208</v>
      </c>
      <c r="I262" s="308" t="s">
        <v>155</v>
      </c>
      <c r="J262" s="312">
        <v>7</v>
      </c>
      <c r="K262" s="312">
        <v>3</v>
      </c>
      <c r="L262" s="395" t="s">
        <v>209</v>
      </c>
      <c r="M262" s="313"/>
      <c r="N262" s="321" t="e">
        <f>+N264</f>
        <v>#REF!</v>
      </c>
      <c r="O262" s="321" t="e">
        <f>+O264</f>
        <v>#REF!</v>
      </c>
      <c r="P262" s="321" t="e">
        <f>+P264</f>
        <v>#REF!</v>
      </c>
    </row>
    <row r="263" spans="1:16" s="364" customFormat="1" ht="12.75" hidden="1">
      <c r="A263" s="363">
        <v>71050101054861</v>
      </c>
      <c r="B263" s="451" t="s">
        <v>439</v>
      </c>
      <c r="C263" s="433" t="s">
        <v>149</v>
      </c>
      <c r="D263" s="434" t="s">
        <v>106</v>
      </c>
      <c r="E263" s="435" t="s">
        <v>106</v>
      </c>
      <c r="F263" s="456" t="s">
        <v>149</v>
      </c>
      <c r="G263" s="454">
        <v>4861</v>
      </c>
      <c r="H263" s="308"/>
      <c r="I263" s="308"/>
      <c r="J263" s="312"/>
      <c r="K263" s="312"/>
      <c r="L263" s="320" t="s">
        <v>108</v>
      </c>
      <c r="M263" s="278"/>
      <c r="N263" s="321"/>
      <c r="O263" s="321"/>
      <c r="P263" s="321"/>
    </row>
    <row r="264" spans="1:16" s="364" customFormat="1" ht="13.5" hidden="1">
      <c r="A264" s="363">
        <v>71050101060000</v>
      </c>
      <c r="B264" s="451" t="s">
        <v>439</v>
      </c>
      <c r="C264" s="433" t="s">
        <v>149</v>
      </c>
      <c r="D264" s="434" t="s">
        <v>106</v>
      </c>
      <c r="E264" s="435" t="s">
        <v>106</v>
      </c>
      <c r="F264" s="456" t="s">
        <v>157</v>
      </c>
      <c r="G264" s="454" t="s">
        <v>440</v>
      </c>
      <c r="H264" s="280"/>
      <c r="I264" s="400"/>
      <c r="J264" s="401"/>
      <c r="K264" s="401"/>
      <c r="L264" s="402" t="s">
        <v>210</v>
      </c>
      <c r="M264" s="397"/>
      <c r="N264" s="403" t="e">
        <f>O264+P264</f>
        <v>#REF!</v>
      </c>
      <c r="O264" s="403" t="e">
        <f>SUM(O265:O271)</f>
        <v>#REF!</v>
      </c>
      <c r="P264" s="403" t="e">
        <f>SUM(P265:P271)</f>
        <v>#REF!</v>
      </c>
    </row>
    <row r="265" spans="1:16" s="364" customFormat="1" hidden="1">
      <c r="A265" s="363">
        <v>71050101064861</v>
      </c>
      <c r="B265" s="451" t="s">
        <v>439</v>
      </c>
      <c r="C265" s="433" t="s">
        <v>149</v>
      </c>
      <c r="D265" s="434" t="s">
        <v>106</v>
      </c>
      <c r="E265" s="435" t="s">
        <v>106</v>
      </c>
      <c r="F265" s="456" t="s">
        <v>157</v>
      </c>
      <c r="G265" s="454">
        <v>4861</v>
      </c>
      <c r="H265" s="308"/>
      <c r="I265" s="308"/>
      <c r="J265" s="312"/>
      <c r="K265" s="312"/>
      <c r="L265" s="326" t="s">
        <v>122</v>
      </c>
      <c r="M265" s="279">
        <v>4234</v>
      </c>
      <c r="N265" s="289" t="e">
        <f>+#REF!+'havelvac 7.2'!N265+'havelvac 7.3'!N265+'havelvac 7.4'!N265+'havelvac 7.5'!N265+'havelvac 7.6'!N265+'havelvac 7.7'!N265+'havelvac 7.9'!N265+'havelvac 7.8'!N265+'havelvac 7.10'!N265+'havelvac 7.11'!N265+'havelvac 7.12'!N265+'havelvac 7.13'!N265</f>
        <v>#REF!</v>
      </c>
      <c r="O265" s="289" t="e">
        <f>+#REF!+'havelvac 7.2'!O265+'havelvac 7.3'!O265+'havelvac 7.4'!O265+'havelvac 7.5'!O265+'havelvac 7.6'!O265+'havelvac 7.7'!O265+'havelvac 7.9'!O265+'havelvac 7.8'!O265+'havelvac 7.10'!O265+'havelvac 7.11'!O265+'havelvac 7.12'!O265+'havelvac 7.13'!O265</f>
        <v>#REF!</v>
      </c>
      <c r="P265" s="289" t="e">
        <f>+#REF!+'havelvac 7.2'!P265+'havelvac 7.3'!P265+'havelvac 7.4'!P265+'havelvac 7.5'!P265+'havelvac 7.6'!P265+'havelvac 7.7'!P265+'havelvac 7.9'!P265+'havelvac 7.8'!P265+'havelvac 7.10'!P265+'havelvac 7.11'!P265+'havelvac 7.12'!P265+'havelvac 7.13'!P265</f>
        <v>#REF!</v>
      </c>
    </row>
    <row r="266" spans="1:16" s="364" customFormat="1" hidden="1">
      <c r="A266" s="363">
        <v>71050101070000</v>
      </c>
      <c r="B266" s="451" t="s">
        <v>439</v>
      </c>
      <c r="C266" s="433" t="s">
        <v>149</v>
      </c>
      <c r="D266" s="434" t="s">
        <v>106</v>
      </c>
      <c r="E266" s="435" t="s">
        <v>106</v>
      </c>
      <c r="F266" s="456" t="s">
        <v>183</v>
      </c>
      <c r="G266" s="454" t="s">
        <v>440</v>
      </c>
      <c r="H266" s="308"/>
      <c r="I266" s="308"/>
      <c r="J266" s="312"/>
      <c r="K266" s="312"/>
      <c r="L266" s="326" t="s">
        <v>125</v>
      </c>
      <c r="M266" s="405">
        <v>4239</v>
      </c>
      <c r="N266" s="289" t="e">
        <f>+#REF!+'havelvac 7.2'!N266+'havelvac 7.3'!N266+'havelvac 7.4'!N266+'havelvac 7.5'!N266+'havelvac 7.6'!N266+'havelvac 7.7'!N266+'havelvac 7.9'!N266+'havelvac 7.8'!N266+'havelvac 7.10'!N266+'havelvac 7.11'!N266+'havelvac 7.12'!N266+'havelvac 7.13'!N266</f>
        <v>#REF!</v>
      </c>
      <c r="O266" s="289" t="e">
        <f>+#REF!+'havelvac 7.2'!O266+'havelvac 7.3'!O266+'havelvac 7.4'!O266+'havelvac 7.5'!O266+'havelvac 7.6'!O266+'havelvac 7.7'!O266+'havelvac 7.9'!O266+'havelvac 7.8'!O266+'havelvac 7.10'!O266+'havelvac 7.11'!O266+'havelvac 7.12'!O266+'havelvac 7.13'!O266</f>
        <v>#REF!</v>
      </c>
      <c r="P266" s="289" t="e">
        <f>+#REF!+'havelvac 7.2'!P266+'havelvac 7.3'!P266+'havelvac 7.4'!P266+'havelvac 7.5'!P266+'havelvac 7.6'!P266+'havelvac 7.7'!P266+'havelvac 7.9'!P266+'havelvac 7.8'!P266+'havelvac 7.10'!P266+'havelvac 7.11'!P266+'havelvac 7.12'!P266+'havelvac 7.13'!P266</f>
        <v>#REF!</v>
      </c>
    </row>
    <row r="267" spans="1:16" s="364" customFormat="1" hidden="1">
      <c r="A267" s="363">
        <v>71050101074861</v>
      </c>
      <c r="B267" s="451" t="s">
        <v>439</v>
      </c>
      <c r="C267" s="433" t="s">
        <v>149</v>
      </c>
      <c r="D267" s="434" t="s">
        <v>106</v>
      </c>
      <c r="E267" s="435" t="s">
        <v>106</v>
      </c>
      <c r="F267" s="456" t="s">
        <v>183</v>
      </c>
      <c r="G267" s="454">
        <v>4861</v>
      </c>
      <c r="H267" s="308"/>
      <c r="I267" s="308"/>
      <c r="J267" s="312"/>
      <c r="K267" s="312"/>
      <c r="L267" s="326" t="s">
        <v>364</v>
      </c>
      <c r="M267" s="279">
        <v>4269</v>
      </c>
      <c r="N267" s="289" t="e">
        <f>+#REF!+'havelvac 7.2'!N267+'havelvac 7.3'!N267+'havelvac 7.4'!N267+'havelvac 7.5'!N267+'havelvac 7.6'!N267+'havelvac 7.7'!N267+'havelvac 7.9'!N267+'havelvac 7.8'!N267+'havelvac 7.10'!N267+'havelvac 7.11'!N267+'havelvac 7.12'!N267+'havelvac 7.13'!N267</f>
        <v>#REF!</v>
      </c>
      <c r="O267" s="289" t="e">
        <f>+#REF!+'havelvac 7.2'!O267+'havelvac 7.3'!O267+'havelvac 7.4'!O267+'havelvac 7.5'!O267+'havelvac 7.6'!O267+'havelvac 7.7'!O267+'havelvac 7.9'!O267+'havelvac 7.8'!O267+'havelvac 7.10'!O267+'havelvac 7.11'!O267+'havelvac 7.12'!O267+'havelvac 7.13'!O267</f>
        <v>#REF!</v>
      </c>
      <c r="P267" s="289" t="e">
        <f>+#REF!+'havelvac 7.2'!P267+'havelvac 7.3'!P267+'havelvac 7.4'!P267+'havelvac 7.5'!P267+'havelvac 7.6'!P267+'havelvac 7.7'!P267+'havelvac 7.9'!P267+'havelvac 7.8'!P267+'havelvac 7.10'!P267+'havelvac 7.11'!P267+'havelvac 7.12'!P267+'havelvac 7.13'!P267</f>
        <v>#REF!</v>
      </c>
    </row>
    <row r="268" spans="1:16" s="364" customFormat="1" hidden="1">
      <c r="A268" s="363"/>
      <c r="B268" s="451"/>
      <c r="C268" s="433"/>
      <c r="D268" s="434"/>
      <c r="E268" s="435"/>
      <c r="F268" s="456"/>
      <c r="G268" s="454"/>
      <c r="H268" s="308"/>
      <c r="I268" s="308"/>
      <c r="J268" s="312"/>
      <c r="K268" s="312"/>
      <c r="L268" s="326" t="s">
        <v>211</v>
      </c>
      <c r="M268" s="279">
        <v>4639</v>
      </c>
      <c r="N268" s="289" t="e">
        <f>+#REF!+'havelvac 7.2'!N268+'havelvac 7.3'!N268+'havelvac 7.4'!N268+'havelvac 7.5'!N268+'havelvac 7.6'!N268+'havelvac 7.7'!N268+'havelvac 7.9'!N268+'havelvac 7.8'!N268+'havelvac 7.10'!N268+'havelvac 7.11'!N268+'havelvac 7.12'!N268+'havelvac 7.13'!N268</f>
        <v>#REF!</v>
      </c>
      <c r="O268" s="289" t="e">
        <f>+#REF!+'havelvac 7.2'!O268+'havelvac 7.3'!O268+'havelvac 7.4'!O268+'havelvac 7.5'!O268+'havelvac 7.6'!O268+'havelvac 7.7'!O268+'havelvac 7.9'!O268+'havelvac 7.8'!O268+'havelvac 7.10'!O268+'havelvac 7.11'!O268+'havelvac 7.12'!O268+'havelvac 7.13'!O268</f>
        <v>#REF!</v>
      </c>
      <c r="P268" s="289" t="e">
        <f>+#REF!+'havelvac 7.2'!P268+'havelvac 7.3'!P268+'havelvac 7.4'!P268+'havelvac 7.5'!P268+'havelvac 7.6'!P268+'havelvac 7.7'!P268+'havelvac 7.9'!P268+'havelvac 7.8'!P268+'havelvac 7.10'!P268+'havelvac 7.11'!P268+'havelvac 7.12'!P268+'havelvac 7.13'!P268</f>
        <v>#REF!</v>
      </c>
    </row>
    <row r="269" spans="1:16" s="364" customFormat="1" hidden="1">
      <c r="A269" s="363"/>
      <c r="B269" s="451"/>
      <c r="C269" s="433"/>
      <c r="D269" s="434"/>
      <c r="E269" s="435"/>
      <c r="F269" s="456"/>
      <c r="G269" s="454"/>
      <c r="H269" s="308"/>
      <c r="I269" s="308"/>
      <c r="J269" s="312"/>
      <c r="K269" s="312"/>
      <c r="L269" s="326" t="s">
        <v>134</v>
      </c>
      <c r="M269" s="279">
        <v>4861</v>
      </c>
      <c r="N269" s="289" t="e">
        <f>+#REF!+'havelvac 7.2'!N269+'havelvac 7.3'!N269+'havelvac 7.4'!N269+'havelvac 7.5'!N269+'havelvac 7.6'!N269+'havelvac 7.7'!N269+'havelvac 7.9'!N269+'havelvac 7.8'!N269+'havelvac 7.10'!N269+'havelvac 7.11'!N269+'havelvac 7.12'!N269+'havelvac 7.13'!N269</f>
        <v>#REF!</v>
      </c>
      <c r="O269" s="289" t="e">
        <f>+#REF!+'havelvac 7.2'!O269+'havelvac 7.3'!O269+'havelvac 7.4'!O269+'havelvac 7.5'!O269+'havelvac 7.6'!O269+'havelvac 7.7'!O269+'havelvac 7.9'!O269+'havelvac 7.8'!O269+'havelvac 7.10'!O269+'havelvac 7.11'!O269+'havelvac 7.12'!O269+'havelvac 7.13'!O269</f>
        <v>#REF!</v>
      </c>
      <c r="P269" s="289" t="e">
        <f>+#REF!+'havelvac 7.2'!P269+'havelvac 7.3'!P269+'havelvac 7.4'!P269+'havelvac 7.5'!P269+'havelvac 7.6'!P269+'havelvac 7.7'!P269+'havelvac 7.9'!P269+'havelvac 7.8'!P269+'havelvac 7.10'!P269+'havelvac 7.11'!P269+'havelvac 7.12'!P269+'havelvac 7.13'!P269</f>
        <v>#REF!</v>
      </c>
    </row>
    <row r="270" spans="1:16" s="364" customFormat="1" hidden="1">
      <c r="A270" s="363"/>
      <c r="B270" s="451"/>
      <c r="C270" s="433"/>
      <c r="D270" s="434"/>
      <c r="E270" s="435"/>
      <c r="F270" s="456"/>
      <c r="G270" s="454"/>
      <c r="H270" s="308"/>
      <c r="I270" s="308"/>
      <c r="J270" s="312"/>
      <c r="K270" s="312"/>
      <c r="L270" s="320" t="s">
        <v>173</v>
      </c>
      <c r="M270" s="278">
        <v>5112</v>
      </c>
      <c r="N270" s="289" t="e">
        <f>+#REF!+'havelvac 7.2'!N270+'havelvac 7.3'!N270+'havelvac 7.4'!N270+'havelvac 7.5'!N270+'havelvac 7.6'!N270+'havelvac 7.7'!N270+'havelvac 7.9'!N270+'havelvac 7.8'!N270+'havelvac 7.10'!N270+'havelvac 7.11'!N270+'havelvac 7.12'!N270+'havelvac 7.13'!N270</f>
        <v>#REF!</v>
      </c>
      <c r="O270" s="289" t="e">
        <f>+#REF!+'havelvac 7.2'!O270+'havelvac 7.3'!O270+'havelvac 7.4'!O270+'havelvac 7.5'!O270+'havelvac 7.6'!O270+'havelvac 7.7'!O270+'havelvac 7.9'!O270+'havelvac 7.8'!O270+'havelvac 7.10'!O270+'havelvac 7.11'!O270+'havelvac 7.12'!O270+'havelvac 7.13'!O270</f>
        <v>#REF!</v>
      </c>
      <c r="P270" s="289" t="e">
        <f>+#REF!+'havelvac 7.2'!P270+'havelvac 7.3'!P270+'havelvac 7.4'!P270+'havelvac 7.5'!P270+'havelvac 7.6'!P270+'havelvac 7.7'!P270+'havelvac 7.9'!P270+'havelvac 7.8'!P270+'havelvac 7.10'!P270+'havelvac 7.11'!P270+'havelvac 7.12'!P270+'havelvac 7.13'!P270</f>
        <v>#REF!</v>
      </c>
    </row>
    <row r="271" spans="1:16" s="364" customFormat="1" hidden="1">
      <c r="A271" s="363"/>
      <c r="B271" s="451"/>
      <c r="C271" s="433"/>
      <c r="D271" s="434"/>
      <c r="E271" s="435"/>
      <c r="F271" s="456"/>
      <c r="G271" s="454"/>
      <c r="H271" s="308"/>
      <c r="I271" s="308"/>
      <c r="J271" s="312"/>
      <c r="K271" s="312"/>
      <c r="L271" s="311" t="s">
        <v>138</v>
      </c>
      <c r="M271" s="306">
        <v>5132</v>
      </c>
      <c r="N271" s="289" t="e">
        <f>+#REF!+'havelvac 7.2'!N271+'havelvac 7.3'!N271+'havelvac 7.4'!N271+'havelvac 7.5'!N271+'havelvac 7.6'!N271+'havelvac 7.7'!N271+'havelvac 7.9'!N271+'havelvac 7.8'!N271+'havelvac 7.10'!N271+'havelvac 7.11'!N271+'havelvac 7.12'!N271+'havelvac 7.13'!N271</f>
        <v>#REF!</v>
      </c>
      <c r="O271" s="289" t="e">
        <f>+#REF!+'havelvac 7.2'!O271+'havelvac 7.3'!O271+'havelvac 7.4'!O271+'havelvac 7.5'!O271+'havelvac 7.6'!O271+'havelvac 7.7'!O271+'havelvac 7.9'!O271+'havelvac 7.8'!O271+'havelvac 7.10'!O271+'havelvac 7.11'!O271+'havelvac 7.12'!O271+'havelvac 7.13'!O271</f>
        <v>#REF!</v>
      </c>
      <c r="P271" s="289" t="e">
        <f>+#REF!+'havelvac 7.2'!P271+'havelvac 7.3'!P271+'havelvac 7.4'!P271+'havelvac 7.5'!P271+'havelvac 7.6'!P271+'havelvac 7.7'!P271+'havelvac 7.9'!P271+'havelvac 7.8'!P271+'havelvac 7.10'!P271+'havelvac 7.11'!P271+'havelvac 7.12'!P271+'havelvac 7.13'!P271</f>
        <v>#REF!</v>
      </c>
    </row>
    <row r="272" spans="1:16" s="364" customFormat="1" ht="27" hidden="1">
      <c r="A272" s="363"/>
      <c r="B272" s="451"/>
      <c r="C272" s="433"/>
      <c r="D272" s="434"/>
      <c r="E272" s="435"/>
      <c r="F272" s="456"/>
      <c r="G272" s="454"/>
      <c r="H272" s="280">
        <v>2490</v>
      </c>
      <c r="I272" s="309" t="s">
        <v>155</v>
      </c>
      <c r="J272" s="310">
        <v>9</v>
      </c>
      <c r="K272" s="310">
        <v>0</v>
      </c>
      <c r="L272" s="396" t="s">
        <v>212</v>
      </c>
      <c r="M272" s="397"/>
      <c r="N272" s="398" t="e">
        <f>+N274</f>
        <v>#REF!</v>
      </c>
      <c r="O272" s="398" t="e">
        <f>+O274</f>
        <v>#REF!</v>
      </c>
      <c r="P272" s="398" t="e">
        <f>+P274</f>
        <v>#REF!</v>
      </c>
    </row>
    <row r="273" spans="1:16" s="364" customFormat="1" ht="12.75" hidden="1">
      <c r="A273" s="363"/>
      <c r="B273" s="451"/>
      <c r="C273" s="433"/>
      <c r="D273" s="434"/>
      <c r="E273" s="435"/>
      <c r="F273" s="456"/>
      <c r="G273" s="454"/>
      <c r="H273" s="308"/>
      <c r="I273" s="309"/>
      <c r="J273" s="310"/>
      <c r="K273" s="310"/>
      <c r="L273" s="320" t="s">
        <v>110</v>
      </c>
      <c r="M273" s="278"/>
      <c r="N273" s="321"/>
      <c r="O273" s="321"/>
      <c r="P273" s="321"/>
    </row>
    <row r="274" spans="1:16" s="364" customFormat="1" ht="25.5" hidden="1">
      <c r="A274" s="363"/>
      <c r="B274" s="451"/>
      <c r="C274" s="433"/>
      <c r="D274" s="434"/>
      <c r="E274" s="435"/>
      <c r="F274" s="456"/>
      <c r="G274" s="454"/>
      <c r="H274" s="280">
        <v>2491</v>
      </c>
      <c r="I274" s="308" t="s">
        <v>155</v>
      </c>
      <c r="J274" s="312">
        <v>9</v>
      </c>
      <c r="K274" s="312">
        <v>1</v>
      </c>
      <c r="L274" s="395" t="s">
        <v>212</v>
      </c>
      <c r="M274" s="313"/>
      <c r="N274" s="321" t="e">
        <f>+N276+N279+N283+N285+N291+N295+N300+N303+N307+N311+N314+N317</f>
        <v>#REF!</v>
      </c>
      <c r="O274" s="321" t="e">
        <f t="shared" ref="O274:P274" si="13">+O276+O279+O283+O285+O291+O295+O300+O303+O307+O311+O314+O317</f>
        <v>#REF!</v>
      </c>
      <c r="P274" s="321" t="e">
        <f t="shared" si="13"/>
        <v>#REF!</v>
      </c>
    </row>
    <row r="275" spans="1:16" s="364" customFormat="1" ht="12.75" hidden="1">
      <c r="A275" s="363"/>
      <c r="B275" s="451"/>
      <c r="C275" s="433"/>
      <c r="D275" s="434"/>
      <c r="E275" s="435"/>
      <c r="F275" s="456"/>
      <c r="G275" s="454"/>
      <c r="H275" s="308"/>
      <c r="I275" s="308"/>
      <c r="J275" s="312"/>
      <c r="K275" s="312"/>
      <c r="L275" s="320" t="s">
        <v>108</v>
      </c>
      <c r="M275" s="278"/>
      <c r="N275" s="321"/>
      <c r="O275" s="321"/>
      <c r="P275" s="321"/>
    </row>
    <row r="276" spans="1:16" s="364" customFormat="1" ht="13.5" hidden="1">
      <c r="A276" s="363"/>
      <c r="B276" s="451"/>
      <c r="C276" s="433"/>
      <c r="D276" s="434"/>
      <c r="E276" s="435"/>
      <c r="F276" s="456"/>
      <c r="G276" s="454"/>
      <c r="H276" s="280"/>
      <c r="I276" s="400"/>
      <c r="J276" s="401"/>
      <c r="K276" s="401"/>
      <c r="L276" s="402" t="s">
        <v>213</v>
      </c>
      <c r="M276" s="397"/>
      <c r="N276" s="403" t="e">
        <f>O276+P276</f>
        <v>#REF!</v>
      </c>
      <c r="O276" s="403" t="e">
        <f>SUM(O277:O278)</f>
        <v>#REF!</v>
      </c>
      <c r="P276" s="403" t="e">
        <f>SUM(P277:P278)</f>
        <v>#REF!</v>
      </c>
    </row>
    <row r="277" spans="1:16" s="364" customFormat="1" hidden="1">
      <c r="A277" s="363"/>
      <c r="B277" s="451"/>
      <c r="C277" s="433"/>
      <c r="D277" s="434"/>
      <c r="E277" s="435"/>
      <c r="F277" s="456"/>
      <c r="G277" s="454"/>
      <c r="H277" s="280"/>
      <c r="I277" s="308"/>
      <c r="J277" s="312"/>
      <c r="K277" s="312"/>
      <c r="L277" s="326" t="s">
        <v>364</v>
      </c>
      <c r="M277" s="279">
        <v>4269</v>
      </c>
      <c r="N277" s="289" t="e">
        <f>+#REF!+'havelvac 7.2'!N277+'havelvac 7.3'!N277+'havelvac 7.4'!N277+'havelvac 7.5'!N277+'havelvac 7.6'!N277+'havelvac 7.7'!N277+'havelvac 7.9'!N277+'havelvac 7.8'!N277+'havelvac 7.10'!N277+'havelvac 7.11'!N277+'havelvac 7.12'!N277+'havelvac 7.13'!N277</f>
        <v>#REF!</v>
      </c>
      <c r="O277" s="289" t="e">
        <f>+#REF!+'havelvac 7.2'!O277+'havelvac 7.3'!O277+'havelvac 7.4'!O277+'havelvac 7.5'!O277+'havelvac 7.6'!O277+'havelvac 7.7'!O277+'havelvac 7.9'!O277+'havelvac 7.8'!O277+'havelvac 7.10'!O277+'havelvac 7.11'!O277+'havelvac 7.12'!O277+'havelvac 7.13'!O277</f>
        <v>#REF!</v>
      </c>
      <c r="P277" s="289" t="e">
        <f>+#REF!+'havelvac 7.2'!P277+'havelvac 7.3'!P277+'havelvac 7.4'!P277+'havelvac 7.5'!P277+'havelvac 7.6'!P277+'havelvac 7.7'!P277+'havelvac 7.9'!P277+'havelvac 7.8'!P277+'havelvac 7.10'!P277+'havelvac 7.11'!P277+'havelvac 7.12'!P277+'havelvac 7.13'!P277</f>
        <v>#REF!</v>
      </c>
    </row>
    <row r="278" spans="1:16" s="364" customFormat="1" hidden="1">
      <c r="A278" s="363"/>
      <c r="B278" s="451"/>
      <c r="C278" s="433"/>
      <c r="D278" s="434"/>
      <c r="E278" s="435"/>
      <c r="F278" s="456"/>
      <c r="G278" s="454"/>
      <c r="H278" s="308"/>
      <c r="I278" s="308"/>
      <c r="J278" s="312"/>
      <c r="K278" s="312"/>
      <c r="L278" s="311" t="s">
        <v>137</v>
      </c>
      <c r="M278" s="306">
        <v>5129</v>
      </c>
      <c r="N278" s="289" t="e">
        <f>+#REF!+'havelvac 7.2'!N278+'havelvac 7.3'!N278+'havelvac 7.4'!N278+'havelvac 7.5'!N278+'havelvac 7.6'!N278+'havelvac 7.7'!N278+'havelvac 7.9'!N278+'havelvac 7.8'!N278+'havelvac 7.10'!N278+'havelvac 7.11'!N278+'havelvac 7.12'!N278+'havelvac 7.13'!N278</f>
        <v>#REF!</v>
      </c>
      <c r="O278" s="289" t="e">
        <f>+#REF!+'havelvac 7.2'!O278+'havelvac 7.3'!O278+'havelvac 7.4'!O278+'havelvac 7.5'!O278+'havelvac 7.6'!O278+'havelvac 7.7'!O278+'havelvac 7.9'!O278+'havelvac 7.8'!O278+'havelvac 7.10'!O278+'havelvac 7.11'!O278+'havelvac 7.12'!O278+'havelvac 7.13'!O278</f>
        <v>#REF!</v>
      </c>
      <c r="P278" s="289" t="e">
        <f>+#REF!+'havelvac 7.2'!P278+'havelvac 7.3'!P278+'havelvac 7.4'!P278+'havelvac 7.5'!P278+'havelvac 7.6'!P278+'havelvac 7.7'!P278+'havelvac 7.9'!P278+'havelvac 7.8'!P278+'havelvac 7.10'!P278+'havelvac 7.11'!P278+'havelvac 7.12'!P278+'havelvac 7.13'!P278</f>
        <v>#REF!</v>
      </c>
    </row>
    <row r="279" spans="1:16" s="364" customFormat="1" ht="54" hidden="1">
      <c r="A279" s="363"/>
      <c r="B279" s="451"/>
      <c r="C279" s="433"/>
      <c r="D279" s="434"/>
      <c r="E279" s="435"/>
      <c r="F279" s="456"/>
      <c r="G279" s="454"/>
      <c r="H279" s="280"/>
      <c r="I279" s="400"/>
      <c r="J279" s="401"/>
      <c r="K279" s="401"/>
      <c r="L279" s="402" t="s">
        <v>214</v>
      </c>
      <c r="M279" s="397"/>
      <c r="N279" s="403" t="e">
        <f>O279+P279</f>
        <v>#REF!</v>
      </c>
      <c r="O279" s="403" t="e">
        <f>SUM(O280:O282)</f>
        <v>#REF!</v>
      </c>
      <c r="P279" s="403" t="e">
        <f>SUM(P280:P282)</f>
        <v>#REF!</v>
      </c>
    </row>
    <row r="280" spans="1:16" s="364" customFormat="1" ht="25.5" hidden="1">
      <c r="A280" s="363"/>
      <c r="B280" s="451"/>
      <c r="C280" s="433"/>
      <c r="D280" s="434"/>
      <c r="E280" s="435"/>
      <c r="F280" s="456"/>
      <c r="G280" s="454"/>
      <c r="H280" s="308"/>
      <c r="I280" s="308"/>
      <c r="J280" s="312"/>
      <c r="K280" s="312"/>
      <c r="L280" s="311" t="s">
        <v>217</v>
      </c>
      <c r="M280" s="306">
        <v>4511</v>
      </c>
      <c r="N280" s="289" t="e">
        <f>+#REF!+'havelvac 7.2'!N280+'havelvac 7.3'!N280+'havelvac 7.4'!N280+'havelvac 7.5'!N280+'havelvac 7.6'!N280+'havelvac 7.7'!N280+'havelvac 7.9'!N280+'havelvac 7.8'!N280+'havelvac 7.10'!N280+'havelvac 7.11'!N280+'havelvac 7.12'!N280+'havelvac 7.13'!N280</f>
        <v>#REF!</v>
      </c>
      <c r="O280" s="289" t="e">
        <f>+#REF!+'havelvac 7.2'!O280+'havelvac 7.3'!O280+'havelvac 7.4'!O280+'havelvac 7.5'!O280+'havelvac 7.6'!O280+'havelvac 7.7'!O280+'havelvac 7.9'!O280+'havelvac 7.8'!O280+'havelvac 7.10'!O280+'havelvac 7.11'!O280+'havelvac 7.12'!O280+'havelvac 7.13'!O280</f>
        <v>#REF!</v>
      </c>
      <c r="P280" s="289" t="e">
        <f>+#REF!+'havelvac 7.2'!P280+'havelvac 7.3'!P280+'havelvac 7.4'!P280+'havelvac 7.5'!P280+'havelvac 7.6'!P280+'havelvac 7.7'!P280+'havelvac 7.9'!P280+'havelvac 7.8'!P280+'havelvac 7.10'!P280+'havelvac 7.11'!P280+'havelvac 7.12'!P280+'havelvac 7.13'!P280</f>
        <v>#REF!</v>
      </c>
    </row>
    <row r="281" spans="1:16" s="364" customFormat="1" ht="25.5" hidden="1">
      <c r="A281" s="363"/>
      <c r="B281" s="451"/>
      <c r="C281" s="433"/>
      <c r="D281" s="434"/>
      <c r="E281" s="435"/>
      <c r="F281" s="456"/>
      <c r="G281" s="454"/>
      <c r="H281" s="308"/>
      <c r="I281" s="308"/>
      <c r="J281" s="312"/>
      <c r="K281" s="312"/>
      <c r="L281" s="326" t="s">
        <v>215</v>
      </c>
      <c r="M281" s="279">
        <v>4637</v>
      </c>
      <c r="N281" s="289" t="e">
        <f>+#REF!+'havelvac 7.2'!N281+'havelvac 7.3'!N281+'havelvac 7.4'!N281+'havelvac 7.5'!N281+'havelvac 7.6'!N281+'havelvac 7.7'!N281+'havelvac 7.9'!N281+'havelvac 7.8'!N281+'havelvac 7.10'!N281+'havelvac 7.11'!N281+'havelvac 7.12'!N281+'havelvac 7.13'!N281</f>
        <v>#REF!</v>
      </c>
      <c r="O281" s="289" t="e">
        <f>+#REF!+'havelvac 7.2'!O281+'havelvac 7.3'!O281+'havelvac 7.4'!O281+'havelvac 7.5'!O281+'havelvac 7.6'!O281+'havelvac 7.7'!O281+'havelvac 7.9'!O281+'havelvac 7.8'!O281+'havelvac 7.10'!O281+'havelvac 7.11'!O281+'havelvac 7.12'!O281+'havelvac 7.13'!O281</f>
        <v>#REF!</v>
      </c>
      <c r="P281" s="289" t="e">
        <f>+#REF!+'havelvac 7.2'!P281+'havelvac 7.3'!P281+'havelvac 7.4'!P281+'havelvac 7.5'!P281+'havelvac 7.6'!P281+'havelvac 7.7'!P281+'havelvac 7.9'!P281+'havelvac 7.8'!P281+'havelvac 7.10'!P281+'havelvac 7.11'!P281+'havelvac 7.12'!P281+'havelvac 7.13'!P281</f>
        <v>#REF!</v>
      </c>
    </row>
    <row r="282" spans="1:16" s="364" customFormat="1" hidden="1">
      <c r="A282" s="363"/>
      <c r="B282" s="451"/>
      <c r="C282" s="433"/>
      <c r="D282" s="434"/>
      <c r="E282" s="435"/>
      <c r="F282" s="456"/>
      <c r="G282" s="454"/>
      <c r="H282" s="308"/>
      <c r="I282" s="308"/>
      <c r="J282" s="312"/>
      <c r="K282" s="312"/>
      <c r="L282" s="326" t="s">
        <v>634</v>
      </c>
      <c r="M282" s="279" t="s">
        <v>635</v>
      </c>
      <c r="N282" s="289" t="e">
        <f>+#REF!+'havelvac 7.2'!N282+'havelvac 7.3'!N282+'havelvac 7.4'!N282+'havelvac 7.5'!N282+'havelvac 7.6'!N282+'havelvac 7.7'!N282+'havelvac 7.9'!N282+'havelvac 7.8'!N282+'havelvac 7.10'!N282+'havelvac 7.11'!N282+'havelvac 7.12'!N282+'havelvac 7.13'!N282</f>
        <v>#REF!</v>
      </c>
      <c r="O282" s="289" t="e">
        <f>+#REF!+'havelvac 7.2'!O282+'havelvac 7.3'!O282+'havelvac 7.4'!O282+'havelvac 7.5'!O282+'havelvac 7.6'!O282+'havelvac 7.7'!O282+'havelvac 7.9'!O282+'havelvac 7.8'!O282+'havelvac 7.10'!O282+'havelvac 7.11'!O282+'havelvac 7.12'!O282+'havelvac 7.13'!O282</f>
        <v>#REF!</v>
      </c>
      <c r="P282" s="289" t="e">
        <f>+#REF!+'havelvac 7.2'!P282+'havelvac 7.3'!P282+'havelvac 7.4'!P282+'havelvac 7.5'!P282+'havelvac 7.6'!P282+'havelvac 7.7'!P282+'havelvac 7.9'!P282+'havelvac 7.8'!P282+'havelvac 7.10'!P282+'havelvac 7.11'!P282+'havelvac 7.12'!P282+'havelvac 7.13'!P282</f>
        <v>#REF!</v>
      </c>
    </row>
    <row r="283" spans="1:16" s="364" customFormat="1" ht="27" hidden="1">
      <c r="A283" s="363"/>
      <c r="B283" s="451"/>
      <c r="C283" s="433"/>
      <c r="D283" s="434"/>
      <c r="E283" s="435"/>
      <c r="F283" s="456"/>
      <c r="G283" s="454"/>
      <c r="H283" s="280"/>
      <c r="I283" s="400"/>
      <c r="J283" s="401"/>
      <c r="K283" s="401"/>
      <c r="L283" s="402" t="s">
        <v>216</v>
      </c>
      <c r="M283" s="397"/>
      <c r="N283" s="403" t="e">
        <f>O283+P283</f>
        <v>#REF!</v>
      </c>
      <c r="O283" s="403" t="e">
        <f>SUM(O284)</f>
        <v>#REF!</v>
      </c>
      <c r="P283" s="403" t="e">
        <f>SUM(P284)</f>
        <v>#REF!</v>
      </c>
    </row>
    <row r="284" spans="1:16" s="364" customFormat="1" ht="25.5" hidden="1">
      <c r="A284" s="363"/>
      <c r="B284" s="451"/>
      <c r="C284" s="433"/>
      <c r="D284" s="434"/>
      <c r="E284" s="435"/>
      <c r="F284" s="456"/>
      <c r="G284" s="454"/>
      <c r="H284" s="308"/>
      <c r="I284" s="308"/>
      <c r="J284" s="312"/>
      <c r="K284" s="312"/>
      <c r="L284" s="311" t="s">
        <v>217</v>
      </c>
      <c r="M284" s="306">
        <v>4511</v>
      </c>
      <c r="N284" s="289" t="e">
        <f>+#REF!+'havelvac 7.2'!N284+'havelvac 7.3'!N284+'havelvac 7.4'!N284+'havelvac 7.5'!N284+'havelvac 7.6'!N284+'havelvac 7.7'!N284+'havelvac 7.9'!N284+'havelvac 7.8'!N284+'havelvac 7.10'!N284+'havelvac 7.11'!N284+'havelvac 7.12'!N284+'havelvac 7.13'!N284</f>
        <v>#REF!</v>
      </c>
      <c r="O284" s="289" t="e">
        <f>+#REF!+'havelvac 7.2'!O284+'havelvac 7.3'!O284+'havelvac 7.4'!O284+'havelvac 7.5'!O284+'havelvac 7.6'!O284+'havelvac 7.7'!O284+'havelvac 7.9'!O284+'havelvac 7.8'!O284+'havelvac 7.10'!O284+'havelvac 7.11'!O284+'havelvac 7.12'!O284+'havelvac 7.13'!O284</f>
        <v>#REF!</v>
      </c>
      <c r="P284" s="289" t="e">
        <f>+#REF!+'havelvac 7.2'!P284+'havelvac 7.3'!P284+'havelvac 7.4'!P284+'havelvac 7.5'!P284+'havelvac 7.6'!P284+'havelvac 7.7'!P284+'havelvac 7.9'!P284+'havelvac 7.8'!P284+'havelvac 7.10'!P284+'havelvac 7.11'!P284+'havelvac 7.12'!P284+'havelvac 7.13'!P284</f>
        <v>#REF!</v>
      </c>
    </row>
    <row r="285" spans="1:16" s="364" customFormat="1" ht="27" hidden="1">
      <c r="A285" s="363"/>
      <c r="B285" s="451"/>
      <c r="C285" s="433"/>
      <c r="D285" s="434"/>
      <c r="E285" s="435"/>
      <c r="F285" s="456"/>
      <c r="G285" s="454"/>
      <c r="H285" s="280"/>
      <c r="I285" s="400"/>
      <c r="J285" s="401"/>
      <c r="K285" s="401"/>
      <c r="L285" s="402" t="s">
        <v>218</v>
      </c>
      <c r="M285" s="397"/>
      <c r="N285" s="403" t="e">
        <f>O285+P285</f>
        <v>#REF!</v>
      </c>
      <c r="O285" s="403" t="e">
        <f>SUM(O286:O290)</f>
        <v>#REF!</v>
      </c>
      <c r="P285" s="403" t="e">
        <f>SUM(P286:P290)</f>
        <v>#REF!</v>
      </c>
    </row>
    <row r="286" spans="1:16" s="364" customFormat="1" ht="25.5" hidden="1">
      <c r="A286" s="363"/>
      <c r="B286" s="451"/>
      <c r="C286" s="433"/>
      <c r="D286" s="434"/>
      <c r="E286" s="435"/>
      <c r="F286" s="456"/>
      <c r="G286" s="454"/>
      <c r="H286" s="308"/>
      <c r="I286" s="308"/>
      <c r="J286" s="312"/>
      <c r="K286" s="312"/>
      <c r="L286" s="320" t="s">
        <v>241</v>
      </c>
      <c r="M286" s="278">
        <v>4638</v>
      </c>
      <c r="N286" s="289" t="e">
        <f>+#REF!+'havelvac 7.2'!N286+'havelvac 7.3'!N286+'havelvac 7.4'!N286+'havelvac 7.5'!N286+'havelvac 7.6'!N286+'havelvac 7.7'!N286+'havelvac 7.9'!N286+'havelvac 7.8'!N286+'havelvac 7.10'!N286+'havelvac 7.11'!N286+'havelvac 7.12'!N286+'havelvac 7.13'!N286</f>
        <v>#REF!</v>
      </c>
      <c r="O286" s="289" t="e">
        <f>+#REF!+'havelvac 7.2'!O286+'havelvac 7.3'!O286+'havelvac 7.4'!O286+'havelvac 7.5'!O286+'havelvac 7.6'!O286+'havelvac 7.7'!O286+'havelvac 7.9'!O286+'havelvac 7.8'!O286+'havelvac 7.10'!O286+'havelvac 7.11'!O286+'havelvac 7.12'!O286+'havelvac 7.13'!O286</f>
        <v>#REF!</v>
      </c>
      <c r="P286" s="289" t="e">
        <f>+#REF!+'havelvac 7.2'!P286+'havelvac 7.3'!P286+'havelvac 7.4'!P286+'havelvac 7.5'!P286+'havelvac 7.6'!P286+'havelvac 7.7'!P286+'havelvac 7.9'!P286+'havelvac 7.8'!P286+'havelvac 7.10'!P286+'havelvac 7.11'!P286+'havelvac 7.12'!P286+'havelvac 7.13'!P286</f>
        <v>#REF!</v>
      </c>
    </row>
    <row r="287" spans="1:16" s="364" customFormat="1" hidden="1">
      <c r="A287" s="363"/>
      <c r="B287" s="451"/>
      <c r="C287" s="433"/>
      <c r="D287" s="434"/>
      <c r="E287" s="435"/>
      <c r="F287" s="456"/>
      <c r="G287" s="454"/>
      <c r="H287" s="308"/>
      <c r="I287" s="308"/>
      <c r="J287" s="312"/>
      <c r="K287" s="312"/>
      <c r="L287" s="326" t="s">
        <v>211</v>
      </c>
      <c r="M287" s="279">
        <v>4639</v>
      </c>
      <c r="N287" s="289" t="e">
        <f>+#REF!+'havelvac 7.2'!N287+'havelvac 7.3'!N287+'havelvac 7.4'!N287+'havelvac 7.5'!N287+'havelvac 7.6'!N287+'havelvac 7.7'!N287+'havelvac 7.9'!N287+'havelvac 7.8'!N287+'havelvac 7.10'!N287+'havelvac 7.11'!N287+'havelvac 7.12'!N287+'havelvac 7.13'!N287</f>
        <v>#REF!</v>
      </c>
      <c r="O287" s="289" t="e">
        <f>+#REF!+'havelvac 7.2'!O287+'havelvac 7.3'!O287+'havelvac 7.4'!O287+'havelvac 7.5'!O287+'havelvac 7.6'!O287+'havelvac 7.7'!O287+'havelvac 7.9'!O287+'havelvac 7.8'!O287+'havelvac 7.10'!O287+'havelvac 7.11'!O287+'havelvac 7.12'!O287+'havelvac 7.13'!O287</f>
        <v>#REF!</v>
      </c>
      <c r="P287" s="289" t="e">
        <f>+#REF!+'havelvac 7.2'!P287+'havelvac 7.3'!P287+'havelvac 7.4'!P287+'havelvac 7.5'!P287+'havelvac 7.6'!P287+'havelvac 7.7'!P287+'havelvac 7.9'!P287+'havelvac 7.8'!P287+'havelvac 7.10'!P287+'havelvac 7.11'!P287+'havelvac 7.12'!P287+'havelvac 7.13'!P287</f>
        <v>#REF!</v>
      </c>
    </row>
    <row r="288" spans="1:16" s="364" customFormat="1" hidden="1">
      <c r="A288" s="363"/>
      <c r="B288" s="451"/>
      <c r="C288" s="433"/>
      <c r="D288" s="434"/>
      <c r="E288" s="435"/>
      <c r="F288" s="456"/>
      <c r="G288" s="454"/>
      <c r="H288" s="308"/>
      <c r="I288" s="308"/>
      <c r="J288" s="312"/>
      <c r="K288" s="312"/>
      <c r="L288" s="326" t="s">
        <v>634</v>
      </c>
      <c r="M288" s="279" t="s">
        <v>635</v>
      </c>
      <c r="N288" s="289" t="e">
        <f>+#REF!+'havelvac 7.2'!N288+'havelvac 7.3'!N288+'havelvac 7.4'!N288+'havelvac 7.5'!N288+'havelvac 7.6'!N288+'havelvac 7.7'!N288+'havelvac 7.9'!N288+'havelvac 7.8'!N288+'havelvac 7.10'!N288+'havelvac 7.11'!N288+'havelvac 7.12'!N288+'havelvac 7.13'!N288</f>
        <v>#REF!</v>
      </c>
      <c r="O288" s="289" t="e">
        <f>+#REF!+'havelvac 7.2'!O288+'havelvac 7.3'!O288+'havelvac 7.4'!O288+'havelvac 7.5'!O288+'havelvac 7.6'!O288+'havelvac 7.7'!O288+'havelvac 7.9'!O288+'havelvac 7.8'!O288+'havelvac 7.10'!O288+'havelvac 7.11'!O288+'havelvac 7.12'!O288+'havelvac 7.13'!O288</f>
        <v>#REF!</v>
      </c>
      <c r="P288" s="289" t="e">
        <f>+#REF!+'havelvac 7.2'!P288+'havelvac 7.3'!P288+'havelvac 7.4'!P288+'havelvac 7.5'!P288+'havelvac 7.6'!P288+'havelvac 7.7'!P288+'havelvac 7.9'!P288+'havelvac 7.8'!P288+'havelvac 7.10'!P288+'havelvac 7.11'!P288+'havelvac 7.12'!P288+'havelvac 7.13'!P288</f>
        <v>#REF!</v>
      </c>
    </row>
    <row r="289" spans="1:16" s="364" customFormat="1" hidden="1">
      <c r="A289" s="363"/>
      <c r="B289" s="451"/>
      <c r="C289" s="433"/>
      <c r="D289" s="434"/>
      <c r="E289" s="435"/>
      <c r="F289" s="456"/>
      <c r="G289" s="454"/>
      <c r="H289" s="308"/>
      <c r="I289" s="308"/>
      <c r="J289" s="312"/>
      <c r="K289" s="312"/>
      <c r="L289" s="311" t="s">
        <v>348</v>
      </c>
      <c r="M289" s="278">
        <v>4729</v>
      </c>
      <c r="N289" s="289" t="e">
        <f>+#REF!+'havelvac 7.2'!N289+'havelvac 7.3'!N289+'havelvac 7.4'!N289+'havelvac 7.5'!N289+'havelvac 7.6'!N289+'havelvac 7.7'!N289+'havelvac 7.9'!N289+'havelvac 7.8'!N289+'havelvac 7.10'!N289+'havelvac 7.11'!N289+'havelvac 7.12'!N289+'havelvac 7.13'!N289</f>
        <v>#REF!</v>
      </c>
      <c r="O289" s="289" t="e">
        <f>+#REF!+'havelvac 7.2'!O289+'havelvac 7.3'!O289+'havelvac 7.4'!O289+'havelvac 7.5'!O289+'havelvac 7.6'!O289+'havelvac 7.7'!O289+'havelvac 7.9'!O289+'havelvac 7.8'!O289+'havelvac 7.10'!O289+'havelvac 7.11'!O289+'havelvac 7.12'!O289+'havelvac 7.13'!O289</f>
        <v>#REF!</v>
      </c>
      <c r="P289" s="289" t="e">
        <f>+#REF!+'havelvac 7.2'!P289+'havelvac 7.3'!P289+'havelvac 7.4'!P289+'havelvac 7.5'!P289+'havelvac 7.6'!P289+'havelvac 7.7'!P289+'havelvac 7.9'!P289+'havelvac 7.8'!P289+'havelvac 7.10'!P289+'havelvac 7.11'!P289+'havelvac 7.12'!P289+'havelvac 7.13'!P289</f>
        <v>#REF!</v>
      </c>
    </row>
    <row r="290" spans="1:16" s="364" customFormat="1" ht="25.5" hidden="1">
      <c r="A290" s="363"/>
      <c r="B290" s="451"/>
      <c r="C290" s="433"/>
      <c r="D290" s="434"/>
      <c r="E290" s="435"/>
      <c r="F290" s="456"/>
      <c r="G290" s="454"/>
      <c r="H290" s="308"/>
      <c r="I290" s="308"/>
      <c r="J290" s="312"/>
      <c r="K290" s="312"/>
      <c r="L290" s="320" t="s">
        <v>219</v>
      </c>
      <c r="M290" s="278">
        <v>4819</v>
      </c>
      <c r="N290" s="289" t="e">
        <f>+#REF!+'havelvac 7.2'!N290+'havelvac 7.3'!N290+'havelvac 7.4'!N290+'havelvac 7.5'!N290+'havelvac 7.6'!N290+'havelvac 7.7'!N290+'havelvac 7.9'!N290+'havelvac 7.8'!N290+'havelvac 7.10'!N290+'havelvac 7.11'!N290+'havelvac 7.12'!N290+'havelvac 7.13'!N290</f>
        <v>#REF!</v>
      </c>
      <c r="O290" s="289" t="e">
        <f>+#REF!+'havelvac 7.2'!O290+'havelvac 7.3'!O290+'havelvac 7.4'!O290+'havelvac 7.5'!O290+'havelvac 7.6'!O290+'havelvac 7.7'!O290+'havelvac 7.9'!O290+'havelvac 7.8'!O290+'havelvac 7.10'!O290+'havelvac 7.11'!O290+'havelvac 7.12'!O290+'havelvac 7.13'!O290</f>
        <v>#REF!</v>
      </c>
      <c r="P290" s="289" t="e">
        <f>+#REF!+'havelvac 7.2'!P290+'havelvac 7.3'!P290+'havelvac 7.4'!P290+'havelvac 7.5'!P290+'havelvac 7.6'!P290+'havelvac 7.7'!P290+'havelvac 7.9'!P290+'havelvac 7.8'!P290+'havelvac 7.10'!P290+'havelvac 7.11'!P290+'havelvac 7.12'!P290+'havelvac 7.13'!P290</f>
        <v>#REF!</v>
      </c>
    </row>
    <row r="291" spans="1:16" s="364" customFormat="1" ht="13.5" hidden="1">
      <c r="A291" s="363"/>
      <c r="B291" s="451"/>
      <c r="C291" s="433"/>
      <c r="D291" s="434"/>
      <c r="E291" s="435"/>
      <c r="F291" s="456"/>
      <c r="G291" s="454"/>
      <c r="H291" s="280"/>
      <c r="I291" s="400"/>
      <c r="J291" s="401"/>
      <c r="K291" s="401"/>
      <c r="L291" s="402" t="s">
        <v>220</v>
      </c>
      <c r="M291" s="397"/>
      <c r="N291" s="403" t="e">
        <f>O291+P291</f>
        <v>#REF!</v>
      </c>
      <c r="O291" s="403" t="e">
        <f>SUM(O292:O294)</f>
        <v>#REF!</v>
      </c>
      <c r="P291" s="403" t="e">
        <f>SUM(P292:P294)</f>
        <v>#REF!</v>
      </c>
    </row>
    <row r="292" spans="1:16" s="364" customFormat="1" hidden="1">
      <c r="A292" s="363"/>
      <c r="B292" s="451"/>
      <c r="C292" s="433"/>
      <c r="D292" s="434"/>
      <c r="E292" s="435"/>
      <c r="F292" s="456"/>
      <c r="G292" s="454"/>
      <c r="H292" s="308"/>
      <c r="I292" s="308"/>
      <c r="J292" s="312"/>
      <c r="K292" s="312"/>
      <c r="L292" s="320" t="s">
        <v>221</v>
      </c>
      <c r="M292" s="278">
        <v>8111</v>
      </c>
      <c r="N292" s="289" t="e">
        <f>+#REF!+'havelvac 7.2'!N292+'havelvac 7.3'!N292+'havelvac 7.4'!N292+'havelvac 7.5'!N292+'havelvac 7.6'!N292+'havelvac 7.7'!N292+'havelvac 7.9'!N292+'havelvac 7.8'!N292+'havelvac 7.10'!N292+'havelvac 7.11'!N292+'havelvac 7.12'!N292+'havelvac 7.13'!N292</f>
        <v>#REF!</v>
      </c>
      <c r="O292" s="289" t="e">
        <f>+#REF!+'havelvac 7.2'!O292+'havelvac 7.3'!O292+'havelvac 7.4'!O292+'havelvac 7.5'!O292+'havelvac 7.6'!O292+'havelvac 7.7'!O292+'havelvac 7.9'!O292+'havelvac 7.8'!O292+'havelvac 7.10'!O292+'havelvac 7.11'!O292+'havelvac 7.12'!O292+'havelvac 7.13'!O292</f>
        <v>#REF!</v>
      </c>
      <c r="P292" s="289" t="e">
        <f>+#REF!+'havelvac 7.2'!P292+'havelvac 7.3'!P292+'havelvac 7.4'!P292+'havelvac 7.5'!P292+'havelvac 7.6'!P292+'havelvac 7.7'!P292+'havelvac 7.9'!P292+'havelvac 7.8'!P292+'havelvac 7.10'!P292+'havelvac 7.11'!P292+'havelvac 7.12'!P292+'havelvac 7.13'!P292</f>
        <v>#REF!</v>
      </c>
    </row>
    <row r="293" spans="1:16" s="364" customFormat="1" hidden="1">
      <c r="A293" s="363"/>
      <c r="B293" s="451"/>
      <c r="C293" s="433"/>
      <c r="D293" s="434"/>
      <c r="E293" s="435"/>
      <c r="F293" s="456"/>
      <c r="G293" s="454"/>
      <c r="H293" s="308"/>
      <c r="I293" s="308"/>
      <c r="J293" s="312"/>
      <c r="K293" s="312"/>
      <c r="L293" s="320" t="s">
        <v>636</v>
      </c>
      <c r="M293" s="278">
        <v>8121</v>
      </c>
      <c r="N293" s="289" t="e">
        <f>+#REF!+'havelvac 7.2'!N293+'havelvac 7.3'!N293+'havelvac 7.4'!N293+'havelvac 7.5'!N293+'havelvac 7.6'!N293+'havelvac 7.7'!N293+'havelvac 7.9'!N293+'havelvac 7.8'!N293+'havelvac 7.10'!N293+'havelvac 7.11'!N293+'havelvac 7.12'!N293+'havelvac 7.13'!N293</f>
        <v>#REF!</v>
      </c>
      <c r="O293" s="289" t="e">
        <f>+#REF!+'havelvac 7.2'!O293+'havelvac 7.3'!O293+'havelvac 7.4'!O293+'havelvac 7.5'!O293+'havelvac 7.6'!O293+'havelvac 7.7'!O293+'havelvac 7.9'!O293+'havelvac 7.8'!O293+'havelvac 7.10'!O293+'havelvac 7.11'!O293+'havelvac 7.12'!O293+'havelvac 7.13'!O293</f>
        <v>#REF!</v>
      </c>
      <c r="P293" s="289" t="e">
        <f>+#REF!+'havelvac 7.2'!P293+'havelvac 7.3'!P293+'havelvac 7.4'!P293+'havelvac 7.5'!P293+'havelvac 7.6'!P293+'havelvac 7.7'!P293+'havelvac 7.9'!P293+'havelvac 7.8'!P293+'havelvac 7.10'!P293+'havelvac 7.11'!P293+'havelvac 7.12'!P293+'havelvac 7.13'!P293</f>
        <v>#REF!</v>
      </c>
    </row>
    <row r="294" spans="1:16" s="364" customFormat="1" hidden="1">
      <c r="A294" s="363"/>
      <c r="B294" s="451"/>
      <c r="C294" s="433"/>
      <c r="D294" s="434"/>
      <c r="E294" s="435"/>
      <c r="F294" s="456"/>
      <c r="G294" s="454"/>
      <c r="H294" s="308"/>
      <c r="I294" s="308"/>
      <c r="J294" s="312"/>
      <c r="K294" s="312"/>
      <c r="L294" s="311" t="s">
        <v>222</v>
      </c>
      <c r="M294" s="306">
        <v>8411</v>
      </c>
      <c r="N294" s="289" t="e">
        <f>+#REF!+'havelvac 7.2'!N294+'havelvac 7.3'!N294+'havelvac 7.4'!N294+'havelvac 7.5'!N294+'havelvac 7.6'!N294+'havelvac 7.7'!N294+'havelvac 7.9'!N294+'havelvac 7.8'!N294+'havelvac 7.10'!N294+'havelvac 7.11'!N294+'havelvac 7.12'!N294+'havelvac 7.13'!N294</f>
        <v>#REF!</v>
      </c>
      <c r="O294" s="289" t="e">
        <f>+#REF!+'havelvac 7.2'!O294+'havelvac 7.3'!O294+'havelvac 7.4'!O294+'havelvac 7.5'!O294+'havelvac 7.6'!O294+'havelvac 7.7'!O294+'havelvac 7.9'!O294+'havelvac 7.8'!O294+'havelvac 7.10'!O294+'havelvac 7.11'!O294+'havelvac 7.12'!O294+'havelvac 7.13'!O294</f>
        <v>#REF!</v>
      </c>
      <c r="P294" s="289" t="e">
        <f>+#REF!+'havelvac 7.2'!P294+'havelvac 7.3'!P294+'havelvac 7.4'!P294+'havelvac 7.5'!P294+'havelvac 7.6'!P294+'havelvac 7.7'!P294+'havelvac 7.9'!P294+'havelvac 7.8'!P294+'havelvac 7.10'!P294+'havelvac 7.11'!P294+'havelvac 7.12'!P294+'havelvac 7.13'!P294</f>
        <v>#REF!</v>
      </c>
    </row>
    <row r="295" spans="1:16" s="457" customFormat="1" ht="13.5" hidden="1">
      <c r="A295" s="363" t="str">
        <f t="shared" si="10"/>
        <v>71050300000000</v>
      </c>
      <c r="B295" s="451" t="s">
        <v>439</v>
      </c>
      <c r="C295" s="433" t="s">
        <v>149</v>
      </c>
      <c r="D295" s="434" t="s">
        <v>442</v>
      </c>
      <c r="E295" s="435" t="s">
        <v>441</v>
      </c>
      <c r="F295" s="456" t="s">
        <v>441</v>
      </c>
      <c r="G295" s="454" t="s">
        <v>440</v>
      </c>
      <c r="H295" s="280"/>
      <c r="I295" s="400"/>
      <c r="J295" s="401"/>
      <c r="K295" s="401"/>
      <c r="L295" s="402" t="s">
        <v>752</v>
      </c>
      <c r="M295" s="397"/>
      <c r="N295" s="403" t="e">
        <f>O295+P295</f>
        <v>#REF!</v>
      </c>
      <c r="O295" s="403" t="e">
        <f>SUM(O296:O299)</f>
        <v>#REF!</v>
      </c>
      <c r="P295" s="403" t="e">
        <f>SUM(P296:P299)</f>
        <v>#REF!</v>
      </c>
    </row>
    <row r="296" spans="1:16" s="364" customFormat="1" hidden="1">
      <c r="A296" s="363" t="str">
        <f t="shared" si="10"/>
        <v>71050300000001</v>
      </c>
      <c r="B296" s="451" t="s">
        <v>439</v>
      </c>
      <c r="C296" s="433" t="s">
        <v>149</v>
      </c>
      <c r="D296" s="434" t="s">
        <v>442</v>
      </c>
      <c r="E296" s="435" t="s">
        <v>441</v>
      </c>
      <c r="F296" s="456" t="s">
        <v>441</v>
      </c>
      <c r="G296" s="454" t="s">
        <v>96</v>
      </c>
      <c r="H296" s="308"/>
      <c r="I296" s="308"/>
      <c r="J296" s="312"/>
      <c r="K296" s="312"/>
      <c r="L296" s="311" t="s">
        <v>125</v>
      </c>
      <c r="M296" s="405">
        <v>4239</v>
      </c>
      <c r="N296" s="289" t="e">
        <f>+#REF!+'havelvac 7.2'!N296+'havelvac 7.3'!N296+'havelvac 7.4'!N296+'havelvac 7.5'!N296+'havelvac 7.6'!N296+'havelvac 7.7'!N296+'havelvac 7.9'!N296+'havelvac 7.8'!N296+'havelvac 7.10'!N296+'havelvac 7.11'!N296+'havelvac 7.12'!N296+'havelvac 7.13'!N296</f>
        <v>#REF!</v>
      </c>
      <c r="O296" s="289" t="e">
        <f>+#REF!+'havelvac 7.2'!O296+'havelvac 7.3'!O296+'havelvac 7.4'!O296+'havelvac 7.5'!O296+'havelvac 7.6'!O296+'havelvac 7.7'!O296+'havelvac 7.9'!O296+'havelvac 7.8'!O296+'havelvac 7.10'!O296+'havelvac 7.11'!O296+'havelvac 7.12'!O296+'havelvac 7.13'!O296</f>
        <v>#REF!</v>
      </c>
      <c r="P296" s="289" t="e">
        <f>+#REF!+'havelvac 7.2'!P296+'havelvac 7.3'!P296+'havelvac 7.4'!P296+'havelvac 7.5'!P296+'havelvac 7.6'!P296+'havelvac 7.7'!P296+'havelvac 7.9'!P296+'havelvac 7.8'!P296+'havelvac 7.10'!P296+'havelvac 7.11'!P296+'havelvac 7.12'!P296+'havelvac 7.13'!P296</f>
        <v>#REF!</v>
      </c>
    </row>
    <row r="297" spans="1:16" s="364" customFormat="1" ht="25.5" hidden="1">
      <c r="A297" s="363" t="str">
        <f t="shared" ref="A297" si="14">CONCATENATE(B297,C297,D297,E297,F297,G297)</f>
        <v>71050601014213</v>
      </c>
      <c r="B297" s="451" t="s">
        <v>439</v>
      </c>
      <c r="C297" s="433" t="s">
        <v>149</v>
      </c>
      <c r="D297" s="434" t="s">
        <v>157</v>
      </c>
      <c r="E297" s="435" t="s">
        <v>106</v>
      </c>
      <c r="F297" s="456" t="s">
        <v>106</v>
      </c>
      <c r="G297" s="436">
        <v>4213</v>
      </c>
      <c r="H297" s="308"/>
      <c r="I297" s="308"/>
      <c r="J297" s="312"/>
      <c r="K297" s="312"/>
      <c r="L297" s="311" t="s">
        <v>142</v>
      </c>
      <c r="M297" s="306">
        <v>4251</v>
      </c>
      <c r="N297" s="289" t="e">
        <f>+#REF!+'havelvac 7.2'!N296+'havelvac 7.3'!N296+'havelvac 7.4'!N296+'havelvac 7.5'!N296+'havelvac 7.6'!N296+'havelvac 7.7'!N296+'havelvac 7.9'!N296+'havelvac 7.8'!N296+'havelvac 7.10'!N296+'havelvac 7.11'!N296+'havelvac 7.12'!N296+'havelvac 7.13'!N296</f>
        <v>#REF!</v>
      </c>
      <c r="O297" s="289" t="e">
        <f>+#REF!+'havelvac 7.2'!O296+'havelvac 7.3'!O296+'havelvac 7.4'!O296+'havelvac 7.5'!O296+'havelvac 7.6'!O296+'havelvac 7.7'!O296+'havelvac 7.9'!O296+'havelvac 7.8'!O296+'havelvac 7.10'!O296+'havelvac 7.11'!O296+'havelvac 7.12'!O296+'havelvac 7.13'!O296</f>
        <v>#REF!</v>
      </c>
      <c r="P297" s="289" t="e">
        <f>+#REF!+'havelvac 7.2'!P296+'havelvac 7.3'!P296+'havelvac 7.4'!P296+'havelvac 7.5'!P296+'havelvac 7.6'!P296+'havelvac 7.7'!P296+'havelvac 7.9'!P296+'havelvac 7.8'!P296+'havelvac 7.10'!P296+'havelvac 7.11'!P296+'havelvac 7.12'!P296+'havelvac 7.13'!P296</f>
        <v>#REF!</v>
      </c>
    </row>
    <row r="298" spans="1:16" s="364" customFormat="1" ht="25.5" hidden="1">
      <c r="A298" s="363" t="str">
        <f t="shared" ref="A298" si="15">CONCATENATE(B298,C298,D298,E298,F298,G298)</f>
        <v>71050601000000</v>
      </c>
      <c r="B298" s="451" t="s">
        <v>439</v>
      </c>
      <c r="C298" s="433" t="s">
        <v>149</v>
      </c>
      <c r="D298" s="434" t="s">
        <v>157</v>
      </c>
      <c r="E298" s="435" t="s">
        <v>106</v>
      </c>
      <c r="F298" s="456" t="s">
        <v>441</v>
      </c>
      <c r="G298" s="454" t="s">
        <v>440</v>
      </c>
      <c r="H298" s="308"/>
      <c r="I298" s="308"/>
      <c r="J298" s="312"/>
      <c r="K298" s="312"/>
      <c r="L298" s="311" t="s">
        <v>217</v>
      </c>
      <c r="M298" s="306">
        <v>4511</v>
      </c>
      <c r="N298" s="289" t="e">
        <f>+#REF!+'havelvac 7.2'!N296+'havelvac 7.3'!N296+'havelvac 7.4'!N296+'havelvac 7.5'!N296+'havelvac 7.6'!N296+'havelvac 7.7'!N296+'havelvac 7.9'!N296+'havelvac 7.8'!N296+'havelvac 7.10'!N296+'havelvac 7.11'!N296+'havelvac 7.12'!N296+'havelvac 7.13'!N296</f>
        <v>#REF!</v>
      </c>
      <c r="O298" s="289" t="e">
        <f>+#REF!+'havelvac 7.2'!O296+'havelvac 7.3'!O296+'havelvac 7.4'!O296+'havelvac 7.5'!O296+'havelvac 7.6'!O296+'havelvac 7.7'!O296+'havelvac 7.9'!O296+'havelvac 7.8'!O296+'havelvac 7.10'!O296+'havelvac 7.11'!O296+'havelvac 7.12'!O296+'havelvac 7.13'!O296</f>
        <v>#REF!</v>
      </c>
      <c r="P298" s="289" t="e">
        <f>+#REF!+'havelvac 7.2'!P296+'havelvac 7.3'!P296+'havelvac 7.4'!P296+'havelvac 7.5'!P296+'havelvac 7.6'!P296+'havelvac 7.7'!P296+'havelvac 7.9'!P296+'havelvac 7.8'!P296+'havelvac 7.10'!P296+'havelvac 7.11'!P296+'havelvac 7.12'!P296+'havelvac 7.13'!P296</f>
        <v>#REF!</v>
      </c>
    </row>
    <row r="299" spans="1:16" s="364" customFormat="1" hidden="1">
      <c r="A299" s="363" t="str">
        <f t="shared" si="10"/>
        <v>71050301000000</v>
      </c>
      <c r="B299" s="451" t="s">
        <v>439</v>
      </c>
      <c r="C299" s="433" t="s">
        <v>149</v>
      </c>
      <c r="D299" s="434" t="s">
        <v>442</v>
      </c>
      <c r="E299" s="435" t="s">
        <v>106</v>
      </c>
      <c r="F299" s="456" t="s">
        <v>441</v>
      </c>
      <c r="G299" s="454" t="s">
        <v>440</v>
      </c>
      <c r="H299" s="308"/>
      <c r="I299" s="308"/>
      <c r="J299" s="312"/>
      <c r="K299" s="312"/>
      <c r="L299" s="404" t="s">
        <v>134</v>
      </c>
      <c r="M299" s="278" t="s">
        <v>84</v>
      </c>
      <c r="N299" s="289" t="e">
        <f>+#REF!+'havelvac 7.2'!N299+'havelvac 7.3'!N299+'havelvac 7.4'!N299+'havelvac 7.5'!N299+'havelvac 7.6'!N299+'havelvac 7.7'!N299+'havelvac 7.9'!N299+'havelvac 7.8'!N299+'havelvac 7.10'!N299+'havelvac 7.11'!N299+'havelvac 7.12'!N299+'havelvac 7.13'!N299</f>
        <v>#REF!</v>
      </c>
      <c r="O299" s="289" t="e">
        <f>+#REF!+'havelvac 7.2'!O299+'havelvac 7.3'!O299+'havelvac 7.4'!O299+'havelvac 7.5'!O299+'havelvac 7.6'!O299+'havelvac 7.7'!O299+'havelvac 7.9'!O299+'havelvac 7.8'!O299+'havelvac 7.10'!O299+'havelvac 7.11'!O299+'havelvac 7.12'!O299+'havelvac 7.13'!O299</f>
        <v>#REF!</v>
      </c>
      <c r="P299" s="289" t="e">
        <f>+#REF!+'havelvac 7.2'!P299+'havelvac 7.3'!P299+'havelvac 7.4'!P299+'havelvac 7.5'!P299+'havelvac 7.6'!P299+'havelvac 7.7'!P299+'havelvac 7.9'!P299+'havelvac 7.8'!P299+'havelvac 7.10'!P299+'havelvac 7.11'!P299+'havelvac 7.12'!P299+'havelvac 7.13'!P299</f>
        <v>#REF!</v>
      </c>
    </row>
    <row r="300" spans="1:16" s="364" customFormat="1" ht="13.5" hidden="1">
      <c r="A300" s="363" t="str">
        <f>CONCATENATE(B300,C300,D300,E300,F300,G300)</f>
        <v>71060601074251</v>
      </c>
      <c r="B300" s="451" t="s">
        <v>439</v>
      </c>
      <c r="C300" s="433" t="s">
        <v>157</v>
      </c>
      <c r="D300" s="434" t="s">
        <v>157</v>
      </c>
      <c r="E300" s="435" t="s">
        <v>106</v>
      </c>
      <c r="F300" s="456" t="s">
        <v>183</v>
      </c>
      <c r="G300" s="436">
        <v>4251</v>
      </c>
      <c r="H300" s="280"/>
      <c r="I300" s="400"/>
      <c r="J300" s="401"/>
      <c r="K300" s="401"/>
      <c r="L300" s="402" t="s">
        <v>753</v>
      </c>
      <c r="M300" s="397"/>
      <c r="N300" s="403" t="e">
        <f>SUM(N301:N302)</f>
        <v>#REF!</v>
      </c>
      <c r="O300" s="403" t="e">
        <f t="shared" ref="O300:P300" si="16">SUM(O301:O302)</f>
        <v>#REF!</v>
      </c>
      <c r="P300" s="403" t="e">
        <f t="shared" si="16"/>
        <v>#REF!</v>
      </c>
    </row>
    <row r="301" spans="1:16" s="455" customFormat="1" hidden="1">
      <c r="A301" s="363" t="str">
        <f>CONCATENATE(B301,C301,D301,E301,F301,G301)</f>
        <v>71060601080000</v>
      </c>
      <c r="B301" s="451" t="s">
        <v>439</v>
      </c>
      <c r="C301" s="433" t="s">
        <v>157</v>
      </c>
      <c r="D301" s="434" t="s">
        <v>157</v>
      </c>
      <c r="E301" s="435" t="s">
        <v>106</v>
      </c>
      <c r="F301" s="456" t="s">
        <v>185</v>
      </c>
      <c r="G301" s="454" t="s">
        <v>440</v>
      </c>
      <c r="H301" s="308"/>
      <c r="I301" s="308"/>
      <c r="J301" s="312"/>
      <c r="K301" s="312"/>
      <c r="L301" s="311" t="s">
        <v>125</v>
      </c>
      <c r="M301" s="278">
        <v>4239</v>
      </c>
      <c r="N301" s="289" t="e">
        <f>+#REF!+'havelvac 7.2'!N301+'havelvac 7.3'!N301+'havelvac 7.4'!N301+'havelvac 7.5'!N301+'havelvac 7.6'!N301+'havelvac 7.7'!N301+'havelvac 7.9'!N301+'havelvac 7.8'!N301+'havelvac 7.10'!N301+'havelvac 7.11'!N301+'havelvac 7.12'!N301+'havelvac 7.13'!N301</f>
        <v>#REF!</v>
      </c>
      <c r="O301" s="289" t="e">
        <f>+#REF!+'havelvac 7.2'!O301+'havelvac 7.3'!O301+'havelvac 7.4'!O301+'havelvac 7.5'!O301+'havelvac 7.6'!O301+'havelvac 7.7'!O301+'havelvac 7.9'!O301+'havelvac 7.8'!O301+'havelvac 7.10'!O301+'havelvac 7.11'!O301+'havelvac 7.12'!O301+'havelvac 7.13'!O301</f>
        <v>#REF!</v>
      </c>
      <c r="P301" s="289" t="e">
        <f>+#REF!+'havelvac 7.2'!P301+'havelvac 7.3'!P301+'havelvac 7.4'!P301+'havelvac 7.5'!P301+'havelvac 7.6'!P301+'havelvac 7.7'!P301+'havelvac 7.9'!P301+'havelvac 7.8'!P301+'havelvac 7.10'!P301+'havelvac 7.11'!P301+'havelvac 7.12'!P301+'havelvac 7.13'!P301</f>
        <v>#REF!</v>
      </c>
    </row>
    <row r="302" spans="1:16" s="364" customFormat="1" hidden="1">
      <c r="A302" s="363" t="str">
        <f>CONCATENATE(B302,C302,D302,E302,F302,G302)</f>
        <v>71060601084251</v>
      </c>
      <c r="B302" s="451" t="s">
        <v>439</v>
      </c>
      <c r="C302" s="433" t="s">
        <v>157</v>
      </c>
      <c r="D302" s="434" t="s">
        <v>157</v>
      </c>
      <c r="E302" s="435" t="s">
        <v>106</v>
      </c>
      <c r="F302" s="456" t="s">
        <v>185</v>
      </c>
      <c r="G302" s="436">
        <v>4251</v>
      </c>
      <c r="H302" s="308"/>
      <c r="I302" s="308"/>
      <c r="J302" s="312"/>
      <c r="K302" s="312"/>
      <c r="L302" s="311" t="s">
        <v>134</v>
      </c>
      <c r="M302" s="306">
        <v>4861</v>
      </c>
      <c r="N302" s="289" t="e">
        <f>+#REF!+'havelvac 7.2'!N302+'havelvac 7.3'!N302+'havelvac 7.4'!N302+'havelvac 7.5'!N302+'havelvac 7.6'!N302+'havelvac 7.7'!N302+'havelvac 7.9'!N302+'havelvac 7.8'!N302+'havelvac 7.10'!N302+'havelvac 7.11'!N302+'havelvac 7.12'!N302+'havelvac 7.13'!N302</f>
        <v>#REF!</v>
      </c>
      <c r="O302" s="289" t="e">
        <f>+#REF!+'havelvac 7.2'!O302+'havelvac 7.3'!O302+'havelvac 7.4'!O302+'havelvac 7.5'!O302+'havelvac 7.6'!O302+'havelvac 7.7'!O302+'havelvac 7.9'!O302+'havelvac 7.8'!O302+'havelvac 7.10'!O302+'havelvac 7.11'!O302+'havelvac 7.12'!O302+'havelvac 7.13'!O302</f>
        <v>#REF!</v>
      </c>
      <c r="P302" s="289" t="e">
        <f>+#REF!+'havelvac 7.2'!P302+'havelvac 7.3'!P302+'havelvac 7.4'!P302+'havelvac 7.5'!P302+'havelvac 7.6'!P302+'havelvac 7.7'!P302+'havelvac 7.9'!P302+'havelvac 7.8'!P302+'havelvac 7.10'!P302+'havelvac 7.11'!P302+'havelvac 7.12'!P302+'havelvac 7.13'!P302</f>
        <v>#REF!</v>
      </c>
    </row>
    <row r="303" spans="1:16" s="364" customFormat="1" ht="13.5" hidden="1">
      <c r="A303" s="363" t="str">
        <f t="shared" si="10"/>
        <v>71050301014213</v>
      </c>
      <c r="B303" s="451" t="s">
        <v>439</v>
      </c>
      <c r="C303" s="433" t="s">
        <v>149</v>
      </c>
      <c r="D303" s="434" t="s">
        <v>442</v>
      </c>
      <c r="E303" s="435" t="s">
        <v>106</v>
      </c>
      <c r="F303" s="456" t="s">
        <v>106</v>
      </c>
      <c r="G303" s="436">
        <v>4213</v>
      </c>
      <c r="H303" s="280"/>
      <c r="I303" s="400"/>
      <c r="J303" s="401"/>
      <c r="K303" s="401"/>
      <c r="L303" s="402" t="s">
        <v>225</v>
      </c>
      <c r="M303" s="397"/>
      <c r="N303" s="403" t="e">
        <f>O303+P303</f>
        <v>#REF!</v>
      </c>
      <c r="O303" s="403" t="e">
        <f>SUM(O304:O306)</f>
        <v>#REF!</v>
      </c>
      <c r="P303" s="403" t="e">
        <f>SUM(P304:P306)</f>
        <v>#REF!</v>
      </c>
    </row>
    <row r="304" spans="1:16" s="457" customFormat="1" hidden="1">
      <c r="A304" s="363" t="str">
        <f t="shared" si="10"/>
        <v>71050600000000</v>
      </c>
      <c r="B304" s="451" t="s">
        <v>439</v>
      </c>
      <c r="C304" s="433" t="s">
        <v>149</v>
      </c>
      <c r="D304" s="434" t="s">
        <v>157</v>
      </c>
      <c r="E304" s="435" t="s">
        <v>441</v>
      </c>
      <c r="F304" s="456" t="s">
        <v>441</v>
      </c>
      <c r="G304" s="454" t="s">
        <v>440</v>
      </c>
      <c r="H304" s="308"/>
      <c r="I304" s="308"/>
      <c r="J304" s="312"/>
      <c r="K304" s="312"/>
      <c r="L304" s="311" t="s">
        <v>122</v>
      </c>
      <c r="M304" s="306">
        <v>4234</v>
      </c>
      <c r="N304" s="289" t="e">
        <f>+#REF!+'havelvac 7.2'!N304+'havelvac 7.3'!N304+'havelvac 7.4'!N304+'havelvac 7.5'!N304+'havelvac 7.6'!N304+'havelvac 7.7'!N304+'havelvac 7.9'!N304+'havelvac 7.8'!N304+'havelvac 7.10'!N304+'havelvac 7.11'!N304+'havelvac 7.12'!N304+'havelvac 7.13'!N304</f>
        <v>#REF!</v>
      </c>
      <c r="O304" s="289" t="e">
        <f>+#REF!+'havelvac 7.2'!O304+'havelvac 7.3'!O304+'havelvac 7.4'!O304+'havelvac 7.5'!O304+'havelvac 7.6'!O304+'havelvac 7.7'!O304+'havelvac 7.9'!O304+'havelvac 7.8'!O304+'havelvac 7.10'!O304+'havelvac 7.11'!O304+'havelvac 7.12'!O304+'havelvac 7.13'!O304</f>
        <v>#REF!</v>
      </c>
      <c r="P304" s="289" t="e">
        <f>+#REF!+'havelvac 7.2'!P304+'havelvac 7.3'!P304+'havelvac 7.4'!P304+'havelvac 7.5'!P304+'havelvac 7.6'!P304+'havelvac 7.7'!P304+'havelvac 7.9'!P304+'havelvac 7.8'!P304+'havelvac 7.10'!P304+'havelvac 7.11'!P304+'havelvac 7.12'!P304+'havelvac 7.13'!P304</f>
        <v>#REF!</v>
      </c>
    </row>
    <row r="305" spans="1:16" s="364" customFormat="1" hidden="1">
      <c r="A305" s="363" t="str">
        <f t="shared" si="10"/>
        <v>71050600000001</v>
      </c>
      <c r="B305" s="451" t="s">
        <v>439</v>
      </c>
      <c r="C305" s="433" t="s">
        <v>149</v>
      </c>
      <c r="D305" s="434" t="s">
        <v>157</v>
      </c>
      <c r="E305" s="435" t="s">
        <v>441</v>
      </c>
      <c r="F305" s="456" t="s">
        <v>441</v>
      </c>
      <c r="G305" s="454" t="s">
        <v>96</v>
      </c>
      <c r="H305" s="308"/>
      <c r="I305" s="308"/>
      <c r="J305" s="312"/>
      <c r="K305" s="312"/>
      <c r="L305" s="311" t="s">
        <v>125</v>
      </c>
      <c r="M305" s="306">
        <v>4239</v>
      </c>
      <c r="N305" s="289" t="e">
        <f>+#REF!+'havelvac 7.2'!N305+'havelvac 7.3'!N305+'havelvac 7.4'!N305+'havelvac 7.5'!N305+'havelvac 7.6'!N305+'havelvac 7.7'!N305+'havelvac 7.9'!N305+'havelvac 7.8'!N305+'havelvac 7.10'!N305+'havelvac 7.11'!N305+'havelvac 7.12'!N305+'havelvac 7.13'!N305</f>
        <v>#REF!</v>
      </c>
      <c r="O305" s="289" t="e">
        <f>+#REF!+'havelvac 7.2'!O305+'havelvac 7.3'!O305+'havelvac 7.4'!O305+'havelvac 7.5'!O305+'havelvac 7.6'!O305+'havelvac 7.7'!O305+'havelvac 7.9'!O305+'havelvac 7.8'!O305+'havelvac 7.10'!O305+'havelvac 7.11'!O305+'havelvac 7.12'!O305+'havelvac 7.13'!O305</f>
        <v>#REF!</v>
      </c>
      <c r="P305" s="289" t="e">
        <f>+#REF!+'havelvac 7.2'!P305+'havelvac 7.3'!P305+'havelvac 7.4'!P305+'havelvac 7.5'!P305+'havelvac 7.6'!P305+'havelvac 7.7'!P305+'havelvac 7.9'!P305+'havelvac 7.8'!P305+'havelvac 7.10'!P305+'havelvac 7.11'!P305+'havelvac 7.12'!P305+'havelvac 7.13'!P305</f>
        <v>#REF!</v>
      </c>
    </row>
    <row r="306" spans="1:16" s="364" customFormat="1" ht="25.5" hidden="1">
      <c r="A306" s="363" t="str">
        <f t="shared" si="10"/>
        <v>71050601000000</v>
      </c>
      <c r="B306" s="451" t="s">
        <v>439</v>
      </c>
      <c r="C306" s="433" t="s">
        <v>149</v>
      </c>
      <c r="D306" s="434" t="s">
        <v>157</v>
      </c>
      <c r="E306" s="435" t="s">
        <v>106</v>
      </c>
      <c r="F306" s="456" t="s">
        <v>441</v>
      </c>
      <c r="G306" s="454" t="s">
        <v>440</v>
      </c>
      <c r="H306" s="308"/>
      <c r="I306" s="308"/>
      <c r="J306" s="312"/>
      <c r="K306" s="312"/>
      <c r="L306" s="311" t="s">
        <v>217</v>
      </c>
      <c r="M306" s="306">
        <v>4511</v>
      </c>
      <c r="N306" s="289" t="e">
        <f>+#REF!+'havelvac 7.2'!N306+'havelvac 7.3'!N306+'havelvac 7.4'!N306+'havelvac 7.5'!N306+'havelvac 7.6'!N306+'havelvac 7.7'!N306+'havelvac 7.9'!N306+'havelvac 7.8'!N306+'havelvac 7.10'!N306+'havelvac 7.11'!N306+'havelvac 7.12'!N306+'havelvac 7.13'!N306</f>
        <v>#REF!</v>
      </c>
      <c r="O306" s="289" t="e">
        <f>+#REF!+'havelvac 7.2'!O306+'havelvac 7.3'!O306+'havelvac 7.4'!O306+'havelvac 7.5'!O306+'havelvac 7.6'!O306+'havelvac 7.7'!O306+'havelvac 7.9'!O306+'havelvac 7.8'!O306+'havelvac 7.10'!O306+'havelvac 7.11'!O306+'havelvac 7.12'!O306+'havelvac 7.13'!O306</f>
        <v>#REF!</v>
      </c>
      <c r="P306" s="289" t="e">
        <f>+#REF!+'havelvac 7.2'!P306+'havelvac 7.3'!P306+'havelvac 7.4'!P306+'havelvac 7.5'!P306+'havelvac 7.6'!P306+'havelvac 7.7'!P306+'havelvac 7.9'!P306+'havelvac 7.8'!P306+'havelvac 7.10'!P306+'havelvac 7.11'!P306+'havelvac 7.12'!P306+'havelvac 7.13'!P306</f>
        <v>#REF!</v>
      </c>
    </row>
    <row r="307" spans="1:16" s="364" customFormat="1" ht="36.75" hidden="1" customHeight="1">
      <c r="A307" s="363" t="str">
        <f t="shared" si="10"/>
        <v>71050601000001</v>
      </c>
      <c r="B307" s="451" t="s">
        <v>439</v>
      </c>
      <c r="C307" s="433" t="s">
        <v>149</v>
      </c>
      <c r="D307" s="434" t="s">
        <v>157</v>
      </c>
      <c r="E307" s="435" t="s">
        <v>106</v>
      </c>
      <c r="F307" s="456" t="s">
        <v>441</v>
      </c>
      <c r="G307" s="454" t="s">
        <v>96</v>
      </c>
      <c r="H307" s="280"/>
      <c r="I307" s="400"/>
      <c r="J307" s="401"/>
      <c r="K307" s="401"/>
      <c r="L307" s="402" t="s">
        <v>670</v>
      </c>
      <c r="M307" s="397"/>
      <c r="N307" s="403" t="e">
        <f>O307+P307</f>
        <v>#REF!</v>
      </c>
      <c r="O307" s="403" t="e">
        <f>SUM(O308:O310)</f>
        <v>#REF!</v>
      </c>
      <c r="P307" s="403" t="e">
        <f>SUM(P308:P310)</f>
        <v>#REF!</v>
      </c>
    </row>
    <row r="308" spans="1:16" s="455" customFormat="1" hidden="1">
      <c r="A308" s="363" t="str">
        <f t="shared" si="10"/>
        <v>71050601010000</v>
      </c>
      <c r="B308" s="451" t="s">
        <v>439</v>
      </c>
      <c r="C308" s="433" t="s">
        <v>149</v>
      </c>
      <c r="D308" s="434" t="s">
        <v>157</v>
      </c>
      <c r="E308" s="435" t="s">
        <v>106</v>
      </c>
      <c r="F308" s="456" t="s">
        <v>106</v>
      </c>
      <c r="G308" s="454" t="s">
        <v>440</v>
      </c>
      <c r="H308" s="308"/>
      <c r="I308" s="308"/>
      <c r="J308" s="312"/>
      <c r="K308" s="312"/>
      <c r="L308" s="311" t="s">
        <v>125</v>
      </c>
      <c r="M308" s="405">
        <v>4239</v>
      </c>
      <c r="N308" s="289" t="e">
        <f>+#REF!+'havelvac 7.2'!N308+'havelvac 7.3'!N308+'havelvac 7.4'!N308+'havelvac 7.5'!N308+'havelvac 7.6'!N308+'havelvac 7.7'!N308+'havelvac 7.9'!N308+'havelvac 7.8'!N308+'havelvac 7.10'!N308+'havelvac 7.11'!N308+'havelvac 7.12'!N308+'havelvac 7.13'!N308</f>
        <v>#REF!</v>
      </c>
      <c r="O308" s="289" t="e">
        <f>+#REF!+'havelvac 7.2'!O308+'havelvac 7.3'!O308+'havelvac 7.4'!O308+'havelvac 7.5'!O308+'havelvac 7.6'!O308+'havelvac 7.7'!O308+'havelvac 7.9'!O308+'havelvac 7.8'!O308+'havelvac 7.10'!O308+'havelvac 7.11'!O308+'havelvac 7.12'!O308+'havelvac 7.13'!O308</f>
        <v>#REF!</v>
      </c>
      <c r="P308" s="289" t="e">
        <f>+#REF!+'havelvac 7.2'!P308+'havelvac 7.3'!P308+'havelvac 7.4'!P308+'havelvac 7.5'!P308+'havelvac 7.6'!P308+'havelvac 7.7'!P308+'havelvac 7.9'!P308+'havelvac 7.8'!P308+'havelvac 7.10'!P308+'havelvac 7.11'!P308+'havelvac 7.12'!P308+'havelvac 7.13'!P308</f>
        <v>#REF!</v>
      </c>
    </row>
    <row r="309" spans="1:16" s="364" customFormat="1" ht="25.5" hidden="1">
      <c r="A309" s="363" t="str">
        <f t="shared" si="10"/>
        <v>71050601014213</v>
      </c>
      <c r="B309" s="451" t="s">
        <v>439</v>
      </c>
      <c r="C309" s="433" t="s">
        <v>149</v>
      </c>
      <c r="D309" s="434" t="s">
        <v>157</v>
      </c>
      <c r="E309" s="435" t="s">
        <v>106</v>
      </c>
      <c r="F309" s="456" t="s">
        <v>106</v>
      </c>
      <c r="G309" s="436">
        <v>4213</v>
      </c>
      <c r="H309" s="308"/>
      <c r="I309" s="308"/>
      <c r="J309" s="312"/>
      <c r="K309" s="312"/>
      <c r="L309" s="311" t="s">
        <v>142</v>
      </c>
      <c r="M309" s="306">
        <v>4251</v>
      </c>
      <c r="N309" s="289" t="e">
        <f>+#REF!+'havelvac 7.2'!N309+'havelvac 7.3'!N309+'havelvac 7.4'!N309+'havelvac 7.5'!N309+'havelvac 7.6'!N309+'havelvac 7.7'!N309+'havelvac 7.9'!N309+'havelvac 7.8'!N309+'havelvac 7.10'!N309+'havelvac 7.11'!N309+'havelvac 7.12'!N309+'havelvac 7.13'!N309</f>
        <v>#REF!</v>
      </c>
      <c r="O309" s="289" t="e">
        <f>+#REF!+'havelvac 7.2'!O309+'havelvac 7.3'!O309+'havelvac 7.4'!O309+'havelvac 7.5'!O309+'havelvac 7.6'!O309+'havelvac 7.7'!O309+'havelvac 7.9'!O309+'havelvac 7.8'!O309+'havelvac 7.10'!O309+'havelvac 7.11'!O309+'havelvac 7.12'!O309+'havelvac 7.13'!O309</f>
        <v>#REF!</v>
      </c>
      <c r="P309" s="289" t="e">
        <f>+#REF!+'havelvac 7.2'!P309+'havelvac 7.3'!P309+'havelvac 7.4'!P309+'havelvac 7.5'!P309+'havelvac 7.6'!P309+'havelvac 7.7'!P309+'havelvac 7.9'!P309+'havelvac 7.8'!P309+'havelvac 7.10'!P309+'havelvac 7.11'!P309+'havelvac 7.12'!P309+'havelvac 7.13'!P309</f>
        <v>#REF!</v>
      </c>
    </row>
    <row r="310" spans="1:16" s="364" customFormat="1" hidden="1">
      <c r="A310" s="363" t="str">
        <f t="shared" si="10"/>
        <v>71050601014269</v>
      </c>
      <c r="B310" s="451" t="s">
        <v>439</v>
      </c>
      <c r="C310" s="433" t="s">
        <v>149</v>
      </c>
      <c r="D310" s="434" t="s">
        <v>157</v>
      </c>
      <c r="E310" s="435" t="s">
        <v>106</v>
      </c>
      <c r="F310" s="456" t="s">
        <v>106</v>
      </c>
      <c r="G310" s="436">
        <v>4269</v>
      </c>
      <c r="H310" s="308"/>
      <c r="I310" s="308"/>
      <c r="J310" s="312"/>
      <c r="K310" s="312"/>
      <c r="L310" s="311" t="s">
        <v>134</v>
      </c>
      <c r="M310" s="306">
        <v>4861</v>
      </c>
      <c r="N310" s="289" t="e">
        <f>+#REF!+'havelvac 7.2'!N310+'havelvac 7.3'!N310+'havelvac 7.4'!N310+'havelvac 7.5'!N310+'havelvac 7.6'!N310+'havelvac 7.7'!N310+'havelvac 7.9'!N310+'havelvac 7.8'!N310+'havelvac 7.10'!N310+'havelvac 7.11'!N310+'havelvac 7.12'!N310+'havelvac 7.13'!N310</f>
        <v>#REF!</v>
      </c>
      <c r="O310" s="289" t="e">
        <f>+#REF!+'havelvac 7.2'!O310+'havelvac 7.3'!O310+'havelvac 7.4'!O310+'havelvac 7.5'!O310+'havelvac 7.6'!O310+'havelvac 7.7'!O310+'havelvac 7.9'!O310+'havelvac 7.8'!O310+'havelvac 7.10'!O310+'havelvac 7.11'!O310+'havelvac 7.12'!O310+'havelvac 7.13'!O310</f>
        <v>#REF!</v>
      </c>
      <c r="P310" s="289" t="e">
        <f>+#REF!+'havelvac 7.2'!P310+'havelvac 7.3'!P310+'havelvac 7.4'!P310+'havelvac 7.5'!P310+'havelvac 7.6'!P310+'havelvac 7.7'!P310+'havelvac 7.9'!P310+'havelvac 7.8'!P310+'havelvac 7.10'!P310+'havelvac 7.11'!P310+'havelvac 7.12'!P310+'havelvac 7.13'!P310</f>
        <v>#REF!</v>
      </c>
    </row>
    <row r="311" spans="1:16" s="364" customFormat="1" ht="24" hidden="1" customHeight="1">
      <c r="A311" s="363" t="str">
        <f t="shared" si="10"/>
        <v>71050601014638</v>
      </c>
      <c r="B311" s="451" t="s">
        <v>439</v>
      </c>
      <c r="C311" s="433" t="s">
        <v>149</v>
      </c>
      <c r="D311" s="434" t="s">
        <v>157</v>
      </c>
      <c r="E311" s="435" t="s">
        <v>106</v>
      </c>
      <c r="F311" s="456" t="s">
        <v>106</v>
      </c>
      <c r="G311" s="436">
        <v>4638</v>
      </c>
      <c r="H311" s="280"/>
      <c r="I311" s="400"/>
      <c r="J311" s="401"/>
      <c r="K311" s="401"/>
      <c r="L311" s="402" t="s">
        <v>754</v>
      </c>
      <c r="M311" s="397"/>
      <c r="N311" s="403" t="e">
        <f>O311+P311</f>
        <v>#REF!</v>
      </c>
      <c r="O311" s="403" t="e">
        <f>SUM(O312:O313)</f>
        <v>#REF!</v>
      </c>
      <c r="P311" s="403" t="e">
        <f>SUM(P312:P313)</f>
        <v>#REF!</v>
      </c>
    </row>
    <row r="312" spans="1:16" s="364" customFormat="1" hidden="1">
      <c r="A312" s="363" t="str">
        <f t="shared" ref="A312" si="17">CONCATENATE(B312,C312,D312,E312,F312,G312)</f>
        <v>71040901058111</v>
      </c>
      <c r="B312" s="451" t="s">
        <v>439</v>
      </c>
      <c r="C312" s="433" t="s">
        <v>155</v>
      </c>
      <c r="D312" s="434" t="s">
        <v>187</v>
      </c>
      <c r="E312" s="435" t="s">
        <v>106</v>
      </c>
      <c r="F312" s="456" t="s">
        <v>149</v>
      </c>
      <c r="G312" s="436">
        <v>8111</v>
      </c>
      <c r="H312" s="308"/>
      <c r="I312" s="308"/>
      <c r="J312" s="312"/>
      <c r="K312" s="312"/>
      <c r="L312" s="311" t="s">
        <v>114</v>
      </c>
      <c r="M312" s="405">
        <v>4212</v>
      </c>
      <c r="N312" s="289" t="e">
        <f>+#REF!+'havelvac 7.2'!N313+'havelvac 7.3'!N313+'havelvac 7.4'!N313+'havelvac 7.5'!N313+'havelvac 7.6'!N313+'havelvac 7.7'!N313+'havelvac 7.9'!N313+'havelvac 7.8'!N313+'havelvac 7.10'!N313+'havelvac 7.11'!N313+'havelvac 7.12'!N313+'havelvac 7.13'!N313</f>
        <v>#REF!</v>
      </c>
      <c r="O312" s="289" t="e">
        <f>+#REF!+'havelvac 7.2'!O313+'havelvac 7.3'!O313+'havelvac 7.4'!O313+'havelvac 7.5'!O313+'havelvac 7.6'!O313+'havelvac 7.7'!O313+'havelvac 7.9'!O313+'havelvac 7.8'!O313+'havelvac 7.10'!O313+'havelvac 7.11'!O313+'havelvac 7.12'!O313+'havelvac 7.13'!O313</f>
        <v>#REF!</v>
      </c>
      <c r="P312" s="289" t="e">
        <f>+#REF!+'havelvac 7.2'!P313+'havelvac 7.3'!P313+'havelvac 7.4'!P313+'havelvac 7.5'!P313+'havelvac 7.6'!P313+'havelvac 7.7'!P313+'havelvac 7.9'!P313+'havelvac 7.8'!P313+'havelvac 7.10'!P313+'havelvac 7.11'!P313+'havelvac 7.12'!P313+'havelvac 7.13'!P313</f>
        <v>#REF!</v>
      </c>
    </row>
    <row r="313" spans="1:16" s="364" customFormat="1" hidden="1">
      <c r="A313" s="363" t="str">
        <f t="shared" si="10"/>
        <v>71050601015113</v>
      </c>
      <c r="B313" s="451" t="s">
        <v>439</v>
      </c>
      <c r="C313" s="433" t="s">
        <v>149</v>
      </c>
      <c r="D313" s="434" t="s">
        <v>157</v>
      </c>
      <c r="E313" s="435" t="s">
        <v>106</v>
      </c>
      <c r="F313" s="456" t="s">
        <v>106</v>
      </c>
      <c r="G313" s="436">
        <v>5113</v>
      </c>
      <c r="H313" s="308"/>
      <c r="I313" s="308"/>
      <c r="J313" s="312"/>
      <c r="K313" s="312"/>
      <c r="L313" s="311" t="s">
        <v>137</v>
      </c>
      <c r="M313" s="306">
        <v>5129</v>
      </c>
      <c r="N313" s="289" t="e">
        <f>+#REF!+'havelvac 7.2'!N313+'havelvac 7.3'!N313+'havelvac 7.4'!N313+'havelvac 7.5'!N313+'havelvac 7.6'!N313+'havelvac 7.7'!N313+'havelvac 7.9'!N313+'havelvac 7.8'!N313+'havelvac 7.10'!N313+'havelvac 7.11'!N313+'havelvac 7.12'!N313+'havelvac 7.13'!N313</f>
        <v>#REF!</v>
      </c>
      <c r="O313" s="289" t="e">
        <f>+#REF!+'havelvac 7.2'!O313+'havelvac 7.3'!O313+'havelvac 7.4'!O313+'havelvac 7.5'!O313+'havelvac 7.6'!O313+'havelvac 7.7'!O313+'havelvac 7.9'!O313+'havelvac 7.8'!O313+'havelvac 7.10'!O313+'havelvac 7.11'!O313+'havelvac 7.12'!O313+'havelvac 7.13'!O313</f>
        <v>#REF!</v>
      </c>
      <c r="P313" s="289" t="e">
        <f>+#REF!+'havelvac 7.2'!P313+'havelvac 7.3'!P313+'havelvac 7.4'!P313+'havelvac 7.5'!P313+'havelvac 7.6'!P313+'havelvac 7.7'!P313+'havelvac 7.9'!P313+'havelvac 7.8'!P313+'havelvac 7.10'!P313+'havelvac 7.11'!P313+'havelvac 7.12'!P313+'havelvac 7.13'!P313</f>
        <v>#REF!</v>
      </c>
    </row>
    <row r="314" spans="1:16" s="455" customFormat="1" ht="13.5" hidden="1">
      <c r="A314" s="363" t="str">
        <f t="shared" si="10"/>
        <v>71050601020000</v>
      </c>
      <c r="B314" s="451" t="s">
        <v>439</v>
      </c>
      <c r="C314" s="433" t="s">
        <v>149</v>
      </c>
      <c r="D314" s="434" t="s">
        <v>157</v>
      </c>
      <c r="E314" s="435" t="s">
        <v>106</v>
      </c>
      <c r="F314" s="456" t="s">
        <v>140</v>
      </c>
      <c r="G314" s="454" t="s">
        <v>440</v>
      </c>
      <c r="H314" s="280"/>
      <c r="I314" s="400"/>
      <c r="J314" s="401"/>
      <c r="K314" s="401"/>
      <c r="L314" s="402" t="s">
        <v>755</v>
      </c>
      <c r="M314" s="397"/>
      <c r="N314" s="403" t="e">
        <f>O314+P314</f>
        <v>#REF!</v>
      </c>
      <c r="O314" s="403" t="e">
        <f>SUM(O315:O316)</f>
        <v>#REF!</v>
      </c>
      <c r="P314" s="403" t="e">
        <f>SUM(P315:P316)</f>
        <v>#REF!</v>
      </c>
    </row>
    <row r="315" spans="1:16" s="455" customFormat="1" ht="25.5" hidden="1">
      <c r="A315" s="363" t="str">
        <f t="shared" si="10"/>
        <v>71050601050000</v>
      </c>
      <c r="B315" s="451" t="s">
        <v>439</v>
      </c>
      <c r="C315" s="433" t="s">
        <v>149</v>
      </c>
      <c r="D315" s="434" t="s">
        <v>157</v>
      </c>
      <c r="E315" s="435" t="s">
        <v>106</v>
      </c>
      <c r="F315" s="456" t="s">
        <v>149</v>
      </c>
      <c r="G315" s="454" t="s">
        <v>440</v>
      </c>
      <c r="H315" s="308"/>
      <c r="I315" s="308"/>
      <c r="J315" s="312"/>
      <c r="K315" s="312"/>
      <c r="L315" s="311" t="s">
        <v>142</v>
      </c>
      <c r="M315" s="306">
        <v>4251</v>
      </c>
      <c r="N315" s="289" t="e">
        <f>+#REF!+'havelvac 7.2'!N315+'havelvac 7.3'!N315+'havelvac 7.4'!N315+'havelvac 7.5'!N315+'havelvac 7.6'!N315+'havelvac 7.7'!N315+'havelvac 7.9'!N315+'havelvac 7.8'!N315+'havelvac 7.10'!N315+'havelvac 7.11'!N315+'havelvac 7.12'!N315+'havelvac 7.13'!N315</f>
        <v>#REF!</v>
      </c>
      <c r="O315" s="289" t="e">
        <f>+#REF!+'havelvac 7.2'!O315+'havelvac 7.3'!O315+'havelvac 7.4'!O315+'havelvac 7.5'!O315+'havelvac 7.6'!O315+'havelvac 7.7'!O315+'havelvac 7.9'!O315+'havelvac 7.8'!O315+'havelvac 7.10'!O315+'havelvac 7.11'!O315+'havelvac 7.12'!O315+'havelvac 7.13'!O315</f>
        <v>#REF!</v>
      </c>
      <c r="P315" s="289" t="e">
        <f>+#REF!+'havelvac 7.2'!P315+'havelvac 7.3'!P315+'havelvac 7.4'!P315+'havelvac 7.5'!P315+'havelvac 7.6'!P315+'havelvac 7.7'!P315+'havelvac 7.9'!P315+'havelvac 7.8'!P315+'havelvac 7.10'!P315+'havelvac 7.11'!P315+'havelvac 7.12'!P315+'havelvac 7.13'!P315</f>
        <v>#REF!</v>
      </c>
    </row>
    <row r="316" spans="1:16" s="364" customFormat="1" hidden="1">
      <c r="A316" s="363"/>
      <c r="B316" s="451"/>
      <c r="C316" s="433"/>
      <c r="D316" s="434"/>
      <c r="E316" s="435"/>
      <c r="F316" s="456"/>
      <c r="G316" s="454"/>
      <c r="H316" s="308"/>
      <c r="I316" s="308"/>
      <c r="J316" s="312"/>
      <c r="K316" s="312"/>
      <c r="L316" s="320" t="s">
        <v>173</v>
      </c>
      <c r="M316" s="278">
        <v>5112</v>
      </c>
      <c r="N316" s="289" t="e">
        <f>+#REF!+'havelvac 7.2'!N316+'havelvac 7.3'!N316+'havelvac 7.4'!N316+'havelvac 7.5'!N316+'havelvac 7.6'!N316+'havelvac 7.7'!N316+'havelvac 7.9'!N316+'havelvac 7.8'!N316+'havelvac 7.10'!N316+'havelvac 7.11'!N316+'havelvac 7.12'!N316+'havelvac 7.13'!N316</f>
        <v>#REF!</v>
      </c>
      <c r="O316" s="289" t="e">
        <f>+#REF!+'havelvac 7.2'!O316+'havelvac 7.3'!O316+'havelvac 7.4'!O316+'havelvac 7.5'!O316+'havelvac 7.6'!O316+'havelvac 7.7'!O316+'havelvac 7.9'!O316+'havelvac 7.8'!O316+'havelvac 7.10'!O316+'havelvac 7.11'!O316+'havelvac 7.12'!O316+'havelvac 7.13'!O316</f>
        <v>#REF!</v>
      </c>
      <c r="P316" s="289" t="e">
        <f>+#REF!+'havelvac 7.2'!P316+'havelvac 7.3'!P316+'havelvac 7.4'!P316+'havelvac 7.5'!P316+'havelvac 7.6'!P316+'havelvac 7.7'!P316+'havelvac 7.9'!P316+'havelvac 7.8'!P316+'havelvac 7.10'!P316+'havelvac 7.11'!P316+'havelvac 7.12'!P316+'havelvac 7.13'!P316</f>
        <v>#REF!</v>
      </c>
    </row>
    <row r="317" spans="1:16" s="455" customFormat="1" ht="27" hidden="1">
      <c r="A317" s="363" t="str">
        <f t="shared" ref="A317:A318" si="18">CONCATENATE(B317,C317,D317,E317,F317,G317)</f>
        <v>71050601020000</v>
      </c>
      <c r="B317" s="451" t="s">
        <v>439</v>
      </c>
      <c r="C317" s="433" t="s">
        <v>149</v>
      </c>
      <c r="D317" s="434" t="s">
        <v>157</v>
      </c>
      <c r="E317" s="435" t="s">
        <v>106</v>
      </c>
      <c r="F317" s="456" t="s">
        <v>140</v>
      </c>
      <c r="G317" s="454" t="s">
        <v>440</v>
      </c>
      <c r="H317" s="280"/>
      <c r="I317" s="400"/>
      <c r="J317" s="401"/>
      <c r="K317" s="401"/>
      <c r="L317" s="402" t="s">
        <v>781</v>
      </c>
      <c r="M317" s="397"/>
      <c r="N317" s="403" t="e">
        <f>O317+P317</f>
        <v>#REF!</v>
      </c>
      <c r="O317" s="403" t="e">
        <f>SUM(O318)</f>
        <v>#REF!</v>
      </c>
      <c r="P317" s="403" t="e">
        <f>SUM(P318)</f>
        <v>#REF!</v>
      </c>
    </row>
    <row r="318" spans="1:16" s="455" customFormat="1" ht="25.5" hidden="1">
      <c r="A318" s="363" t="str">
        <f t="shared" si="18"/>
        <v>71050601050000</v>
      </c>
      <c r="B318" s="451" t="s">
        <v>439</v>
      </c>
      <c r="C318" s="433" t="s">
        <v>149</v>
      </c>
      <c r="D318" s="434" t="s">
        <v>157</v>
      </c>
      <c r="E318" s="435" t="s">
        <v>106</v>
      </c>
      <c r="F318" s="456" t="s">
        <v>149</v>
      </c>
      <c r="G318" s="454" t="s">
        <v>440</v>
      </c>
      <c r="H318" s="308"/>
      <c r="I318" s="308"/>
      <c r="J318" s="312"/>
      <c r="K318" s="312"/>
      <c r="L318" s="311" t="s">
        <v>217</v>
      </c>
      <c r="M318" s="306">
        <v>4511</v>
      </c>
      <c r="N318" s="289" t="e">
        <f>+#REF!+'havelvac 7.2'!N318+'havelvac 7.3'!N318+'havelvac 7.4'!N318+'havelvac 7.5'!N318+'havelvac 7.6'!N318+'havelvac 7.7'!N318+'havelvac 7.9'!N318+'havelvac 7.8'!N318+'havelvac 7.10'!N318+'havelvac 7.11'!N318+'havelvac 7.12'!N318+'havelvac 7.13'!N318</f>
        <v>#REF!</v>
      </c>
      <c r="O318" s="289" t="e">
        <f>+#REF!+'havelvac 7.2'!O318+'havelvac 7.3'!O318+'havelvac 7.4'!O318+'havelvac 7.5'!O318+'havelvac 7.6'!O318+'havelvac 7.7'!O318+'havelvac 7.9'!O318+'havelvac 7.8'!O318+'havelvac 7.10'!O318+'havelvac 7.11'!O318+'havelvac 7.12'!O318+'havelvac 7.13'!O318</f>
        <v>#REF!</v>
      </c>
      <c r="P318" s="289" t="e">
        <f>+#REF!+'havelvac 7.2'!P318+'havelvac 7.3'!P318+'havelvac 7.4'!P318+'havelvac 7.5'!P318+'havelvac 7.6'!P318+'havelvac 7.7'!P318+'havelvac 7.9'!P318+'havelvac 7.8'!P318+'havelvac 7.10'!P318+'havelvac 7.11'!P318+'havelvac 7.12'!P318+'havelvac 7.13'!P318</f>
        <v>#REF!</v>
      </c>
    </row>
    <row r="319" spans="1:16" s="455" customFormat="1" ht="14.25" hidden="1">
      <c r="A319" s="363" t="str">
        <f t="shared" si="10"/>
        <v>71050601050000</v>
      </c>
      <c r="B319" s="451" t="s">
        <v>439</v>
      </c>
      <c r="C319" s="433" t="s">
        <v>149</v>
      </c>
      <c r="D319" s="434" t="s">
        <v>157</v>
      </c>
      <c r="E319" s="435" t="s">
        <v>106</v>
      </c>
      <c r="F319" s="456" t="s">
        <v>149</v>
      </c>
      <c r="G319" s="454" t="s">
        <v>440</v>
      </c>
      <c r="H319" s="312">
        <v>2500</v>
      </c>
      <c r="I319" s="392" t="s">
        <v>149</v>
      </c>
      <c r="J319" s="393">
        <v>0</v>
      </c>
      <c r="K319" s="393">
        <v>0</v>
      </c>
      <c r="L319" s="389" t="s">
        <v>231</v>
      </c>
      <c r="M319" s="394"/>
      <c r="N319" s="391" t="e">
        <f>+N321+N362+N370+N377</f>
        <v>#REF!</v>
      </c>
      <c r="O319" s="391" t="e">
        <f>+O321+O362+O370+O377</f>
        <v>#REF!</v>
      </c>
      <c r="P319" s="391" t="e">
        <f>+P321+P362+P370+P377</f>
        <v>#REF!</v>
      </c>
    </row>
    <row r="320" spans="1:16" s="364" customFormat="1" ht="12.75" hidden="1">
      <c r="A320" s="363" t="str">
        <f t="shared" si="10"/>
        <v>71050601054861</v>
      </c>
      <c r="B320" s="451" t="s">
        <v>439</v>
      </c>
      <c r="C320" s="433" t="s">
        <v>149</v>
      </c>
      <c r="D320" s="434" t="s">
        <v>157</v>
      </c>
      <c r="E320" s="435" t="s">
        <v>106</v>
      </c>
      <c r="F320" s="456" t="s">
        <v>149</v>
      </c>
      <c r="G320" s="436">
        <v>4861</v>
      </c>
      <c r="H320" s="308"/>
      <c r="I320" s="309"/>
      <c r="J320" s="310"/>
      <c r="K320" s="310"/>
      <c r="L320" s="320" t="s">
        <v>108</v>
      </c>
      <c r="M320" s="278"/>
      <c r="N320" s="321"/>
      <c r="O320" s="321"/>
      <c r="P320" s="321"/>
    </row>
    <row r="321" spans="1:227" s="359" customFormat="1" hidden="1">
      <c r="A321" s="352" t="str">
        <f t="shared" si="10"/>
        <v>71060000000000</v>
      </c>
      <c r="B321" s="353" t="s">
        <v>439</v>
      </c>
      <c r="C321" s="354" t="s">
        <v>157</v>
      </c>
      <c r="D321" s="355" t="s">
        <v>441</v>
      </c>
      <c r="E321" s="381" t="s">
        <v>441</v>
      </c>
      <c r="F321" s="382" t="s">
        <v>441</v>
      </c>
      <c r="G321" s="358" t="s">
        <v>440</v>
      </c>
      <c r="H321" s="280">
        <v>2510</v>
      </c>
      <c r="I321" s="309" t="s">
        <v>149</v>
      </c>
      <c r="J321" s="310">
        <v>1</v>
      </c>
      <c r="K321" s="310">
        <v>0</v>
      </c>
      <c r="L321" s="396" t="s">
        <v>232</v>
      </c>
      <c r="M321" s="397"/>
      <c r="N321" s="398" t="e">
        <f>+N323</f>
        <v>#REF!</v>
      </c>
      <c r="O321" s="398" t="e">
        <f>+O323</f>
        <v>#REF!</v>
      </c>
      <c r="P321" s="398" t="e">
        <f>+P323</f>
        <v>#REF!</v>
      </c>
    </row>
    <row r="322" spans="1:227" s="364" customFormat="1" ht="12.75" hidden="1">
      <c r="A322" s="363" t="str">
        <f t="shared" si="10"/>
        <v>71060000000001</v>
      </c>
      <c r="B322" s="451" t="s">
        <v>439</v>
      </c>
      <c r="C322" s="433" t="s">
        <v>157</v>
      </c>
      <c r="D322" s="434" t="s">
        <v>441</v>
      </c>
      <c r="E322" s="435" t="s">
        <v>441</v>
      </c>
      <c r="F322" s="456" t="s">
        <v>441</v>
      </c>
      <c r="G322" s="454" t="s">
        <v>96</v>
      </c>
      <c r="H322" s="280"/>
      <c r="I322" s="309"/>
      <c r="J322" s="310"/>
      <c r="K322" s="310"/>
      <c r="L322" s="320" t="s">
        <v>110</v>
      </c>
      <c r="M322" s="278"/>
      <c r="N322" s="321"/>
      <c r="O322" s="321"/>
      <c r="P322" s="321"/>
      <c r="S322" s="438"/>
      <c r="T322" s="438"/>
      <c r="U322" s="438"/>
      <c r="V322" s="438"/>
      <c r="W322" s="438"/>
      <c r="AE322" s="438"/>
      <c r="AF322" s="438"/>
      <c r="AG322" s="438"/>
      <c r="AH322" s="438"/>
      <c r="AI322" s="438"/>
      <c r="AQ322" s="438"/>
      <c r="AR322" s="438"/>
      <c r="AS322" s="438"/>
      <c r="AT322" s="438"/>
      <c r="AU322" s="438"/>
      <c r="BC322" s="438"/>
      <c r="BD322" s="438"/>
      <c r="BE322" s="438"/>
      <c r="BF322" s="438"/>
      <c r="BG322" s="438"/>
      <c r="BO322" s="438"/>
      <c r="BP322" s="438"/>
      <c r="BQ322" s="438"/>
      <c r="BR322" s="438"/>
      <c r="BS322" s="438"/>
      <c r="CA322" s="438"/>
      <c r="CB322" s="438"/>
      <c r="CC322" s="438"/>
      <c r="CD322" s="438"/>
      <c r="CE322" s="438"/>
      <c r="CM322" s="438"/>
      <c r="CN322" s="438"/>
      <c r="CO322" s="438"/>
      <c r="CP322" s="438"/>
      <c r="CQ322" s="438"/>
      <c r="CY322" s="438"/>
      <c r="CZ322" s="438"/>
      <c r="DA322" s="438"/>
      <c r="DB322" s="438"/>
      <c r="DC322" s="438"/>
      <c r="DK322" s="438"/>
      <c r="DL322" s="438"/>
      <c r="DM322" s="438"/>
      <c r="DN322" s="438"/>
      <c r="DO322" s="438"/>
      <c r="DW322" s="438"/>
      <c r="DX322" s="438"/>
      <c r="DY322" s="438"/>
      <c r="DZ322" s="438"/>
      <c r="EA322" s="438"/>
      <c r="EI322" s="438"/>
      <c r="EJ322" s="438"/>
      <c r="EK322" s="438"/>
      <c r="EL322" s="438"/>
      <c r="EM322" s="438"/>
      <c r="EU322" s="438"/>
      <c r="EV322" s="438"/>
      <c r="EW322" s="438"/>
      <c r="EX322" s="438"/>
      <c r="EY322" s="438"/>
      <c r="FG322" s="438"/>
      <c r="FH322" s="438"/>
      <c r="FI322" s="438"/>
      <c r="FJ322" s="438"/>
      <c r="FK322" s="438"/>
      <c r="FS322" s="438"/>
      <c r="FT322" s="438"/>
      <c r="FU322" s="438"/>
      <c r="FV322" s="438"/>
      <c r="FW322" s="438"/>
      <c r="GE322" s="438"/>
      <c r="GF322" s="438"/>
      <c r="GG322" s="438"/>
      <c r="GH322" s="438"/>
      <c r="GI322" s="438"/>
      <c r="GQ322" s="438"/>
      <c r="GR322" s="438"/>
      <c r="GS322" s="438"/>
      <c r="GT322" s="438"/>
      <c r="GU322" s="438"/>
      <c r="HC322" s="438"/>
      <c r="HD322" s="438"/>
      <c r="HE322" s="438"/>
      <c r="HF322" s="438"/>
      <c r="HG322" s="438"/>
      <c r="HO322" s="438"/>
      <c r="HP322" s="438"/>
      <c r="HQ322" s="438"/>
      <c r="HR322" s="438"/>
      <c r="HS322" s="438"/>
    </row>
    <row r="323" spans="1:227" s="457" customFormat="1" ht="12.75" hidden="1">
      <c r="A323" s="363" t="str">
        <f t="shared" si="10"/>
        <v>71060100000000</v>
      </c>
      <c r="B323" s="451" t="s">
        <v>439</v>
      </c>
      <c r="C323" s="433" t="s">
        <v>157</v>
      </c>
      <c r="D323" s="434" t="s">
        <v>106</v>
      </c>
      <c r="E323" s="435" t="s">
        <v>441</v>
      </c>
      <c r="F323" s="456" t="s">
        <v>441</v>
      </c>
      <c r="G323" s="454" t="s">
        <v>440</v>
      </c>
      <c r="H323" s="280">
        <v>2511</v>
      </c>
      <c r="I323" s="308" t="s">
        <v>149</v>
      </c>
      <c r="J323" s="312">
        <v>1</v>
      </c>
      <c r="K323" s="312">
        <v>1</v>
      </c>
      <c r="L323" s="395" t="s">
        <v>232</v>
      </c>
      <c r="M323" s="313"/>
      <c r="N323" s="321" t="e">
        <f>+N325+N335+N337+N360</f>
        <v>#REF!</v>
      </c>
      <c r="O323" s="321" t="e">
        <f t="shared" ref="O323:P323" si="19">+O325+O335+O337+O360</f>
        <v>#REF!</v>
      </c>
      <c r="P323" s="321" t="e">
        <f t="shared" si="19"/>
        <v>#REF!</v>
      </c>
    </row>
    <row r="324" spans="1:227" s="364" customFormat="1" ht="12.75" hidden="1">
      <c r="A324" s="363" t="str">
        <f t="shared" si="10"/>
        <v>71060100000001</v>
      </c>
      <c r="B324" s="451" t="s">
        <v>439</v>
      </c>
      <c r="C324" s="433" t="s">
        <v>157</v>
      </c>
      <c r="D324" s="434" t="s">
        <v>106</v>
      </c>
      <c r="E324" s="435" t="s">
        <v>441</v>
      </c>
      <c r="F324" s="456" t="s">
        <v>441</v>
      </c>
      <c r="G324" s="454" t="s">
        <v>96</v>
      </c>
      <c r="H324" s="280"/>
      <c r="I324" s="308"/>
      <c r="J324" s="312"/>
      <c r="K324" s="312"/>
      <c r="L324" s="320" t="s">
        <v>108</v>
      </c>
      <c r="M324" s="278"/>
      <c r="N324" s="321"/>
      <c r="O324" s="321"/>
      <c r="P324" s="321"/>
    </row>
    <row r="325" spans="1:227" s="364" customFormat="1" ht="13.5" hidden="1">
      <c r="A325" s="363" t="str">
        <f t="shared" si="10"/>
        <v>71060101000000</v>
      </c>
      <c r="B325" s="451" t="s">
        <v>439</v>
      </c>
      <c r="C325" s="433" t="s">
        <v>157</v>
      </c>
      <c r="D325" s="434" t="s">
        <v>106</v>
      </c>
      <c r="E325" s="435" t="s">
        <v>106</v>
      </c>
      <c r="F325" s="456" t="s">
        <v>441</v>
      </c>
      <c r="G325" s="454" t="s">
        <v>440</v>
      </c>
      <c r="H325" s="280"/>
      <c r="I325" s="400"/>
      <c r="J325" s="401"/>
      <c r="K325" s="401"/>
      <c r="L325" s="402" t="s">
        <v>233</v>
      </c>
      <c r="M325" s="397"/>
      <c r="N325" s="403" t="e">
        <f>O325+P325</f>
        <v>#REF!</v>
      </c>
      <c r="O325" s="403" t="e">
        <f>SUM(O326:O334)</f>
        <v>#REF!</v>
      </c>
      <c r="P325" s="403" t="e">
        <f>SUM(P326:P334)</f>
        <v>#REF!</v>
      </c>
    </row>
    <row r="326" spans="1:227" s="364" customFormat="1" hidden="1">
      <c r="A326" s="363" t="str">
        <f t="shared" si="10"/>
        <v>71060101000001</v>
      </c>
      <c r="B326" s="451" t="s">
        <v>439</v>
      </c>
      <c r="C326" s="433" t="s">
        <v>157</v>
      </c>
      <c r="D326" s="434" t="s">
        <v>106</v>
      </c>
      <c r="E326" s="435" t="s">
        <v>106</v>
      </c>
      <c r="F326" s="456" t="s">
        <v>441</v>
      </c>
      <c r="G326" s="454" t="s">
        <v>96</v>
      </c>
      <c r="H326" s="308"/>
      <c r="I326" s="308"/>
      <c r="J326" s="312"/>
      <c r="K326" s="312"/>
      <c r="L326" s="320" t="s">
        <v>115</v>
      </c>
      <c r="M326" s="278">
        <v>4213</v>
      </c>
      <c r="N326" s="289" t="e">
        <f>+#REF!+'havelvac 7.2'!N326+'havelvac 7.3'!N326+'havelvac 7.4'!N326+'havelvac 7.5'!N326+'havelvac 7.6'!N326+'havelvac 7.7'!N326+'havelvac 7.9'!N326+'havelvac 7.8'!N326+'havelvac 7.10'!N326+'havelvac 7.11'!N326+'havelvac 7.12'!N326+'havelvac 7.13'!N326</f>
        <v>#REF!</v>
      </c>
      <c r="O326" s="289" t="e">
        <f>+#REF!+'havelvac 7.2'!O326+'havelvac 7.3'!O326+'havelvac 7.4'!O326+'havelvac 7.5'!O326+'havelvac 7.6'!O326+'havelvac 7.7'!O326+'havelvac 7.9'!O326+'havelvac 7.8'!O326+'havelvac 7.10'!O326+'havelvac 7.11'!O326+'havelvac 7.12'!O326+'havelvac 7.13'!O326</f>
        <v>#REF!</v>
      </c>
      <c r="P326" s="289" t="e">
        <f>+#REF!+'havelvac 7.2'!P326+'havelvac 7.3'!P326+'havelvac 7.4'!P326+'havelvac 7.5'!P326+'havelvac 7.6'!P326+'havelvac 7.7'!P326+'havelvac 7.9'!P326+'havelvac 7.8'!P326+'havelvac 7.10'!P326+'havelvac 7.11'!P326+'havelvac 7.12'!P326+'havelvac 7.13'!P326</f>
        <v>#REF!</v>
      </c>
    </row>
    <row r="327" spans="1:227" s="364" customFormat="1" ht="25.5" hidden="1">
      <c r="A327" s="363" t="str">
        <f t="shared" ref="A327" si="20">CONCATENATE(B327,C327,D327,E327,F327,G327)</f>
        <v>71050601014213</v>
      </c>
      <c r="B327" s="451" t="s">
        <v>439</v>
      </c>
      <c r="C327" s="433" t="s">
        <v>149</v>
      </c>
      <c r="D327" s="434" t="s">
        <v>157</v>
      </c>
      <c r="E327" s="435" t="s">
        <v>106</v>
      </c>
      <c r="F327" s="456" t="s">
        <v>106</v>
      </c>
      <c r="G327" s="436">
        <v>4213</v>
      </c>
      <c r="H327" s="308"/>
      <c r="I327" s="308"/>
      <c r="J327" s="312"/>
      <c r="K327" s="312"/>
      <c r="L327" s="311" t="s">
        <v>142</v>
      </c>
      <c r="M327" s="306">
        <v>4251</v>
      </c>
      <c r="N327" s="289" t="e">
        <f>+#REF!+'havelvac 7.2'!N328+'havelvac 7.3'!N328+'havelvac 7.4'!N328+'havelvac 7.5'!N328+'havelvac 7.6'!N328+'havelvac 7.7'!N328+'havelvac 7.9'!N328+'havelvac 7.8'!N328+'havelvac 7.10'!N328+'havelvac 7.11'!N328+'havelvac 7.12'!N328+'havelvac 7.13'!N328</f>
        <v>#REF!</v>
      </c>
      <c r="O327" s="289" t="e">
        <f>+#REF!+'havelvac 7.2'!O328+'havelvac 7.3'!O328+'havelvac 7.4'!O328+'havelvac 7.5'!O328+'havelvac 7.6'!O328+'havelvac 7.7'!O328+'havelvac 7.9'!O328+'havelvac 7.8'!O328+'havelvac 7.10'!O328+'havelvac 7.11'!O328+'havelvac 7.12'!O328+'havelvac 7.13'!O328</f>
        <v>#REF!</v>
      </c>
      <c r="P327" s="289" t="e">
        <f>+#REF!+'havelvac 7.2'!P328+'havelvac 7.3'!P328+'havelvac 7.4'!P328+'havelvac 7.5'!P328+'havelvac 7.6'!P328+'havelvac 7.7'!P328+'havelvac 7.9'!P328+'havelvac 7.8'!P328+'havelvac 7.10'!P328+'havelvac 7.11'!P328+'havelvac 7.12'!P328+'havelvac 7.13'!P328</f>
        <v>#REF!</v>
      </c>
    </row>
    <row r="328" spans="1:227" s="455" customFormat="1" hidden="1">
      <c r="A328" s="363" t="str">
        <f t="shared" si="10"/>
        <v>71060101010000</v>
      </c>
      <c r="B328" s="451" t="s">
        <v>439</v>
      </c>
      <c r="C328" s="433" t="s">
        <v>157</v>
      </c>
      <c r="D328" s="434" t="s">
        <v>106</v>
      </c>
      <c r="E328" s="435" t="s">
        <v>106</v>
      </c>
      <c r="F328" s="456" t="s">
        <v>106</v>
      </c>
      <c r="G328" s="454" t="s">
        <v>440</v>
      </c>
      <c r="H328" s="308"/>
      <c r="I328" s="308"/>
      <c r="J328" s="312"/>
      <c r="K328" s="312"/>
      <c r="L328" s="326" t="s">
        <v>130</v>
      </c>
      <c r="M328" s="279">
        <v>4267</v>
      </c>
      <c r="N328" s="289" t="e">
        <f>+#REF!+'havelvac 7.2'!N328+'havelvac 7.3'!N328+'havelvac 7.4'!N328+'havelvac 7.5'!N328+'havelvac 7.6'!N328+'havelvac 7.7'!N328+'havelvac 7.9'!N328+'havelvac 7.8'!N328+'havelvac 7.10'!N328+'havelvac 7.11'!N328+'havelvac 7.12'!N328+'havelvac 7.13'!N328</f>
        <v>#REF!</v>
      </c>
      <c r="O328" s="289" t="e">
        <f>+#REF!+'havelvac 7.2'!O328+'havelvac 7.3'!O328+'havelvac 7.4'!O328+'havelvac 7.5'!O328+'havelvac 7.6'!O328+'havelvac 7.7'!O328+'havelvac 7.9'!O328+'havelvac 7.8'!O328+'havelvac 7.10'!O328+'havelvac 7.11'!O328+'havelvac 7.12'!O328+'havelvac 7.13'!O328</f>
        <v>#REF!</v>
      </c>
      <c r="P328" s="289" t="e">
        <f>+#REF!+'havelvac 7.2'!P328+'havelvac 7.3'!P328+'havelvac 7.4'!P328+'havelvac 7.5'!P328+'havelvac 7.6'!P328+'havelvac 7.7'!P328+'havelvac 7.9'!P328+'havelvac 7.8'!P328+'havelvac 7.10'!P328+'havelvac 7.11'!P328+'havelvac 7.12'!P328+'havelvac 7.13'!P328</f>
        <v>#REF!</v>
      </c>
    </row>
    <row r="329" spans="1:227" s="364" customFormat="1" hidden="1">
      <c r="A329" s="363" t="str">
        <f t="shared" si="10"/>
        <v>71060101014639</v>
      </c>
      <c r="B329" s="451" t="s">
        <v>439</v>
      </c>
      <c r="C329" s="433" t="s">
        <v>157</v>
      </c>
      <c r="D329" s="434" t="s">
        <v>106</v>
      </c>
      <c r="E329" s="435" t="s">
        <v>106</v>
      </c>
      <c r="F329" s="456" t="s">
        <v>106</v>
      </c>
      <c r="G329" s="436">
        <v>4639</v>
      </c>
      <c r="H329" s="308"/>
      <c r="I329" s="308"/>
      <c r="J329" s="312"/>
      <c r="K329" s="312"/>
      <c r="L329" s="326" t="s">
        <v>364</v>
      </c>
      <c r="M329" s="279">
        <v>4269</v>
      </c>
      <c r="N329" s="289" t="e">
        <f>+#REF!+'havelvac 7.2'!N329+'havelvac 7.3'!N329+'havelvac 7.4'!N329+'havelvac 7.5'!N329+'havelvac 7.6'!N329+'havelvac 7.7'!N329+'havelvac 7.9'!N329+'havelvac 7.8'!N329+'havelvac 7.10'!N329+'havelvac 7.11'!N329+'havelvac 7.12'!N329+'havelvac 7.13'!N329</f>
        <v>#REF!</v>
      </c>
      <c r="O329" s="289" t="e">
        <f>+#REF!+'havelvac 7.2'!O329+'havelvac 7.3'!O329+'havelvac 7.4'!O329+'havelvac 7.5'!O329+'havelvac 7.6'!O329+'havelvac 7.7'!O329+'havelvac 7.9'!O329+'havelvac 7.8'!O329+'havelvac 7.10'!O329+'havelvac 7.11'!O329+'havelvac 7.12'!O329+'havelvac 7.13'!O329</f>
        <v>#REF!</v>
      </c>
      <c r="P329" s="289" t="e">
        <f>+#REF!+'havelvac 7.2'!P329+'havelvac 7.3'!P329+'havelvac 7.4'!P329+'havelvac 7.5'!P329+'havelvac 7.6'!P329+'havelvac 7.7'!P329+'havelvac 7.9'!P329+'havelvac 7.8'!P329+'havelvac 7.10'!P329+'havelvac 7.11'!P329+'havelvac 7.12'!P329+'havelvac 7.13'!P329</f>
        <v>#REF!</v>
      </c>
    </row>
    <row r="330" spans="1:227" s="364" customFormat="1" hidden="1">
      <c r="A330" s="363" t="str">
        <f t="shared" ref="A330:A391" si="21">CONCATENATE(B330,C330,D330,E330,F330,G330)</f>
        <v>71060101014861</v>
      </c>
      <c r="B330" s="451" t="s">
        <v>439</v>
      </c>
      <c r="C330" s="433" t="s">
        <v>157</v>
      </c>
      <c r="D330" s="434" t="s">
        <v>106</v>
      </c>
      <c r="E330" s="435" t="s">
        <v>106</v>
      </c>
      <c r="F330" s="456" t="s">
        <v>106</v>
      </c>
      <c r="G330" s="436">
        <v>4861</v>
      </c>
      <c r="H330" s="308"/>
      <c r="I330" s="308"/>
      <c r="J330" s="312"/>
      <c r="K330" s="312"/>
      <c r="L330" s="311" t="s">
        <v>348</v>
      </c>
      <c r="M330" s="278">
        <v>4729</v>
      </c>
      <c r="N330" s="289" t="e">
        <f>+#REF!+'havelvac 7.2'!N330+'havelvac 7.3'!N330+'havelvac 7.4'!N330+'havelvac 7.5'!N330+'havelvac 7.6'!N330+'havelvac 7.7'!N330+'havelvac 7.9'!N330+'havelvac 7.8'!N330+'havelvac 7.10'!N330+'havelvac 7.11'!N330+'havelvac 7.12'!N330+'havelvac 7.13'!N330</f>
        <v>#REF!</v>
      </c>
      <c r="O330" s="289" t="e">
        <f>+#REF!+'havelvac 7.2'!O330+'havelvac 7.3'!O330+'havelvac 7.4'!O330+'havelvac 7.5'!O330+'havelvac 7.6'!O330+'havelvac 7.7'!O330+'havelvac 7.9'!O330+'havelvac 7.8'!O330+'havelvac 7.10'!O330+'havelvac 7.11'!O330+'havelvac 7.12'!O330+'havelvac 7.13'!O330</f>
        <v>#REF!</v>
      </c>
      <c r="P330" s="289" t="e">
        <f>+#REF!+'havelvac 7.2'!P330+'havelvac 7.3'!P330+'havelvac 7.4'!P330+'havelvac 7.5'!P330+'havelvac 7.6'!P330+'havelvac 7.7'!P330+'havelvac 7.9'!P330+'havelvac 7.8'!P330+'havelvac 7.10'!P330+'havelvac 7.11'!P330+'havelvac 7.12'!P330+'havelvac 7.13'!P330</f>
        <v>#REF!</v>
      </c>
    </row>
    <row r="331" spans="1:227" s="364" customFormat="1" hidden="1">
      <c r="A331" s="363"/>
      <c r="B331" s="451"/>
      <c r="C331" s="433"/>
      <c r="D331" s="434"/>
      <c r="E331" s="435"/>
      <c r="F331" s="456"/>
      <c r="G331" s="436"/>
      <c r="H331" s="308"/>
      <c r="I331" s="308"/>
      <c r="J331" s="312"/>
      <c r="K331" s="312"/>
      <c r="L331" s="320" t="s">
        <v>173</v>
      </c>
      <c r="M331" s="278">
        <v>5112</v>
      </c>
      <c r="N331" s="289" t="e">
        <f>+#REF!+'havelvac 7.2'!N331+'havelvac 7.3'!N331+'havelvac 7.4'!N331+'havelvac 7.5'!N331+'havelvac 7.6'!N331+'havelvac 7.7'!N331+'havelvac 7.9'!N331+'havelvac 7.8'!N331+'havelvac 7.10'!N331+'havelvac 7.11'!N331+'havelvac 7.12'!N331+'havelvac 7.13'!N331</f>
        <v>#REF!</v>
      </c>
      <c r="O331" s="289" t="e">
        <f>+#REF!+'havelvac 7.2'!O331+'havelvac 7.3'!O331+'havelvac 7.4'!O331+'havelvac 7.5'!O331+'havelvac 7.6'!O331+'havelvac 7.7'!O331+'havelvac 7.9'!O331+'havelvac 7.8'!O331+'havelvac 7.10'!O331+'havelvac 7.11'!O331+'havelvac 7.12'!O331+'havelvac 7.13'!O331</f>
        <v>#REF!</v>
      </c>
      <c r="P331" s="289" t="e">
        <f>+#REF!+'havelvac 7.2'!P331+'havelvac 7.3'!P331+'havelvac 7.4'!P331+'havelvac 7.5'!P331+'havelvac 7.6'!P331+'havelvac 7.7'!P331+'havelvac 7.9'!P331+'havelvac 7.8'!P331+'havelvac 7.10'!P331+'havelvac 7.11'!P331+'havelvac 7.12'!P331+'havelvac 7.13'!P331</f>
        <v>#REF!</v>
      </c>
    </row>
    <row r="332" spans="1:227" s="455" customFormat="1" hidden="1">
      <c r="A332" s="363" t="str">
        <f t="shared" si="21"/>
        <v>71060101020000</v>
      </c>
      <c r="B332" s="451" t="s">
        <v>439</v>
      </c>
      <c r="C332" s="433" t="s">
        <v>157</v>
      </c>
      <c r="D332" s="434" t="s">
        <v>106</v>
      </c>
      <c r="E332" s="435" t="s">
        <v>106</v>
      </c>
      <c r="F332" s="456" t="s">
        <v>140</v>
      </c>
      <c r="G332" s="454" t="s">
        <v>440</v>
      </c>
      <c r="H332" s="308"/>
      <c r="I332" s="308"/>
      <c r="J332" s="312"/>
      <c r="K332" s="312"/>
      <c r="L332" s="311" t="s">
        <v>174</v>
      </c>
      <c r="M332" s="306">
        <v>5113</v>
      </c>
      <c r="N332" s="289" t="e">
        <f>+#REF!+'havelvac 7.2'!N332+'havelvac 7.3'!N332+'havelvac 7.4'!N332+'havelvac 7.5'!N332+'havelvac 7.6'!N332+'havelvac 7.7'!N332+'havelvac 7.9'!N332+'havelvac 7.8'!N332+'havelvac 7.10'!N332+'havelvac 7.11'!N332+'havelvac 7.12'!N332+'havelvac 7.13'!N332</f>
        <v>#REF!</v>
      </c>
      <c r="O332" s="289" t="e">
        <f>+#REF!+'havelvac 7.2'!O332+'havelvac 7.3'!O332+'havelvac 7.4'!O332+'havelvac 7.5'!O332+'havelvac 7.6'!O332+'havelvac 7.7'!O332+'havelvac 7.9'!O332+'havelvac 7.8'!O332+'havelvac 7.10'!O332+'havelvac 7.11'!O332+'havelvac 7.12'!O332+'havelvac 7.13'!O332</f>
        <v>#REF!</v>
      </c>
      <c r="P332" s="289" t="e">
        <f>+#REF!+'havelvac 7.2'!P332+'havelvac 7.3'!P332+'havelvac 7.4'!P332+'havelvac 7.5'!P332+'havelvac 7.6'!P332+'havelvac 7.7'!P332+'havelvac 7.9'!P332+'havelvac 7.8'!P332+'havelvac 7.10'!P332+'havelvac 7.11'!P332+'havelvac 7.12'!P332+'havelvac 7.13'!P332</f>
        <v>#REF!</v>
      </c>
    </row>
    <row r="333" spans="1:227" s="364" customFormat="1" hidden="1">
      <c r="A333" s="363" t="str">
        <f t="shared" si="21"/>
        <v>71060101024819</v>
      </c>
      <c r="B333" s="451" t="s">
        <v>439</v>
      </c>
      <c r="C333" s="433" t="s">
        <v>157</v>
      </c>
      <c r="D333" s="434" t="s">
        <v>106</v>
      </c>
      <c r="E333" s="435" t="s">
        <v>106</v>
      </c>
      <c r="F333" s="456" t="s">
        <v>140</v>
      </c>
      <c r="G333" s="436">
        <v>4819</v>
      </c>
      <c r="H333" s="308"/>
      <c r="I333" s="308"/>
      <c r="J333" s="312"/>
      <c r="K333" s="312"/>
      <c r="L333" s="311" t="s">
        <v>135</v>
      </c>
      <c r="M333" s="306">
        <v>5121</v>
      </c>
      <c r="N333" s="289" t="e">
        <f>+#REF!+'havelvac 7.2'!N333+'havelvac 7.3'!N333+'havelvac 7.4'!N333+'havelvac 7.5'!N333+'havelvac 7.6'!N333+'havelvac 7.7'!N333+'havelvac 7.9'!N333+'havelvac 7.8'!N333+'havelvac 7.10'!N333+'havelvac 7.11'!N333+'havelvac 7.12'!N333+'havelvac 7.13'!N333</f>
        <v>#REF!</v>
      </c>
      <c r="O333" s="289" t="e">
        <f>+#REF!+'havelvac 7.2'!O333+'havelvac 7.3'!O333+'havelvac 7.4'!O333+'havelvac 7.5'!O333+'havelvac 7.6'!O333+'havelvac 7.7'!O333+'havelvac 7.9'!O333+'havelvac 7.8'!O333+'havelvac 7.10'!O333+'havelvac 7.11'!O333+'havelvac 7.12'!O333+'havelvac 7.13'!O333</f>
        <v>#REF!</v>
      </c>
      <c r="P333" s="289" t="e">
        <f>+#REF!+'havelvac 7.2'!P333+'havelvac 7.3'!P333+'havelvac 7.4'!P333+'havelvac 7.5'!P333+'havelvac 7.6'!P333+'havelvac 7.7'!P333+'havelvac 7.9'!P333+'havelvac 7.8'!P333+'havelvac 7.10'!P333+'havelvac 7.11'!P333+'havelvac 7.12'!P333+'havelvac 7.13'!P333</f>
        <v>#REF!</v>
      </c>
    </row>
    <row r="334" spans="1:227" s="364" customFormat="1" hidden="1">
      <c r="A334" s="363" t="str">
        <f t="shared" si="21"/>
        <v>71060101025111</v>
      </c>
      <c r="B334" s="451" t="s">
        <v>439</v>
      </c>
      <c r="C334" s="433" t="s">
        <v>157</v>
      </c>
      <c r="D334" s="434" t="s">
        <v>106</v>
      </c>
      <c r="E334" s="435" t="s">
        <v>106</v>
      </c>
      <c r="F334" s="456" t="s">
        <v>140</v>
      </c>
      <c r="G334" s="436">
        <v>5111</v>
      </c>
      <c r="H334" s="308"/>
      <c r="I334" s="308"/>
      <c r="J334" s="312"/>
      <c r="K334" s="312"/>
      <c r="L334" s="311" t="s">
        <v>137</v>
      </c>
      <c r="M334" s="306">
        <v>5129</v>
      </c>
      <c r="N334" s="289" t="e">
        <f>+#REF!+'havelvac 7.2'!N334+'havelvac 7.3'!N334+'havelvac 7.4'!N334+'havelvac 7.5'!N334+'havelvac 7.6'!N334+'havelvac 7.7'!N334+'havelvac 7.9'!N334+'havelvac 7.8'!N334+'havelvac 7.10'!N334+'havelvac 7.11'!N334+'havelvac 7.12'!N334+'havelvac 7.13'!N334</f>
        <v>#REF!</v>
      </c>
      <c r="O334" s="289" t="e">
        <f>+#REF!+'havelvac 7.2'!O334+'havelvac 7.3'!O334+'havelvac 7.4'!O334+'havelvac 7.5'!O334+'havelvac 7.6'!O334+'havelvac 7.7'!O334+'havelvac 7.9'!O334+'havelvac 7.8'!O334+'havelvac 7.10'!O334+'havelvac 7.11'!O334+'havelvac 7.12'!O334+'havelvac 7.13'!O334</f>
        <v>#REF!</v>
      </c>
      <c r="P334" s="289" t="e">
        <f>+#REF!+'havelvac 7.2'!P334+'havelvac 7.3'!P334+'havelvac 7.4'!P334+'havelvac 7.5'!P334+'havelvac 7.6'!P334+'havelvac 7.7'!P334+'havelvac 7.9'!P334+'havelvac 7.8'!P334+'havelvac 7.10'!P334+'havelvac 7.11'!P334+'havelvac 7.12'!P334+'havelvac 7.13'!P334</f>
        <v>#REF!</v>
      </c>
    </row>
    <row r="335" spans="1:227" s="364" customFormat="1" ht="27" hidden="1">
      <c r="A335" s="363" t="str">
        <f t="shared" si="21"/>
        <v>71060101025112</v>
      </c>
      <c r="B335" s="451" t="s">
        <v>439</v>
      </c>
      <c r="C335" s="433" t="s">
        <v>157</v>
      </c>
      <c r="D335" s="434" t="s">
        <v>106</v>
      </c>
      <c r="E335" s="435" t="s">
        <v>106</v>
      </c>
      <c r="F335" s="456" t="s">
        <v>140</v>
      </c>
      <c r="G335" s="436">
        <v>5112</v>
      </c>
      <c r="H335" s="280"/>
      <c r="I335" s="400"/>
      <c r="J335" s="401"/>
      <c r="K335" s="401"/>
      <c r="L335" s="402" t="s">
        <v>234</v>
      </c>
      <c r="M335" s="397"/>
      <c r="N335" s="403" t="e">
        <f>O335+P335</f>
        <v>#REF!</v>
      </c>
      <c r="O335" s="403" t="e">
        <f>SUM(O336)</f>
        <v>#REF!</v>
      </c>
      <c r="P335" s="403" t="e">
        <f>SUM(P336)</f>
        <v>#REF!</v>
      </c>
    </row>
    <row r="336" spans="1:227" s="364" customFormat="1" hidden="1">
      <c r="A336" s="363" t="str">
        <f t="shared" si="21"/>
        <v>71060101025113</v>
      </c>
      <c r="B336" s="451" t="s">
        <v>439</v>
      </c>
      <c r="C336" s="433" t="s">
        <v>157</v>
      </c>
      <c r="D336" s="434" t="s">
        <v>106</v>
      </c>
      <c r="E336" s="435" t="s">
        <v>106</v>
      </c>
      <c r="F336" s="456" t="s">
        <v>140</v>
      </c>
      <c r="G336" s="436">
        <v>5113</v>
      </c>
      <c r="H336" s="308"/>
      <c r="I336" s="308"/>
      <c r="J336" s="312"/>
      <c r="K336" s="312"/>
      <c r="L336" s="320" t="s">
        <v>115</v>
      </c>
      <c r="M336" s="278">
        <v>4213</v>
      </c>
      <c r="N336" s="289" t="e">
        <f>+#REF!+'havelvac 7.2'!N336+'havelvac 7.3'!N336+'havelvac 7.4'!N336+'havelvac 7.5'!N336+'havelvac 7.6'!N336+'havelvac 7.7'!N336+'havelvac 7.9'!N336+'havelvac 7.8'!N336+'havelvac 7.10'!N336+'havelvac 7.11'!N336+'havelvac 7.12'!N336+'havelvac 7.13'!N336</f>
        <v>#REF!</v>
      </c>
      <c r="O336" s="289" t="e">
        <f>+#REF!+'havelvac 7.2'!O336+'havelvac 7.3'!O336+'havelvac 7.4'!O336+'havelvac 7.5'!O336+'havelvac 7.6'!O336+'havelvac 7.7'!O336+'havelvac 7.9'!O336+'havelvac 7.8'!O336+'havelvac 7.10'!O336+'havelvac 7.11'!O336+'havelvac 7.12'!O336+'havelvac 7.13'!O336</f>
        <v>#REF!</v>
      </c>
      <c r="P336" s="289" t="e">
        <f>+#REF!+'havelvac 7.2'!P336+'havelvac 7.3'!P336+'havelvac 7.4'!P336+'havelvac 7.5'!P336+'havelvac 7.6'!P336+'havelvac 7.7'!P336+'havelvac 7.9'!P336+'havelvac 7.8'!P336+'havelvac 7.10'!P336+'havelvac 7.11'!P336+'havelvac 7.12'!P336+'havelvac 7.13'!P336</f>
        <v>#REF!</v>
      </c>
    </row>
    <row r="337" spans="1:16" s="364" customFormat="1" ht="32.25" hidden="1" customHeight="1">
      <c r="A337" s="363" t="str">
        <f t="shared" ref="A337:A355" si="22">CONCATENATE(B337,C337,D337,E337,F337,G337)</f>
        <v>71060301014861</v>
      </c>
      <c r="B337" s="451" t="s">
        <v>439</v>
      </c>
      <c r="C337" s="433" t="s">
        <v>157</v>
      </c>
      <c r="D337" s="434" t="s">
        <v>442</v>
      </c>
      <c r="E337" s="435" t="s">
        <v>106</v>
      </c>
      <c r="F337" s="456" t="s">
        <v>106</v>
      </c>
      <c r="G337" s="436">
        <v>4861</v>
      </c>
      <c r="H337" s="280"/>
      <c r="I337" s="280"/>
      <c r="J337" s="280"/>
      <c r="K337" s="280"/>
      <c r="L337" s="402" t="s">
        <v>706</v>
      </c>
      <c r="M337" s="397"/>
      <c r="N337" s="403" t="e">
        <f>O337+P337</f>
        <v>#REF!</v>
      </c>
      <c r="O337" s="403" t="e">
        <f>SUM(O338:O359)</f>
        <v>#REF!</v>
      </c>
      <c r="P337" s="403" t="e">
        <f>SUM(P338:P359)</f>
        <v>#REF!</v>
      </c>
    </row>
    <row r="338" spans="1:16" s="364" customFormat="1" hidden="1">
      <c r="A338" s="363" t="str">
        <f t="shared" si="22"/>
        <v>71060301015112</v>
      </c>
      <c r="B338" s="451" t="s">
        <v>439</v>
      </c>
      <c r="C338" s="433" t="s">
        <v>157</v>
      </c>
      <c r="D338" s="434" t="s">
        <v>442</v>
      </c>
      <c r="E338" s="435" t="s">
        <v>106</v>
      </c>
      <c r="F338" s="456" t="s">
        <v>106</v>
      </c>
      <c r="G338" s="454" t="s">
        <v>87</v>
      </c>
      <c r="H338" s="430"/>
      <c r="I338" s="410"/>
      <c r="J338" s="431"/>
      <c r="K338" s="432"/>
      <c r="L338" s="404" t="s">
        <v>112</v>
      </c>
      <c r="M338" s="306">
        <v>4111</v>
      </c>
      <c r="N338" s="289" t="e">
        <f>+#REF!+'havelvac 7.2'!N338+'havelvac 7.3'!N338+'havelvac 7.4'!N338+'havelvac 7.5'!N338+'havelvac 7.6'!N338+'havelvac 7.7'!N338+'havelvac 7.9'!N338+'havelvac 7.8'!N338+'havelvac 7.10'!N338+'havelvac 7.11'!N338+'havelvac 7.12'!N338+'havelvac 7.13'!N338</f>
        <v>#REF!</v>
      </c>
      <c r="O338" s="289" t="e">
        <f>+#REF!+'havelvac 7.2'!O338+'havelvac 7.3'!O338+'havelvac 7.4'!O338+'havelvac 7.5'!O338+'havelvac 7.6'!O338+'havelvac 7.7'!O338+'havelvac 7.9'!O338+'havelvac 7.8'!O338+'havelvac 7.10'!O338+'havelvac 7.11'!O338+'havelvac 7.12'!O338+'havelvac 7.13'!O338</f>
        <v>#REF!</v>
      </c>
      <c r="P338" s="289" t="e">
        <f>+#REF!+'havelvac 7.2'!P338+'havelvac 7.3'!P338+'havelvac 7.4'!P338+'havelvac 7.5'!P338+'havelvac 7.6'!P338+'havelvac 7.7'!P338+'havelvac 7.9'!P338+'havelvac 7.8'!P338+'havelvac 7.10'!P338+'havelvac 7.11'!P338+'havelvac 7.12'!P338+'havelvac 7.13'!P338</f>
        <v>#REF!</v>
      </c>
    </row>
    <row r="339" spans="1:16" s="364" customFormat="1" ht="25.5" hidden="1">
      <c r="A339" s="363" t="str">
        <f t="shared" si="22"/>
        <v>71060301015113</v>
      </c>
      <c r="B339" s="451" t="s">
        <v>439</v>
      </c>
      <c r="C339" s="433" t="s">
        <v>157</v>
      </c>
      <c r="D339" s="434" t="s">
        <v>442</v>
      </c>
      <c r="E339" s="435" t="s">
        <v>106</v>
      </c>
      <c r="F339" s="456" t="s">
        <v>106</v>
      </c>
      <c r="G339" s="454" t="s">
        <v>85</v>
      </c>
      <c r="H339" s="430"/>
      <c r="I339" s="410"/>
      <c r="J339" s="431"/>
      <c r="K339" s="432"/>
      <c r="L339" s="404" t="s">
        <v>113</v>
      </c>
      <c r="M339" s="306">
        <v>4112</v>
      </c>
      <c r="N339" s="289" t="e">
        <f>+#REF!+'havelvac 7.2'!N339+'havelvac 7.3'!N339+'havelvac 7.4'!N339+'havelvac 7.5'!N339+'havelvac 7.6'!N339+'havelvac 7.7'!N339+'havelvac 7.9'!N339+'havelvac 7.8'!N339+'havelvac 7.10'!N339+'havelvac 7.11'!N339+'havelvac 7.12'!N339+'havelvac 7.13'!N339</f>
        <v>#REF!</v>
      </c>
      <c r="O339" s="289" t="e">
        <f>+#REF!+'havelvac 7.2'!O339+'havelvac 7.3'!O339+'havelvac 7.4'!O339+'havelvac 7.5'!O339+'havelvac 7.6'!O339+'havelvac 7.7'!O339+'havelvac 7.9'!O339+'havelvac 7.8'!O339+'havelvac 7.10'!O339+'havelvac 7.11'!O339+'havelvac 7.12'!O339+'havelvac 7.13'!O339</f>
        <v>#REF!</v>
      </c>
      <c r="P339" s="289" t="e">
        <f>+#REF!+'havelvac 7.2'!P339+'havelvac 7.3'!P339+'havelvac 7.4'!P339+'havelvac 7.5'!P339+'havelvac 7.6'!P339+'havelvac 7.7'!P339+'havelvac 7.9'!P339+'havelvac 7.8'!P339+'havelvac 7.10'!P339+'havelvac 7.11'!P339+'havelvac 7.12'!P339+'havelvac 7.13'!P339</f>
        <v>#REF!</v>
      </c>
    </row>
    <row r="340" spans="1:16" s="455" customFormat="1" hidden="1">
      <c r="A340" s="363" t="str">
        <f t="shared" si="22"/>
        <v>71060301020000</v>
      </c>
      <c r="B340" s="451" t="s">
        <v>439</v>
      </c>
      <c r="C340" s="433" t="s">
        <v>157</v>
      </c>
      <c r="D340" s="434" t="s">
        <v>442</v>
      </c>
      <c r="E340" s="435" t="s">
        <v>106</v>
      </c>
      <c r="F340" s="456" t="s">
        <v>140</v>
      </c>
      <c r="G340" s="454" t="s">
        <v>440</v>
      </c>
      <c r="H340" s="430"/>
      <c r="I340" s="410"/>
      <c r="J340" s="431"/>
      <c r="K340" s="432"/>
      <c r="L340" s="311" t="s">
        <v>114</v>
      </c>
      <c r="M340" s="306">
        <v>4212</v>
      </c>
      <c r="N340" s="289" t="e">
        <f>+#REF!+'havelvac 7.2'!N340+'havelvac 7.3'!N340+'havelvac 7.4'!N340+'havelvac 7.5'!N340+'havelvac 7.6'!N340+'havelvac 7.7'!N340+'havelvac 7.9'!N340+'havelvac 7.8'!N340+'havelvac 7.10'!N340+'havelvac 7.11'!N340+'havelvac 7.12'!N340+'havelvac 7.13'!N340</f>
        <v>#REF!</v>
      </c>
      <c r="O340" s="289" t="e">
        <f>+#REF!+'havelvac 7.2'!O340+'havelvac 7.3'!O340+'havelvac 7.4'!O340+'havelvac 7.5'!O340+'havelvac 7.6'!O340+'havelvac 7.7'!O340+'havelvac 7.9'!O340+'havelvac 7.8'!O340+'havelvac 7.10'!O340+'havelvac 7.11'!O340+'havelvac 7.12'!O340+'havelvac 7.13'!O340</f>
        <v>#REF!</v>
      </c>
      <c r="P340" s="289" t="e">
        <f>+#REF!+'havelvac 7.2'!P340+'havelvac 7.3'!P340+'havelvac 7.4'!P340+'havelvac 7.5'!P340+'havelvac 7.6'!P340+'havelvac 7.7'!P340+'havelvac 7.9'!P340+'havelvac 7.8'!P340+'havelvac 7.10'!P340+'havelvac 7.11'!P340+'havelvac 7.12'!P340+'havelvac 7.13'!P340</f>
        <v>#REF!</v>
      </c>
    </row>
    <row r="341" spans="1:16" s="364" customFormat="1" hidden="1">
      <c r="A341" s="363" t="str">
        <f t="shared" si="22"/>
        <v>71060301024861</v>
      </c>
      <c r="B341" s="451" t="s">
        <v>439</v>
      </c>
      <c r="C341" s="433" t="s">
        <v>157</v>
      </c>
      <c r="D341" s="434" t="s">
        <v>442</v>
      </c>
      <c r="E341" s="435" t="s">
        <v>106</v>
      </c>
      <c r="F341" s="456" t="s">
        <v>140</v>
      </c>
      <c r="G341" s="436">
        <v>4861</v>
      </c>
      <c r="H341" s="430"/>
      <c r="I341" s="410"/>
      <c r="J341" s="431"/>
      <c r="K341" s="432"/>
      <c r="L341" s="320" t="s">
        <v>115</v>
      </c>
      <c r="M341" s="278">
        <v>4213</v>
      </c>
      <c r="N341" s="289" t="e">
        <f>+#REF!+'havelvac 7.2'!N341+'havelvac 7.3'!N341+'havelvac 7.4'!N341+'havelvac 7.5'!N341+'havelvac 7.6'!N341+'havelvac 7.7'!N341+'havelvac 7.9'!N341+'havelvac 7.8'!N341+'havelvac 7.10'!N341+'havelvac 7.11'!N341+'havelvac 7.12'!N341+'havelvac 7.13'!N341</f>
        <v>#REF!</v>
      </c>
      <c r="O341" s="289" t="e">
        <f>+#REF!+'havelvac 7.2'!O341+'havelvac 7.3'!O341+'havelvac 7.4'!O341+'havelvac 7.5'!O341+'havelvac 7.6'!O341+'havelvac 7.7'!O341+'havelvac 7.9'!O341+'havelvac 7.8'!O341+'havelvac 7.10'!O341+'havelvac 7.11'!O341+'havelvac 7.12'!O341+'havelvac 7.13'!O341</f>
        <v>#REF!</v>
      </c>
      <c r="P341" s="289" t="e">
        <f>+#REF!+'havelvac 7.2'!P341+'havelvac 7.3'!P341+'havelvac 7.4'!P341+'havelvac 7.5'!P341+'havelvac 7.6'!P341+'havelvac 7.7'!P341+'havelvac 7.9'!P341+'havelvac 7.8'!P341+'havelvac 7.10'!P341+'havelvac 7.11'!P341+'havelvac 7.12'!P341+'havelvac 7.13'!P341</f>
        <v>#REF!</v>
      </c>
    </row>
    <row r="342" spans="1:16" s="455" customFormat="1" hidden="1">
      <c r="A342" s="363" t="str">
        <f t="shared" si="22"/>
        <v>71060301030000</v>
      </c>
      <c r="B342" s="451" t="s">
        <v>439</v>
      </c>
      <c r="C342" s="433" t="s">
        <v>157</v>
      </c>
      <c r="D342" s="434" t="s">
        <v>442</v>
      </c>
      <c r="E342" s="435" t="s">
        <v>106</v>
      </c>
      <c r="F342" s="456" t="s">
        <v>442</v>
      </c>
      <c r="G342" s="454" t="s">
        <v>440</v>
      </c>
      <c r="H342" s="430"/>
      <c r="I342" s="410"/>
      <c r="J342" s="431"/>
      <c r="K342" s="432"/>
      <c r="L342" s="320" t="s">
        <v>116</v>
      </c>
      <c r="M342" s="278">
        <v>4214</v>
      </c>
      <c r="N342" s="289" t="e">
        <f>+#REF!+'havelvac 7.2'!N342+'havelvac 7.3'!N342+'havelvac 7.4'!N342+'havelvac 7.5'!N342+'havelvac 7.6'!N342+'havelvac 7.7'!N342+'havelvac 7.9'!N342+'havelvac 7.8'!N342+'havelvac 7.10'!N342+'havelvac 7.11'!N342+'havelvac 7.12'!N342+'havelvac 7.13'!N342</f>
        <v>#REF!</v>
      </c>
      <c r="O342" s="289" t="e">
        <f>+#REF!+'havelvac 7.2'!O342+'havelvac 7.3'!O342+'havelvac 7.4'!O342+'havelvac 7.5'!O342+'havelvac 7.6'!O342+'havelvac 7.7'!O342+'havelvac 7.9'!O342+'havelvac 7.8'!O342+'havelvac 7.10'!O342+'havelvac 7.11'!O342+'havelvac 7.12'!O342+'havelvac 7.13'!O342</f>
        <v>#REF!</v>
      </c>
      <c r="P342" s="289" t="e">
        <f>+#REF!+'havelvac 7.2'!P342+'havelvac 7.3'!P342+'havelvac 7.4'!P342+'havelvac 7.5'!P342+'havelvac 7.6'!P342+'havelvac 7.7'!P342+'havelvac 7.9'!P342+'havelvac 7.8'!P342+'havelvac 7.10'!P342+'havelvac 7.11'!P342+'havelvac 7.12'!P342+'havelvac 7.13'!P342</f>
        <v>#REF!</v>
      </c>
    </row>
    <row r="343" spans="1:16" s="364" customFormat="1" hidden="1">
      <c r="A343" s="363" t="str">
        <f t="shared" si="22"/>
        <v>71060301034861</v>
      </c>
      <c r="B343" s="451" t="s">
        <v>439</v>
      </c>
      <c r="C343" s="433" t="s">
        <v>157</v>
      </c>
      <c r="D343" s="434" t="s">
        <v>442</v>
      </c>
      <c r="E343" s="435" t="s">
        <v>106</v>
      </c>
      <c r="F343" s="456" t="s">
        <v>442</v>
      </c>
      <c r="G343" s="436">
        <v>4861</v>
      </c>
      <c r="H343" s="430"/>
      <c r="I343" s="410"/>
      <c r="J343" s="431"/>
      <c r="K343" s="432"/>
      <c r="L343" s="311" t="s">
        <v>117</v>
      </c>
      <c r="M343" s="306">
        <v>4215</v>
      </c>
      <c r="N343" s="289" t="e">
        <f>+#REF!+'havelvac 7.2'!N343+'havelvac 7.3'!N343+'havelvac 7.4'!N343+'havelvac 7.5'!N343+'havelvac 7.6'!N343+'havelvac 7.7'!N343+'havelvac 7.9'!N343+'havelvac 7.8'!N343+'havelvac 7.10'!N343+'havelvac 7.11'!N343+'havelvac 7.12'!N343+'havelvac 7.13'!N343</f>
        <v>#REF!</v>
      </c>
      <c r="O343" s="289" t="e">
        <f>+#REF!+'havelvac 7.2'!O343+'havelvac 7.3'!O343+'havelvac 7.4'!O343+'havelvac 7.5'!O343+'havelvac 7.6'!O343+'havelvac 7.7'!O343+'havelvac 7.9'!O343+'havelvac 7.8'!O343+'havelvac 7.10'!O343+'havelvac 7.11'!O343+'havelvac 7.12'!O343+'havelvac 7.13'!O343</f>
        <v>#REF!</v>
      </c>
      <c r="P343" s="289" t="e">
        <f>+#REF!+'havelvac 7.2'!P343+'havelvac 7.3'!P343+'havelvac 7.4'!P343+'havelvac 7.5'!P343+'havelvac 7.6'!P343+'havelvac 7.7'!P343+'havelvac 7.9'!P343+'havelvac 7.8'!P343+'havelvac 7.10'!P343+'havelvac 7.11'!P343+'havelvac 7.12'!P343+'havelvac 7.13'!P343</f>
        <v>#REF!</v>
      </c>
    </row>
    <row r="344" spans="1:16" s="455" customFormat="1" hidden="1">
      <c r="A344" s="363" t="str">
        <f t="shared" si="22"/>
        <v>71060301040000</v>
      </c>
      <c r="B344" s="451" t="s">
        <v>439</v>
      </c>
      <c r="C344" s="433" t="s">
        <v>157</v>
      </c>
      <c r="D344" s="434" t="s">
        <v>442</v>
      </c>
      <c r="E344" s="435" t="s">
        <v>106</v>
      </c>
      <c r="F344" s="456" t="s">
        <v>155</v>
      </c>
      <c r="G344" s="454" t="s">
        <v>440</v>
      </c>
      <c r="H344" s="430"/>
      <c r="I344" s="410"/>
      <c r="J344" s="431"/>
      <c r="K344" s="432"/>
      <c r="L344" s="320" t="s">
        <v>118</v>
      </c>
      <c r="M344" s="313">
        <v>4216</v>
      </c>
      <c r="N344" s="289" t="e">
        <f>+#REF!+'havelvac 7.2'!N344+'havelvac 7.3'!N344+'havelvac 7.4'!N344+'havelvac 7.5'!N344+'havelvac 7.6'!N344+'havelvac 7.7'!N344+'havelvac 7.9'!N344+'havelvac 7.8'!N344+'havelvac 7.10'!N344+'havelvac 7.11'!N344+'havelvac 7.12'!N344+'havelvac 7.13'!N344</f>
        <v>#REF!</v>
      </c>
      <c r="O344" s="289" t="e">
        <f>+#REF!+'havelvac 7.2'!O344+'havelvac 7.3'!O344+'havelvac 7.4'!O344+'havelvac 7.5'!O344+'havelvac 7.6'!O344+'havelvac 7.7'!O344+'havelvac 7.9'!O344+'havelvac 7.8'!O344+'havelvac 7.10'!O344+'havelvac 7.11'!O344+'havelvac 7.12'!O344+'havelvac 7.13'!O344</f>
        <v>#REF!</v>
      </c>
      <c r="P344" s="289" t="e">
        <f>+#REF!+'havelvac 7.2'!P344+'havelvac 7.3'!P344+'havelvac 7.4'!P344+'havelvac 7.5'!P344+'havelvac 7.6'!P344+'havelvac 7.7'!P344+'havelvac 7.9'!P344+'havelvac 7.8'!P344+'havelvac 7.10'!P344+'havelvac 7.11'!P344+'havelvac 7.12'!P344+'havelvac 7.13'!P344</f>
        <v>#REF!</v>
      </c>
    </row>
    <row r="345" spans="1:16" s="364" customFormat="1" hidden="1">
      <c r="A345" s="363" t="str">
        <f t="shared" si="22"/>
        <v>71060301044861</v>
      </c>
      <c r="B345" s="451" t="s">
        <v>439</v>
      </c>
      <c r="C345" s="433" t="s">
        <v>157</v>
      </c>
      <c r="D345" s="434" t="s">
        <v>442</v>
      </c>
      <c r="E345" s="435" t="s">
        <v>106</v>
      </c>
      <c r="F345" s="456" t="s">
        <v>155</v>
      </c>
      <c r="G345" s="436">
        <v>4861</v>
      </c>
      <c r="H345" s="430"/>
      <c r="I345" s="410"/>
      <c r="J345" s="431"/>
      <c r="K345" s="432"/>
      <c r="L345" s="311" t="s">
        <v>121</v>
      </c>
      <c r="M345" s="306">
        <v>4232</v>
      </c>
      <c r="N345" s="289" t="e">
        <f>+#REF!+'havelvac 7.2'!N345+'havelvac 7.3'!N345+'havelvac 7.4'!N345+'havelvac 7.5'!N345+'havelvac 7.6'!N345+'havelvac 7.7'!N345+'havelvac 7.9'!N345+'havelvac 7.8'!N345+'havelvac 7.10'!N345+'havelvac 7.11'!N345+'havelvac 7.12'!N345+'havelvac 7.13'!N345</f>
        <v>#REF!</v>
      </c>
      <c r="O345" s="289" t="e">
        <f>+#REF!+'havelvac 7.2'!O345+'havelvac 7.3'!O345+'havelvac 7.4'!O345+'havelvac 7.5'!O345+'havelvac 7.6'!O345+'havelvac 7.7'!O345+'havelvac 7.9'!O345+'havelvac 7.8'!O345+'havelvac 7.10'!O345+'havelvac 7.11'!O345+'havelvac 7.12'!O345+'havelvac 7.13'!O345</f>
        <v>#REF!</v>
      </c>
      <c r="P345" s="289" t="e">
        <f>+#REF!+'havelvac 7.2'!P345+'havelvac 7.3'!P345+'havelvac 7.4'!P345+'havelvac 7.5'!P345+'havelvac 7.6'!P345+'havelvac 7.7'!P345+'havelvac 7.9'!P345+'havelvac 7.8'!P345+'havelvac 7.10'!P345+'havelvac 7.11'!P345+'havelvac 7.12'!P345+'havelvac 7.13'!P345</f>
        <v>#REF!</v>
      </c>
    </row>
    <row r="346" spans="1:16" s="455" customFormat="1" hidden="1">
      <c r="A346" s="363" t="str">
        <f t="shared" si="22"/>
        <v>71060301050000</v>
      </c>
      <c r="B346" s="451" t="s">
        <v>439</v>
      </c>
      <c r="C346" s="433" t="s">
        <v>157</v>
      </c>
      <c r="D346" s="434" t="s">
        <v>442</v>
      </c>
      <c r="E346" s="435" t="s">
        <v>106</v>
      </c>
      <c r="F346" s="456" t="s">
        <v>149</v>
      </c>
      <c r="G346" s="454" t="s">
        <v>440</v>
      </c>
      <c r="H346" s="430"/>
      <c r="I346" s="410"/>
      <c r="J346" s="431"/>
      <c r="K346" s="432"/>
      <c r="L346" s="311" t="s">
        <v>125</v>
      </c>
      <c r="M346" s="306">
        <v>4239</v>
      </c>
      <c r="N346" s="289" t="e">
        <f>+#REF!+'havelvac 7.2'!N346+'havelvac 7.3'!N346+'havelvac 7.4'!N346+'havelvac 7.5'!N346+'havelvac 7.6'!N346+'havelvac 7.7'!N346+'havelvac 7.9'!N346+'havelvac 7.8'!N346+'havelvac 7.10'!N346+'havelvac 7.11'!N346+'havelvac 7.12'!N346+'havelvac 7.13'!N346</f>
        <v>#REF!</v>
      </c>
      <c r="O346" s="289" t="e">
        <f>+#REF!+'havelvac 7.2'!O346+'havelvac 7.3'!O346+'havelvac 7.4'!O346+'havelvac 7.5'!O346+'havelvac 7.6'!O346+'havelvac 7.7'!O346+'havelvac 7.9'!O346+'havelvac 7.8'!O346+'havelvac 7.10'!O346+'havelvac 7.11'!O346+'havelvac 7.12'!O346+'havelvac 7.13'!O346</f>
        <v>#REF!</v>
      </c>
      <c r="P346" s="289" t="e">
        <f>+#REF!+'havelvac 7.2'!P346+'havelvac 7.3'!P346+'havelvac 7.4'!P346+'havelvac 7.5'!P346+'havelvac 7.6'!P346+'havelvac 7.7'!P346+'havelvac 7.9'!P346+'havelvac 7.8'!P346+'havelvac 7.10'!P346+'havelvac 7.11'!P346+'havelvac 7.12'!P346+'havelvac 7.13'!P346</f>
        <v>#REF!</v>
      </c>
    </row>
    <row r="347" spans="1:16" s="364" customFormat="1" hidden="1">
      <c r="A347" s="363" t="str">
        <f t="shared" si="22"/>
        <v>71060301054861</v>
      </c>
      <c r="B347" s="451" t="s">
        <v>439</v>
      </c>
      <c r="C347" s="433" t="s">
        <v>157</v>
      </c>
      <c r="D347" s="434" t="s">
        <v>442</v>
      </c>
      <c r="E347" s="435" t="s">
        <v>106</v>
      </c>
      <c r="F347" s="456" t="s">
        <v>149</v>
      </c>
      <c r="G347" s="436">
        <v>4861</v>
      </c>
      <c r="H347" s="430"/>
      <c r="I347" s="410"/>
      <c r="J347" s="431"/>
      <c r="K347" s="432"/>
      <c r="L347" s="311" t="s">
        <v>126</v>
      </c>
      <c r="M347" s="306">
        <v>4241</v>
      </c>
      <c r="N347" s="289" t="e">
        <f>+#REF!+'havelvac 7.2'!N347+'havelvac 7.3'!N347+'havelvac 7.4'!N347+'havelvac 7.5'!N347+'havelvac 7.6'!N347+'havelvac 7.7'!N347+'havelvac 7.9'!N347+'havelvac 7.8'!N347+'havelvac 7.10'!N347+'havelvac 7.11'!N347+'havelvac 7.12'!N347+'havelvac 7.13'!N347</f>
        <v>#REF!</v>
      </c>
      <c r="O347" s="289" t="e">
        <f>+#REF!+'havelvac 7.2'!O347+'havelvac 7.3'!O347+'havelvac 7.4'!O347+'havelvac 7.5'!O347+'havelvac 7.6'!O347+'havelvac 7.7'!O347+'havelvac 7.9'!O347+'havelvac 7.8'!O347+'havelvac 7.10'!O347+'havelvac 7.11'!O347+'havelvac 7.12'!O347+'havelvac 7.13'!O347</f>
        <v>#REF!</v>
      </c>
      <c r="P347" s="289" t="e">
        <f>+#REF!+'havelvac 7.2'!P347+'havelvac 7.3'!P347+'havelvac 7.4'!P347+'havelvac 7.5'!P347+'havelvac 7.6'!P347+'havelvac 7.7'!P347+'havelvac 7.9'!P347+'havelvac 7.8'!P347+'havelvac 7.10'!P347+'havelvac 7.11'!P347+'havelvac 7.12'!P347+'havelvac 7.13'!P347</f>
        <v>#REF!</v>
      </c>
    </row>
    <row r="348" spans="1:16" s="457" customFormat="1" ht="25.5" hidden="1">
      <c r="A348" s="363" t="str">
        <f t="shared" si="22"/>
        <v>71060400000000</v>
      </c>
      <c r="B348" s="451" t="s">
        <v>439</v>
      </c>
      <c r="C348" s="433" t="s">
        <v>157</v>
      </c>
      <c r="D348" s="434" t="s">
        <v>155</v>
      </c>
      <c r="E348" s="435" t="s">
        <v>441</v>
      </c>
      <c r="F348" s="456" t="s">
        <v>441</v>
      </c>
      <c r="G348" s="454" t="s">
        <v>440</v>
      </c>
      <c r="H348" s="430"/>
      <c r="I348" s="410"/>
      <c r="J348" s="431"/>
      <c r="K348" s="432"/>
      <c r="L348" s="311" t="s">
        <v>127</v>
      </c>
      <c r="M348" s="306">
        <v>4252</v>
      </c>
      <c r="N348" s="289" t="e">
        <f>+#REF!+'havelvac 7.2'!N348+'havelvac 7.3'!N348+'havelvac 7.4'!N348+'havelvac 7.5'!N348+'havelvac 7.6'!N348+'havelvac 7.7'!N348+'havelvac 7.9'!N348+'havelvac 7.8'!N348+'havelvac 7.10'!N348+'havelvac 7.11'!N348+'havelvac 7.12'!N348+'havelvac 7.13'!N348</f>
        <v>#REF!</v>
      </c>
      <c r="O348" s="289" t="e">
        <f>+#REF!+'havelvac 7.2'!O348+'havelvac 7.3'!O348+'havelvac 7.4'!O348+'havelvac 7.5'!O348+'havelvac 7.6'!O348+'havelvac 7.7'!O348+'havelvac 7.9'!O348+'havelvac 7.8'!O348+'havelvac 7.10'!O348+'havelvac 7.11'!O348+'havelvac 7.12'!O348+'havelvac 7.13'!O348</f>
        <v>#REF!</v>
      </c>
      <c r="P348" s="289" t="e">
        <f>+#REF!+'havelvac 7.2'!P348+'havelvac 7.3'!P348+'havelvac 7.4'!P348+'havelvac 7.5'!P348+'havelvac 7.6'!P348+'havelvac 7.7'!P348+'havelvac 7.9'!P348+'havelvac 7.8'!P348+'havelvac 7.10'!P348+'havelvac 7.11'!P348+'havelvac 7.12'!P348+'havelvac 7.13'!P348</f>
        <v>#REF!</v>
      </c>
    </row>
    <row r="349" spans="1:16" s="364" customFormat="1" hidden="1">
      <c r="A349" s="363" t="str">
        <f t="shared" si="22"/>
        <v>71060400000001</v>
      </c>
      <c r="B349" s="451" t="s">
        <v>439</v>
      </c>
      <c r="C349" s="433" t="s">
        <v>157</v>
      </c>
      <c r="D349" s="434" t="s">
        <v>155</v>
      </c>
      <c r="E349" s="435" t="s">
        <v>441</v>
      </c>
      <c r="F349" s="456" t="s">
        <v>441</v>
      </c>
      <c r="G349" s="454" t="s">
        <v>96</v>
      </c>
      <c r="H349" s="430"/>
      <c r="I349" s="410"/>
      <c r="J349" s="431"/>
      <c r="K349" s="432"/>
      <c r="L349" s="320" t="s">
        <v>128</v>
      </c>
      <c r="M349" s="278">
        <v>4261</v>
      </c>
      <c r="N349" s="289" t="e">
        <f>+#REF!+'havelvac 7.2'!N349+'havelvac 7.3'!N349+'havelvac 7.4'!N349+'havelvac 7.5'!N349+'havelvac 7.6'!N349+'havelvac 7.7'!N349+'havelvac 7.9'!N349+'havelvac 7.8'!N349+'havelvac 7.10'!N349+'havelvac 7.11'!N349+'havelvac 7.12'!N349+'havelvac 7.13'!N349</f>
        <v>#REF!</v>
      </c>
      <c r="O349" s="289" t="e">
        <f>+#REF!+'havelvac 7.2'!O349+'havelvac 7.3'!O349+'havelvac 7.4'!O349+'havelvac 7.5'!O349+'havelvac 7.6'!O349+'havelvac 7.7'!O349+'havelvac 7.9'!O349+'havelvac 7.8'!O349+'havelvac 7.10'!O349+'havelvac 7.11'!O349+'havelvac 7.12'!O349+'havelvac 7.13'!O349</f>
        <v>#REF!</v>
      </c>
      <c r="P349" s="289" t="e">
        <f>+#REF!+'havelvac 7.2'!P349+'havelvac 7.3'!P349+'havelvac 7.4'!P349+'havelvac 7.5'!P349+'havelvac 7.6'!P349+'havelvac 7.7'!P349+'havelvac 7.9'!P349+'havelvac 7.8'!P349+'havelvac 7.10'!P349+'havelvac 7.11'!P349+'havelvac 7.12'!P349+'havelvac 7.13'!P349</f>
        <v>#REF!</v>
      </c>
    </row>
    <row r="350" spans="1:16" s="364" customFormat="1" hidden="1">
      <c r="A350" s="363" t="str">
        <f t="shared" si="22"/>
        <v>71060401000000</v>
      </c>
      <c r="B350" s="451" t="s">
        <v>439</v>
      </c>
      <c r="C350" s="433" t="s">
        <v>157</v>
      </c>
      <c r="D350" s="434" t="s">
        <v>155</v>
      </c>
      <c r="E350" s="435" t="s">
        <v>106</v>
      </c>
      <c r="F350" s="456" t="s">
        <v>441</v>
      </c>
      <c r="G350" s="454" t="s">
        <v>440</v>
      </c>
      <c r="H350" s="430"/>
      <c r="I350" s="410"/>
      <c r="J350" s="431"/>
      <c r="K350" s="432"/>
      <c r="L350" s="326" t="s">
        <v>129</v>
      </c>
      <c r="M350" s="279">
        <v>4264</v>
      </c>
      <c r="N350" s="289" t="e">
        <f>+#REF!+'havelvac 7.2'!N350+'havelvac 7.3'!N350+'havelvac 7.4'!N350+'havelvac 7.5'!N350+'havelvac 7.6'!N350+'havelvac 7.7'!N350+'havelvac 7.9'!N350+'havelvac 7.8'!N350+'havelvac 7.10'!N350+'havelvac 7.11'!N350+'havelvac 7.12'!N350+'havelvac 7.13'!N350</f>
        <v>#REF!</v>
      </c>
      <c r="O350" s="289" t="e">
        <f>+#REF!+'havelvac 7.2'!O350+'havelvac 7.3'!O350+'havelvac 7.4'!O350+'havelvac 7.5'!O350+'havelvac 7.6'!O350+'havelvac 7.7'!O350+'havelvac 7.9'!O350+'havelvac 7.8'!O350+'havelvac 7.10'!O350+'havelvac 7.11'!O350+'havelvac 7.12'!O350+'havelvac 7.13'!O350</f>
        <v>#REF!</v>
      </c>
      <c r="P350" s="289" t="e">
        <f>+#REF!+'havelvac 7.2'!P350+'havelvac 7.3'!P350+'havelvac 7.4'!P350+'havelvac 7.5'!P350+'havelvac 7.6'!P350+'havelvac 7.7'!P350+'havelvac 7.9'!P350+'havelvac 7.8'!P350+'havelvac 7.10'!P350+'havelvac 7.11'!P350+'havelvac 7.12'!P350+'havelvac 7.13'!P350</f>
        <v>#REF!</v>
      </c>
    </row>
    <row r="351" spans="1:16" s="364" customFormat="1" hidden="1">
      <c r="A351" s="363" t="str">
        <f t="shared" si="22"/>
        <v>71060401000001</v>
      </c>
      <c r="B351" s="451" t="s">
        <v>439</v>
      </c>
      <c r="C351" s="433" t="s">
        <v>157</v>
      </c>
      <c r="D351" s="434" t="s">
        <v>155</v>
      </c>
      <c r="E351" s="435" t="s">
        <v>106</v>
      </c>
      <c r="F351" s="456" t="s">
        <v>441</v>
      </c>
      <c r="G351" s="454" t="s">
        <v>96</v>
      </c>
      <c r="H351" s="430"/>
      <c r="I351" s="410"/>
      <c r="J351" s="431"/>
      <c r="K351" s="432"/>
      <c r="L351" s="326" t="s">
        <v>130</v>
      </c>
      <c r="M351" s="279">
        <v>4267</v>
      </c>
      <c r="N351" s="289" t="e">
        <f>+#REF!+'havelvac 7.2'!N351+'havelvac 7.3'!N351+'havelvac 7.4'!N351+'havelvac 7.5'!N351+'havelvac 7.6'!N351+'havelvac 7.7'!N351+'havelvac 7.9'!N351+'havelvac 7.8'!N351+'havelvac 7.10'!N351+'havelvac 7.11'!N351+'havelvac 7.12'!N351+'havelvac 7.13'!N351</f>
        <v>#REF!</v>
      </c>
      <c r="O351" s="289" t="e">
        <f>+#REF!+'havelvac 7.2'!O351+'havelvac 7.3'!O351+'havelvac 7.4'!O351+'havelvac 7.5'!O351+'havelvac 7.6'!O351+'havelvac 7.7'!O351+'havelvac 7.9'!O351+'havelvac 7.8'!O351+'havelvac 7.10'!O351+'havelvac 7.11'!O351+'havelvac 7.12'!O351+'havelvac 7.13'!O351</f>
        <v>#REF!</v>
      </c>
      <c r="P351" s="289" t="e">
        <f>+#REF!+'havelvac 7.2'!P351+'havelvac 7.3'!P351+'havelvac 7.4'!P351+'havelvac 7.5'!P351+'havelvac 7.6'!P351+'havelvac 7.7'!P351+'havelvac 7.9'!P351+'havelvac 7.8'!P351+'havelvac 7.10'!P351+'havelvac 7.11'!P351+'havelvac 7.12'!P351+'havelvac 7.13'!P351</f>
        <v>#REF!</v>
      </c>
    </row>
    <row r="352" spans="1:16" s="455" customFormat="1" hidden="1">
      <c r="A352" s="363" t="str">
        <f t="shared" si="22"/>
        <v>71060401010000</v>
      </c>
      <c r="B352" s="451" t="s">
        <v>439</v>
      </c>
      <c r="C352" s="433" t="s">
        <v>157</v>
      </c>
      <c r="D352" s="434" t="s">
        <v>155</v>
      </c>
      <c r="E352" s="435" t="s">
        <v>106</v>
      </c>
      <c r="F352" s="456" t="s">
        <v>106</v>
      </c>
      <c r="G352" s="454" t="s">
        <v>440</v>
      </c>
      <c r="H352" s="430"/>
      <c r="I352" s="410"/>
      <c r="J352" s="431"/>
      <c r="K352" s="432"/>
      <c r="L352" s="326" t="s">
        <v>364</v>
      </c>
      <c r="M352" s="279">
        <v>4269</v>
      </c>
      <c r="N352" s="289" t="e">
        <f>+#REF!+'havelvac 7.2'!N352+'havelvac 7.3'!N352+'havelvac 7.4'!N352+'havelvac 7.5'!N352+'havelvac 7.6'!N352+'havelvac 7.7'!N352+'havelvac 7.9'!N352+'havelvac 7.8'!N352+'havelvac 7.10'!N352+'havelvac 7.11'!N352+'havelvac 7.12'!N352+'havelvac 7.13'!N352</f>
        <v>#REF!</v>
      </c>
      <c r="O352" s="289" t="e">
        <f>+#REF!+'havelvac 7.2'!O352+'havelvac 7.3'!O352+'havelvac 7.4'!O352+'havelvac 7.5'!O352+'havelvac 7.6'!O352+'havelvac 7.7'!O352+'havelvac 7.9'!O352+'havelvac 7.8'!O352+'havelvac 7.10'!O352+'havelvac 7.11'!O352+'havelvac 7.12'!O352+'havelvac 7.13'!O352</f>
        <v>#REF!</v>
      </c>
      <c r="P352" s="289" t="e">
        <f>+#REF!+'havelvac 7.2'!P352+'havelvac 7.3'!P352+'havelvac 7.4'!P352+'havelvac 7.5'!P352+'havelvac 7.6'!P352+'havelvac 7.7'!P352+'havelvac 7.9'!P352+'havelvac 7.8'!P352+'havelvac 7.10'!P352+'havelvac 7.11'!P352+'havelvac 7.12'!P352+'havelvac 7.13'!P352</f>
        <v>#REF!</v>
      </c>
    </row>
    <row r="353" spans="1:16" s="455" customFormat="1" hidden="1">
      <c r="A353" s="363"/>
      <c r="B353" s="451"/>
      <c r="C353" s="433"/>
      <c r="D353" s="434"/>
      <c r="E353" s="435"/>
      <c r="F353" s="456"/>
      <c r="G353" s="454"/>
      <c r="H353" s="430"/>
      <c r="I353" s="410"/>
      <c r="J353" s="431"/>
      <c r="K353" s="432"/>
      <c r="L353" s="311" t="s">
        <v>666</v>
      </c>
      <c r="M353" s="279" t="s">
        <v>664</v>
      </c>
      <c r="N353" s="289" t="e">
        <f>+#REF!+'havelvac 7.2'!N353+'havelvac 7.3'!N353+'havelvac 7.4'!N353+'havelvac 7.5'!N353+'havelvac 7.6'!N353+'havelvac 7.7'!N353+'havelvac 7.9'!N353+'havelvac 7.8'!N353+'havelvac 7.10'!N353+'havelvac 7.11'!N353+'havelvac 7.12'!N353+'havelvac 7.13'!N353</f>
        <v>#REF!</v>
      </c>
      <c r="O353" s="289" t="e">
        <f>+#REF!+'havelvac 7.2'!O353+'havelvac 7.3'!O353+'havelvac 7.4'!O353+'havelvac 7.5'!O353+'havelvac 7.6'!O353+'havelvac 7.7'!O353+'havelvac 7.9'!O353+'havelvac 7.8'!O353+'havelvac 7.10'!O353+'havelvac 7.11'!O353+'havelvac 7.12'!O353+'havelvac 7.13'!O353</f>
        <v>#REF!</v>
      </c>
      <c r="P353" s="289" t="e">
        <f>+#REF!+'havelvac 7.2'!P353+'havelvac 7.3'!P353+'havelvac 7.4'!P353+'havelvac 7.5'!P353+'havelvac 7.6'!P353+'havelvac 7.7'!P353+'havelvac 7.9'!P353+'havelvac 7.8'!P353+'havelvac 7.10'!P353+'havelvac 7.11'!P353+'havelvac 7.12'!P353+'havelvac 7.13'!P353</f>
        <v>#REF!</v>
      </c>
    </row>
    <row r="354" spans="1:16" s="364" customFormat="1" hidden="1">
      <c r="A354" s="363" t="str">
        <f t="shared" si="22"/>
        <v>71060401014251</v>
      </c>
      <c r="B354" s="458" t="s">
        <v>439</v>
      </c>
      <c r="C354" s="433" t="s">
        <v>157</v>
      </c>
      <c r="D354" s="434" t="s">
        <v>155</v>
      </c>
      <c r="E354" s="435" t="s">
        <v>106</v>
      </c>
      <c r="F354" s="456" t="s">
        <v>106</v>
      </c>
      <c r="G354" s="436">
        <v>4251</v>
      </c>
      <c r="H354" s="430"/>
      <c r="I354" s="410"/>
      <c r="J354" s="431"/>
      <c r="K354" s="432"/>
      <c r="L354" s="311" t="s">
        <v>133</v>
      </c>
      <c r="M354" s="306">
        <v>4823</v>
      </c>
      <c r="N354" s="289" t="e">
        <f>+#REF!+'havelvac 7.2'!N354+'havelvac 7.3'!N354+'havelvac 7.4'!N354+'havelvac 7.5'!N354+'havelvac 7.6'!N354+'havelvac 7.7'!N354+'havelvac 7.9'!N354+'havelvac 7.8'!N354+'havelvac 7.10'!N354+'havelvac 7.11'!N354+'havelvac 7.12'!N354+'havelvac 7.13'!N354</f>
        <v>#REF!</v>
      </c>
      <c r="O354" s="289" t="e">
        <f>+#REF!+'havelvac 7.2'!O354+'havelvac 7.3'!O354+'havelvac 7.4'!O354+'havelvac 7.5'!O354+'havelvac 7.6'!O354+'havelvac 7.7'!O354+'havelvac 7.9'!O354+'havelvac 7.8'!O354+'havelvac 7.10'!O354+'havelvac 7.11'!O354+'havelvac 7.12'!O354+'havelvac 7.13'!O354</f>
        <v>#REF!</v>
      </c>
      <c r="P354" s="289" t="e">
        <f>+#REF!+'havelvac 7.2'!P354+'havelvac 7.3'!P354+'havelvac 7.4'!P354+'havelvac 7.5'!P354+'havelvac 7.6'!P354+'havelvac 7.7'!P354+'havelvac 7.9'!P354+'havelvac 7.8'!P354+'havelvac 7.10'!P354+'havelvac 7.11'!P354+'havelvac 7.12'!P354+'havelvac 7.13'!P354</f>
        <v>#REF!</v>
      </c>
    </row>
    <row r="355" spans="1:16" s="364" customFormat="1" ht="25.5" hidden="1">
      <c r="A355" s="363" t="str">
        <f t="shared" si="22"/>
        <v>71060401015113</v>
      </c>
      <c r="B355" s="451" t="s">
        <v>439</v>
      </c>
      <c r="C355" s="433" t="s">
        <v>157</v>
      </c>
      <c r="D355" s="434" t="s">
        <v>155</v>
      </c>
      <c r="E355" s="435" t="s">
        <v>106</v>
      </c>
      <c r="F355" s="456" t="s">
        <v>106</v>
      </c>
      <c r="G355" s="436">
        <v>5113</v>
      </c>
      <c r="H355" s="430"/>
      <c r="I355" s="410"/>
      <c r="J355" s="431"/>
      <c r="K355" s="432"/>
      <c r="L355" s="311" t="s">
        <v>637</v>
      </c>
      <c r="M355" s="306" t="s">
        <v>638</v>
      </c>
      <c r="N355" s="289" t="e">
        <f>+#REF!+'havelvac 7.2'!N355+'havelvac 7.3'!N355+'havelvac 7.4'!N355+'havelvac 7.5'!N355+'havelvac 7.6'!N355+'havelvac 7.7'!N355+'havelvac 7.9'!N355+'havelvac 7.8'!N355+'havelvac 7.10'!N355+'havelvac 7.11'!N355+'havelvac 7.12'!N355+'havelvac 7.13'!N355</f>
        <v>#REF!</v>
      </c>
      <c r="O355" s="289" t="e">
        <f>+#REF!+'havelvac 7.2'!O355+'havelvac 7.3'!O355+'havelvac 7.4'!O355+'havelvac 7.5'!O355+'havelvac 7.6'!O355+'havelvac 7.7'!O355+'havelvac 7.9'!O355+'havelvac 7.8'!O355+'havelvac 7.10'!O355+'havelvac 7.11'!O355+'havelvac 7.12'!O355+'havelvac 7.13'!O355</f>
        <v>#REF!</v>
      </c>
      <c r="P355" s="289" t="e">
        <f>+#REF!+'havelvac 7.2'!P355+'havelvac 7.3'!P355+'havelvac 7.4'!P355+'havelvac 7.5'!P355+'havelvac 7.6'!P355+'havelvac 7.7'!P355+'havelvac 7.9'!P355+'havelvac 7.8'!P355+'havelvac 7.10'!P355+'havelvac 7.11'!P355+'havelvac 7.12'!P355+'havelvac 7.13'!P355</f>
        <v>#REF!</v>
      </c>
    </row>
    <row r="356" spans="1:16" s="364" customFormat="1" hidden="1">
      <c r="A356" s="363"/>
      <c r="B356" s="451" t="s">
        <v>439</v>
      </c>
      <c r="C356" s="433" t="s">
        <v>157</v>
      </c>
      <c r="D356" s="434" t="s">
        <v>155</v>
      </c>
      <c r="E356" s="435" t="s">
        <v>106</v>
      </c>
      <c r="F356" s="456" t="s">
        <v>106</v>
      </c>
      <c r="G356" s="436">
        <v>5113</v>
      </c>
      <c r="H356" s="430"/>
      <c r="I356" s="410"/>
      <c r="J356" s="431"/>
      <c r="K356" s="432"/>
      <c r="L356" s="404" t="s">
        <v>134</v>
      </c>
      <c r="M356" s="278">
        <v>4861</v>
      </c>
      <c r="N356" s="289" t="e">
        <f>+#REF!+'havelvac 7.2'!N356+'havelvac 7.3'!N356+'havelvac 7.4'!N356+'havelvac 7.5'!N356+'havelvac 7.6'!N356+'havelvac 7.7'!N356+'havelvac 7.9'!N356+'havelvac 7.8'!N356+'havelvac 7.10'!N356+'havelvac 7.11'!N356+'havelvac 7.12'!N356+'havelvac 7.13'!N356</f>
        <v>#REF!</v>
      </c>
      <c r="O356" s="289" t="e">
        <f>+#REF!+'havelvac 7.2'!O356+'havelvac 7.3'!O356+'havelvac 7.4'!O356+'havelvac 7.5'!O356+'havelvac 7.6'!O356+'havelvac 7.7'!O356+'havelvac 7.9'!O356+'havelvac 7.8'!O356+'havelvac 7.10'!O356+'havelvac 7.11'!O356+'havelvac 7.12'!O356+'havelvac 7.13'!O356</f>
        <v>#REF!</v>
      </c>
      <c r="P356" s="289" t="e">
        <f>+#REF!+'havelvac 7.2'!P356+'havelvac 7.3'!P356+'havelvac 7.4'!P356+'havelvac 7.5'!P356+'havelvac 7.6'!P356+'havelvac 7.7'!P356+'havelvac 7.9'!P356+'havelvac 7.8'!P356+'havelvac 7.10'!P356+'havelvac 7.11'!P356+'havelvac 7.12'!P356+'havelvac 7.13'!P356</f>
        <v>#REF!</v>
      </c>
    </row>
    <row r="357" spans="1:16" s="364" customFormat="1" hidden="1">
      <c r="A357" s="363" t="str">
        <f t="shared" ref="A357:A361" si="23">CONCATENATE(B357,C357,D357,E357,F357,G357)</f>
        <v>71060401015129</v>
      </c>
      <c r="B357" s="451" t="s">
        <v>439</v>
      </c>
      <c r="C357" s="433" t="s">
        <v>157</v>
      </c>
      <c r="D357" s="434" t="s">
        <v>155</v>
      </c>
      <c r="E357" s="435" t="s">
        <v>106</v>
      </c>
      <c r="F357" s="456" t="s">
        <v>106</v>
      </c>
      <c r="G357" s="436">
        <v>5129</v>
      </c>
      <c r="H357" s="430"/>
      <c r="I357" s="410"/>
      <c r="J357" s="431"/>
      <c r="K357" s="432"/>
      <c r="L357" s="311" t="s">
        <v>136</v>
      </c>
      <c r="M357" s="306">
        <v>5122</v>
      </c>
      <c r="N357" s="289" t="e">
        <f>+#REF!+'havelvac 7.2'!N357+'havelvac 7.3'!N357+'havelvac 7.4'!N357+'havelvac 7.5'!N357+'havelvac 7.6'!N357+'havelvac 7.7'!N357+'havelvac 7.9'!N357+'havelvac 7.8'!N357+'havelvac 7.10'!N357+'havelvac 7.11'!N357+'havelvac 7.12'!N357+'havelvac 7.13'!N357</f>
        <v>#REF!</v>
      </c>
      <c r="O357" s="289" t="e">
        <f>+#REF!+'havelvac 7.2'!O357+'havelvac 7.3'!O357+'havelvac 7.4'!O357+'havelvac 7.5'!O357+'havelvac 7.6'!O357+'havelvac 7.7'!O357+'havelvac 7.9'!O357+'havelvac 7.8'!O357+'havelvac 7.10'!O357+'havelvac 7.11'!O357+'havelvac 7.12'!O357+'havelvac 7.13'!O357</f>
        <v>#REF!</v>
      </c>
      <c r="P357" s="289" t="e">
        <f>+#REF!+'havelvac 7.2'!P357+'havelvac 7.3'!P357+'havelvac 7.4'!P357+'havelvac 7.5'!P357+'havelvac 7.6'!P357+'havelvac 7.7'!P357+'havelvac 7.9'!P357+'havelvac 7.8'!P357+'havelvac 7.10'!P357+'havelvac 7.11'!P357+'havelvac 7.12'!P357+'havelvac 7.13'!P357</f>
        <v>#REF!</v>
      </c>
    </row>
    <row r="358" spans="1:16" s="455" customFormat="1" hidden="1">
      <c r="A358" s="363" t="str">
        <f t="shared" si="23"/>
        <v>71060401020000</v>
      </c>
      <c r="B358" s="451" t="s">
        <v>439</v>
      </c>
      <c r="C358" s="433" t="s">
        <v>157</v>
      </c>
      <c r="D358" s="434" t="s">
        <v>155</v>
      </c>
      <c r="E358" s="435" t="s">
        <v>106</v>
      </c>
      <c r="F358" s="456" t="s">
        <v>140</v>
      </c>
      <c r="G358" s="454" t="s">
        <v>440</v>
      </c>
      <c r="H358" s="430"/>
      <c r="I358" s="410"/>
      <c r="J358" s="431"/>
      <c r="K358" s="432"/>
      <c r="L358" s="311" t="s">
        <v>137</v>
      </c>
      <c r="M358" s="306">
        <v>5129</v>
      </c>
      <c r="N358" s="289" t="e">
        <f>+#REF!+'havelvac 7.2'!N358+'havelvac 7.3'!N358+'havelvac 7.4'!N358+'havelvac 7.5'!N358+'havelvac 7.6'!N358+'havelvac 7.7'!N358+'havelvac 7.9'!N358+'havelvac 7.8'!N358+'havelvac 7.10'!N358+'havelvac 7.11'!N358+'havelvac 7.12'!N358+'havelvac 7.13'!N358</f>
        <v>#REF!</v>
      </c>
      <c r="O358" s="289" t="e">
        <f>+#REF!+'havelvac 7.2'!O358+'havelvac 7.3'!O358+'havelvac 7.4'!O358+'havelvac 7.5'!O358+'havelvac 7.6'!O358+'havelvac 7.7'!O358+'havelvac 7.9'!O358+'havelvac 7.8'!O358+'havelvac 7.10'!O358+'havelvac 7.11'!O358+'havelvac 7.12'!O358+'havelvac 7.13'!O358</f>
        <v>#REF!</v>
      </c>
      <c r="P358" s="289" t="e">
        <f>+#REF!+'havelvac 7.2'!P358+'havelvac 7.3'!P358+'havelvac 7.4'!P358+'havelvac 7.5'!P358+'havelvac 7.6'!P358+'havelvac 7.7'!P358+'havelvac 7.9'!P358+'havelvac 7.8'!P358+'havelvac 7.10'!P358+'havelvac 7.11'!P358+'havelvac 7.12'!P358+'havelvac 7.13'!P358</f>
        <v>#REF!</v>
      </c>
    </row>
    <row r="359" spans="1:16" s="364" customFormat="1" hidden="1">
      <c r="A359" s="363" t="str">
        <f t="shared" si="23"/>
        <v>71060401024511</v>
      </c>
      <c r="B359" s="451" t="s">
        <v>439</v>
      </c>
      <c r="C359" s="433" t="s">
        <v>157</v>
      </c>
      <c r="D359" s="434" t="s">
        <v>155</v>
      </c>
      <c r="E359" s="435" t="s">
        <v>106</v>
      </c>
      <c r="F359" s="456" t="s">
        <v>140</v>
      </c>
      <c r="G359" s="454">
        <v>4511</v>
      </c>
      <c r="H359" s="430"/>
      <c r="I359" s="410"/>
      <c r="J359" s="431"/>
      <c r="K359" s="432"/>
      <c r="L359" s="311" t="s">
        <v>138</v>
      </c>
      <c r="M359" s="306">
        <v>5132</v>
      </c>
      <c r="N359" s="289" t="e">
        <f>+#REF!+'havelvac 7.2'!N359+'havelvac 7.3'!N359+'havelvac 7.4'!N359+'havelvac 7.5'!N359+'havelvac 7.6'!N359+'havelvac 7.7'!N359+'havelvac 7.9'!N359+'havelvac 7.8'!N359+'havelvac 7.10'!N359+'havelvac 7.11'!N359+'havelvac 7.12'!N359+'havelvac 7.13'!N359</f>
        <v>#REF!</v>
      </c>
      <c r="O359" s="289" t="e">
        <f>+#REF!+'havelvac 7.2'!O359+'havelvac 7.3'!O359+'havelvac 7.4'!O359+'havelvac 7.5'!O359+'havelvac 7.6'!O359+'havelvac 7.7'!O359+'havelvac 7.9'!O359+'havelvac 7.8'!O359+'havelvac 7.10'!O359+'havelvac 7.11'!O359+'havelvac 7.12'!O359+'havelvac 7.13'!O359</f>
        <v>#REF!</v>
      </c>
      <c r="P359" s="289" t="e">
        <f>+#REF!+'havelvac 7.2'!P359+'havelvac 7.3'!P359+'havelvac 7.4'!P359+'havelvac 7.5'!P359+'havelvac 7.6'!P359+'havelvac 7.7'!P359+'havelvac 7.9'!P359+'havelvac 7.8'!P359+'havelvac 7.10'!P359+'havelvac 7.11'!P359+'havelvac 7.12'!P359+'havelvac 7.13'!P359</f>
        <v>#REF!</v>
      </c>
    </row>
    <row r="360" spans="1:16" s="364" customFormat="1" ht="13.5" hidden="1">
      <c r="A360" s="363" t="str">
        <f t="shared" si="23"/>
        <v>71060401024861</v>
      </c>
      <c r="B360" s="451" t="s">
        <v>439</v>
      </c>
      <c r="C360" s="433" t="s">
        <v>157</v>
      </c>
      <c r="D360" s="434" t="s">
        <v>155</v>
      </c>
      <c r="E360" s="435" t="s">
        <v>106</v>
      </c>
      <c r="F360" s="456" t="s">
        <v>140</v>
      </c>
      <c r="G360" s="436">
        <v>4861</v>
      </c>
      <c r="H360" s="280"/>
      <c r="I360" s="280"/>
      <c r="J360" s="280"/>
      <c r="K360" s="280"/>
      <c r="L360" s="402" t="s">
        <v>756</v>
      </c>
      <c r="M360" s="397"/>
      <c r="N360" s="403" t="e">
        <f>O360+P360</f>
        <v>#REF!</v>
      </c>
      <c r="O360" s="403" t="e">
        <f>SUM(O361)</f>
        <v>#REF!</v>
      </c>
      <c r="P360" s="403" t="e">
        <f>SUM(P361)</f>
        <v>#REF!</v>
      </c>
    </row>
    <row r="361" spans="1:16" s="455" customFormat="1" ht="25.5" hidden="1">
      <c r="A361" s="363" t="str">
        <f t="shared" si="23"/>
        <v>71060401030000</v>
      </c>
      <c r="B361" s="451" t="s">
        <v>439</v>
      </c>
      <c r="C361" s="433" t="s">
        <v>157</v>
      </c>
      <c r="D361" s="434" t="s">
        <v>155</v>
      </c>
      <c r="E361" s="435" t="s">
        <v>106</v>
      </c>
      <c r="F361" s="456" t="s">
        <v>442</v>
      </c>
      <c r="G361" s="454" t="s">
        <v>440</v>
      </c>
      <c r="H361" s="430"/>
      <c r="I361" s="410"/>
      <c r="J361" s="431"/>
      <c r="K361" s="432"/>
      <c r="L361" s="311" t="s">
        <v>217</v>
      </c>
      <c r="M361" s="306">
        <v>4511</v>
      </c>
      <c r="N361" s="289" t="e">
        <f>+#REF!+'havelvac 7.2'!N361+'havelvac 7.3'!N361+'havelvac 7.4'!N361+'havelvac 7.5'!N361+'havelvac 7.6'!N361+'havelvac 7.7'!N361+'havelvac 7.9'!N361+'havelvac 7.8'!N361+'havelvac 7.10'!N361+'havelvac 7.11'!N361+'havelvac 7.12'!N361+'havelvac 7.13'!N361</f>
        <v>#REF!</v>
      </c>
      <c r="O361" s="289" t="e">
        <f>+#REF!+'havelvac 7.2'!O361+'havelvac 7.3'!O361+'havelvac 7.4'!O361+'havelvac 7.5'!O361+'havelvac 7.6'!O361+'havelvac 7.7'!O361+'havelvac 7.9'!O361+'havelvac 7.8'!O361+'havelvac 7.10'!O361+'havelvac 7.11'!O361+'havelvac 7.12'!O361+'havelvac 7.13'!O361</f>
        <v>#REF!</v>
      </c>
      <c r="P361" s="289" t="e">
        <f>+#REF!+'havelvac 7.2'!P361+'havelvac 7.3'!P361+'havelvac 7.4'!P361+'havelvac 7.5'!P361+'havelvac 7.6'!P361+'havelvac 7.7'!P361+'havelvac 7.9'!P361+'havelvac 7.8'!P361+'havelvac 7.10'!P361+'havelvac 7.11'!P361+'havelvac 7.12'!P361+'havelvac 7.13'!P361</f>
        <v>#REF!</v>
      </c>
    </row>
    <row r="362" spans="1:16" s="364" customFormat="1" ht="13.5" hidden="1">
      <c r="A362" s="363" t="str">
        <f t="shared" si="21"/>
        <v>71060401034251</v>
      </c>
      <c r="B362" s="451" t="s">
        <v>439</v>
      </c>
      <c r="C362" s="433" t="s">
        <v>157</v>
      </c>
      <c r="D362" s="434" t="s">
        <v>155</v>
      </c>
      <c r="E362" s="435" t="s">
        <v>106</v>
      </c>
      <c r="F362" s="456" t="s">
        <v>442</v>
      </c>
      <c r="G362" s="436">
        <v>4251</v>
      </c>
      <c r="H362" s="280">
        <v>2520</v>
      </c>
      <c r="I362" s="309" t="s">
        <v>149</v>
      </c>
      <c r="J362" s="310">
        <v>2</v>
      </c>
      <c r="K362" s="310">
        <v>0</v>
      </c>
      <c r="L362" s="396" t="s">
        <v>617</v>
      </c>
      <c r="M362" s="397"/>
      <c r="N362" s="398" t="e">
        <f>+N364</f>
        <v>#REF!</v>
      </c>
      <c r="O362" s="398" t="e">
        <f>+O364</f>
        <v>#REF!</v>
      </c>
      <c r="P362" s="398" t="e">
        <f>+P364</f>
        <v>#REF!</v>
      </c>
    </row>
    <row r="363" spans="1:16" s="364" customFormat="1" hidden="1">
      <c r="A363" s="363" t="str">
        <f t="shared" si="21"/>
        <v>71060401034861</v>
      </c>
      <c r="B363" s="451" t="s">
        <v>439</v>
      </c>
      <c r="C363" s="433" t="s">
        <v>157</v>
      </c>
      <c r="D363" s="434" t="s">
        <v>155</v>
      </c>
      <c r="E363" s="435" t="s">
        <v>106</v>
      </c>
      <c r="F363" s="456" t="s">
        <v>442</v>
      </c>
      <c r="G363" s="454">
        <v>4861</v>
      </c>
      <c r="H363" s="280"/>
      <c r="I363" s="309"/>
      <c r="J363" s="310"/>
      <c r="K363" s="310"/>
      <c r="L363" s="320" t="s">
        <v>110</v>
      </c>
      <c r="M363" s="278"/>
      <c r="N363" s="289"/>
      <c r="O363" s="289"/>
      <c r="P363" s="289"/>
    </row>
    <row r="364" spans="1:16" s="364" customFormat="1" ht="12.75" hidden="1">
      <c r="A364" s="363" t="str">
        <f t="shared" si="21"/>
        <v>71060401035113</v>
      </c>
      <c r="B364" s="451" t="s">
        <v>439</v>
      </c>
      <c r="C364" s="433" t="s">
        <v>157</v>
      </c>
      <c r="D364" s="434" t="s">
        <v>155</v>
      </c>
      <c r="E364" s="435" t="s">
        <v>106</v>
      </c>
      <c r="F364" s="456" t="s">
        <v>442</v>
      </c>
      <c r="G364" s="436">
        <v>5113</v>
      </c>
      <c r="H364" s="280">
        <v>2521</v>
      </c>
      <c r="I364" s="308" t="s">
        <v>149</v>
      </c>
      <c r="J364" s="312">
        <v>2</v>
      </c>
      <c r="K364" s="312">
        <v>1</v>
      </c>
      <c r="L364" s="395" t="s">
        <v>617</v>
      </c>
      <c r="M364" s="313"/>
      <c r="N364" s="321" t="e">
        <f>+N366</f>
        <v>#REF!</v>
      </c>
      <c r="O364" s="321" t="e">
        <f>+O366</f>
        <v>#REF!</v>
      </c>
      <c r="P364" s="321" t="e">
        <f>+P366</f>
        <v>#REF!</v>
      </c>
    </row>
    <row r="365" spans="1:16" s="455" customFormat="1" hidden="1">
      <c r="A365" s="363" t="str">
        <f t="shared" si="21"/>
        <v>71060401040000</v>
      </c>
      <c r="B365" s="451" t="s">
        <v>439</v>
      </c>
      <c r="C365" s="433" t="s">
        <v>157</v>
      </c>
      <c r="D365" s="434" t="s">
        <v>155</v>
      </c>
      <c r="E365" s="435" t="s">
        <v>106</v>
      </c>
      <c r="F365" s="456" t="s">
        <v>155</v>
      </c>
      <c r="G365" s="454" t="s">
        <v>440</v>
      </c>
      <c r="H365" s="280"/>
      <c r="I365" s="308"/>
      <c r="J365" s="312"/>
      <c r="K365" s="312"/>
      <c r="L365" s="320" t="s">
        <v>108</v>
      </c>
      <c r="M365" s="278"/>
      <c r="N365" s="289"/>
      <c r="O365" s="289"/>
      <c r="P365" s="289"/>
    </row>
    <row r="366" spans="1:16" s="364" customFormat="1" ht="13.5" hidden="1">
      <c r="A366" s="363" t="str">
        <f t="shared" si="21"/>
        <v>71060401045113</v>
      </c>
      <c r="B366" s="451" t="s">
        <v>439</v>
      </c>
      <c r="C366" s="433" t="s">
        <v>157</v>
      </c>
      <c r="D366" s="434" t="s">
        <v>155</v>
      </c>
      <c r="E366" s="435" t="s">
        <v>106</v>
      </c>
      <c r="F366" s="456" t="s">
        <v>155</v>
      </c>
      <c r="G366" s="436">
        <v>5113</v>
      </c>
      <c r="H366" s="280"/>
      <c r="I366" s="280"/>
      <c r="J366" s="280"/>
      <c r="K366" s="280"/>
      <c r="L366" s="402" t="s">
        <v>619</v>
      </c>
      <c r="M366" s="397"/>
      <c r="N366" s="403" t="e">
        <f>O366+P366</f>
        <v>#REF!</v>
      </c>
      <c r="O366" s="403" t="e">
        <f>SUM(O367:O369)</f>
        <v>#REF!</v>
      </c>
      <c r="P366" s="403" t="e">
        <f>SUM(P367:P369)</f>
        <v>#REF!</v>
      </c>
    </row>
    <row r="367" spans="1:16" s="455" customFormat="1" ht="25.5" hidden="1">
      <c r="A367" s="363"/>
      <c r="B367" s="451"/>
      <c r="C367" s="433"/>
      <c r="D367" s="434"/>
      <c r="E367" s="435"/>
      <c r="F367" s="456"/>
      <c r="G367" s="454"/>
      <c r="H367" s="320"/>
      <c r="I367" s="320"/>
      <c r="J367" s="320"/>
      <c r="K367" s="320"/>
      <c r="L367" s="413" t="s">
        <v>142</v>
      </c>
      <c r="M367" s="278">
        <v>4251</v>
      </c>
      <c r="N367" s="289" t="e">
        <f>+#REF!+'havelvac 7.2'!N367+'havelvac 7.3'!N367+'havelvac 7.4'!N367+'havelvac 7.5'!N367+'havelvac 7.6'!N367+'havelvac 7.7'!N367+'havelvac 7.9'!N367+'havelvac 7.8'!N367+'havelvac 7.10'!N367+'havelvac 7.11'!N367+'havelvac 7.12'!N367+'havelvac 7.13'!N367</f>
        <v>#REF!</v>
      </c>
      <c r="O367" s="289" t="e">
        <f>+#REF!+'havelvac 7.2'!O367+'havelvac 7.3'!O367+'havelvac 7.4'!O367+'havelvac 7.5'!O367+'havelvac 7.6'!O367+'havelvac 7.7'!O367+'havelvac 7.9'!O367+'havelvac 7.8'!O367+'havelvac 7.10'!O367+'havelvac 7.11'!O367+'havelvac 7.12'!O367+'havelvac 7.13'!O367</f>
        <v>#REF!</v>
      </c>
      <c r="P367" s="289" t="e">
        <f>+#REF!+'havelvac 7.2'!P367+'havelvac 7.3'!P367+'havelvac 7.4'!P367+'havelvac 7.5'!P367+'havelvac 7.6'!P367+'havelvac 7.7'!P367+'havelvac 7.9'!P367+'havelvac 7.8'!P367+'havelvac 7.10'!P367+'havelvac 7.11'!P367+'havelvac 7.12'!P367+'havelvac 7.13'!P367</f>
        <v>#REF!</v>
      </c>
    </row>
    <row r="368" spans="1:16" s="364" customFormat="1" hidden="1">
      <c r="A368" s="363"/>
      <c r="B368" s="451"/>
      <c r="C368" s="433"/>
      <c r="D368" s="434"/>
      <c r="E368" s="435"/>
      <c r="F368" s="456"/>
      <c r="G368" s="436"/>
      <c r="H368" s="430"/>
      <c r="I368" s="410"/>
      <c r="J368" s="431"/>
      <c r="K368" s="432"/>
      <c r="L368" s="320" t="s">
        <v>173</v>
      </c>
      <c r="M368" s="278">
        <v>5112</v>
      </c>
      <c r="N368" s="289" t="e">
        <f>+#REF!+'havelvac 7.2'!N368+'havelvac 7.3'!N368+'havelvac 7.4'!N368+'havelvac 7.5'!N368+'havelvac 7.6'!N368+'havelvac 7.7'!N368+'havelvac 7.9'!N368+'havelvac 7.8'!N368+'havelvac 7.10'!N368+'havelvac 7.11'!N368+'havelvac 7.12'!N368+'havelvac 7.13'!N368</f>
        <v>#REF!</v>
      </c>
      <c r="O368" s="289" t="e">
        <f>+#REF!+'havelvac 7.2'!O368+'havelvac 7.3'!O368+'havelvac 7.4'!O368+'havelvac 7.5'!O368+'havelvac 7.6'!O368+'havelvac 7.7'!O368+'havelvac 7.9'!O368+'havelvac 7.8'!O368+'havelvac 7.10'!O368+'havelvac 7.11'!O368+'havelvac 7.12'!O368+'havelvac 7.13'!O368</f>
        <v>#REF!</v>
      </c>
      <c r="P368" s="289" t="e">
        <f>+#REF!+'havelvac 7.2'!P368+'havelvac 7.3'!P368+'havelvac 7.4'!P368+'havelvac 7.5'!P368+'havelvac 7.6'!P368+'havelvac 7.7'!P368+'havelvac 7.9'!P368+'havelvac 7.8'!P368+'havelvac 7.10'!P368+'havelvac 7.11'!P368+'havelvac 7.12'!P368+'havelvac 7.13'!P368</f>
        <v>#REF!</v>
      </c>
    </row>
    <row r="369" spans="1:16" s="455" customFormat="1" hidden="1">
      <c r="A369" s="363">
        <v>71060401050000</v>
      </c>
      <c r="B369" s="451" t="s">
        <v>439</v>
      </c>
      <c r="C369" s="433" t="s">
        <v>157</v>
      </c>
      <c r="D369" s="434" t="s">
        <v>155</v>
      </c>
      <c r="E369" s="435" t="s">
        <v>106</v>
      </c>
      <c r="F369" s="456" t="s">
        <v>149</v>
      </c>
      <c r="G369" s="454" t="s">
        <v>440</v>
      </c>
      <c r="H369" s="430"/>
      <c r="I369" s="410"/>
      <c r="J369" s="431"/>
      <c r="K369" s="432"/>
      <c r="L369" s="320" t="s">
        <v>174</v>
      </c>
      <c r="M369" s="278">
        <v>5113</v>
      </c>
      <c r="N369" s="289" t="e">
        <f>+#REF!+'havelvac 7.2'!N369+'havelvac 7.3'!N369+'havelvac 7.4'!N369+'havelvac 7.5'!N369+'havelvac 7.6'!N369+'havelvac 7.7'!N369+'havelvac 7.9'!N369+'havelvac 7.8'!N369+'havelvac 7.10'!N369+'havelvac 7.11'!N369+'havelvac 7.12'!N369+'havelvac 7.13'!N369</f>
        <v>#REF!</v>
      </c>
      <c r="O369" s="289" t="e">
        <f>+#REF!+'havelvac 7.2'!O369+'havelvac 7.3'!O369+'havelvac 7.4'!O369+'havelvac 7.5'!O369+'havelvac 7.6'!O369+'havelvac 7.7'!O369+'havelvac 7.9'!O369+'havelvac 7.8'!O369+'havelvac 7.10'!O369+'havelvac 7.11'!O369+'havelvac 7.12'!O369+'havelvac 7.13'!O369</f>
        <v>#REF!</v>
      </c>
      <c r="P369" s="289" t="e">
        <f>+#REF!+'havelvac 7.2'!P369+'havelvac 7.3'!P369+'havelvac 7.4'!P369+'havelvac 7.5'!P369+'havelvac 7.6'!P369+'havelvac 7.7'!P369+'havelvac 7.9'!P369+'havelvac 7.8'!P369+'havelvac 7.10'!P369+'havelvac 7.11'!P369+'havelvac 7.12'!P369+'havelvac 7.13'!P369</f>
        <v>#REF!</v>
      </c>
    </row>
    <row r="370" spans="1:16" s="364" customFormat="1" ht="13.5" hidden="1">
      <c r="A370" s="363">
        <v>71060401054861</v>
      </c>
      <c r="B370" s="451" t="s">
        <v>439</v>
      </c>
      <c r="C370" s="433" t="s">
        <v>157</v>
      </c>
      <c r="D370" s="434" t="s">
        <v>155</v>
      </c>
      <c r="E370" s="435" t="s">
        <v>106</v>
      </c>
      <c r="F370" s="456" t="s">
        <v>149</v>
      </c>
      <c r="G370" s="436">
        <v>4861</v>
      </c>
      <c r="H370" s="280">
        <v>2530</v>
      </c>
      <c r="I370" s="309" t="s">
        <v>149</v>
      </c>
      <c r="J370" s="310">
        <v>3</v>
      </c>
      <c r="K370" s="310">
        <v>0</v>
      </c>
      <c r="L370" s="396" t="s">
        <v>235</v>
      </c>
      <c r="M370" s="397"/>
      <c r="N370" s="398" t="e">
        <f>+N372</f>
        <v>#REF!</v>
      </c>
      <c r="O370" s="398" t="e">
        <f>+O372</f>
        <v>#REF!</v>
      </c>
      <c r="P370" s="398" t="e">
        <f>+P372</f>
        <v>#REF!</v>
      </c>
    </row>
    <row r="371" spans="1:16" s="457" customFormat="1" ht="12.75" hidden="1">
      <c r="A371" s="363" t="str">
        <f t="shared" si="21"/>
        <v>71060500000000</v>
      </c>
      <c r="B371" s="451" t="s">
        <v>439</v>
      </c>
      <c r="C371" s="433" t="s">
        <v>157</v>
      </c>
      <c r="D371" s="434" t="s">
        <v>149</v>
      </c>
      <c r="E371" s="435" t="s">
        <v>441</v>
      </c>
      <c r="F371" s="456" t="s">
        <v>441</v>
      </c>
      <c r="G371" s="454" t="s">
        <v>440</v>
      </c>
      <c r="H371" s="280"/>
      <c r="I371" s="309"/>
      <c r="J371" s="310"/>
      <c r="K371" s="310"/>
      <c r="L371" s="320" t="s">
        <v>110</v>
      </c>
      <c r="M371" s="399"/>
      <c r="N371" s="321"/>
      <c r="O371" s="321"/>
      <c r="P371" s="321"/>
    </row>
    <row r="372" spans="1:16" s="364" customFormat="1" ht="12.75" hidden="1">
      <c r="A372" s="363" t="str">
        <f t="shared" si="21"/>
        <v>71060500000001</v>
      </c>
      <c r="B372" s="451" t="s">
        <v>439</v>
      </c>
      <c r="C372" s="433" t="s">
        <v>157</v>
      </c>
      <c r="D372" s="434" t="s">
        <v>149</v>
      </c>
      <c r="E372" s="435" t="s">
        <v>441</v>
      </c>
      <c r="F372" s="456" t="s">
        <v>441</v>
      </c>
      <c r="G372" s="454" t="s">
        <v>96</v>
      </c>
      <c r="H372" s="280">
        <v>2531</v>
      </c>
      <c r="I372" s="308" t="s">
        <v>149</v>
      </c>
      <c r="J372" s="312">
        <v>3</v>
      </c>
      <c r="K372" s="312">
        <v>1</v>
      </c>
      <c r="L372" s="395" t="s">
        <v>236</v>
      </c>
      <c r="M372" s="313"/>
      <c r="N372" s="321" t="e">
        <f>+N374</f>
        <v>#REF!</v>
      </c>
      <c r="O372" s="321" t="e">
        <f t="shared" ref="O372:P372" si="24">+O374</f>
        <v>#REF!</v>
      </c>
      <c r="P372" s="321" t="e">
        <f t="shared" si="24"/>
        <v>#REF!</v>
      </c>
    </row>
    <row r="373" spans="1:16" s="364" customFormat="1" ht="12.75" hidden="1">
      <c r="A373" s="363" t="str">
        <f t="shared" si="21"/>
        <v>71060501000000</v>
      </c>
      <c r="B373" s="451" t="s">
        <v>439</v>
      </c>
      <c r="C373" s="433" t="s">
        <v>157</v>
      </c>
      <c r="D373" s="434" t="s">
        <v>149</v>
      </c>
      <c r="E373" s="435" t="s">
        <v>106</v>
      </c>
      <c r="F373" s="456" t="s">
        <v>441</v>
      </c>
      <c r="G373" s="454" t="s">
        <v>440</v>
      </c>
      <c r="H373" s="280"/>
      <c r="I373" s="308"/>
      <c r="J373" s="312"/>
      <c r="K373" s="312"/>
      <c r="L373" s="320" t="s">
        <v>108</v>
      </c>
      <c r="M373" s="313"/>
      <c r="N373" s="321"/>
      <c r="O373" s="321"/>
      <c r="P373" s="321"/>
    </row>
    <row r="374" spans="1:16" s="364" customFormat="1" ht="27" hidden="1">
      <c r="A374" s="363"/>
      <c r="B374" s="451"/>
      <c r="C374" s="433"/>
      <c r="D374" s="434"/>
      <c r="E374" s="435"/>
      <c r="F374" s="456"/>
      <c r="G374" s="454"/>
      <c r="H374" s="280"/>
      <c r="I374" s="400"/>
      <c r="J374" s="401"/>
      <c r="K374" s="401"/>
      <c r="L374" s="402" t="s">
        <v>757</v>
      </c>
      <c r="M374" s="397"/>
      <c r="N374" s="403" t="e">
        <f>O374+P374</f>
        <v>#REF!</v>
      </c>
      <c r="O374" s="403" t="e">
        <f>SUM(O375:O376)</f>
        <v>#REF!</v>
      </c>
      <c r="P374" s="403" t="e">
        <f>SUM(P375:P376)</f>
        <v>#REF!</v>
      </c>
    </row>
    <row r="375" spans="1:16" s="455" customFormat="1" hidden="1">
      <c r="A375" s="363" t="str">
        <f t="shared" ref="A375:A376" si="25">CONCATENATE(B375,C375,D375,E375,F375,G375)</f>
        <v>71060301050000</v>
      </c>
      <c r="B375" s="451" t="s">
        <v>439</v>
      </c>
      <c r="C375" s="433" t="s">
        <v>157</v>
      </c>
      <c r="D375" s="434" t="s">
        <v>442</v>
      </c>
      <c r="E375" s="435" t="s">
        <v>106</v>
      </c>
      <c r="F375" s="456" t="s">
        <v>149</v>
      </c>
      <c r="G375" s="454" t="s">
        <v>440</v>
      </c>
      <c r="H375" s="430"/>
      <c r="I375" s="410"/>
      <c r="J375" s="431"/>
      <c r="K375" s="432"/>
      <c r="L375" s="311" t="s">
        <v>125</v>
      </c>
      <c r="M375" s="306">
        <v>4239</v>
      </c>
      <c r="N375" s="289" t="e">
        <f>+#REF!+'havelvac 7.2'!N376+'havelvac 7.3'!N376+'havelvac 7.4'!N376+'havelvac 7.5'!N376+'havelvac 7.6'!N376+'havelvac 7.7'!N376+'havelvac 7.9'!N376+'havelvac 7.8'!N376+'havelvac 7.10'!N376+'havelvac 7.11'!N376+'havelvac 7.12'!N376+'havelvac 7.13'!N376</f>
        <v>#REF!</v>
      </c>
      <c r="O375" s="289" t="e">
        <f>+#REF!+'havelvac 7.2'!O376+'havelvac 7.3'!O376+'havelvac 7.4'!O376+'havelvac 7.5'!O376+'havelvac 7.6'!O376+'havelvac 7.7'!O376+'havelvac 7.9'!O376+'havelvac 7.8'!O376+'havelvac 7.10'!O376+'havelvac 7.11'!O376+'havelvac 7.12'!O376+'havelvac 7.13'!O376</f>
        <v>#REF!</v>
      </c>
      <c r="P375" s="289" t="e">
        <f>+#REF!+'havelvac 7.2'!P376+'havelvac 7.3'!P376+'havelvac 7.4'!P376+'havelvac 7.5'!P376+'havelvac 7.6'!P376+'havelvac 7.7'!P376+'havelvac 7.9'!P376+'havelvac 7.8'!P376+'havelvac 7.10'!P376+'havelvac 7.11'!P376+'havelvac 7.12'!P376+'havelvac 7.13'!P376</f>
        <v>#REF!</v>
      </c>
    </row>
    <row r="376" spans="1:16" s="455" customFormat="1" ht="25.5" hidden="1">
      <c r="A376" s="363" t="str">
        <f t="shared" si="25"/>
        <v>71060401030000</v>
      </c>
      <c r="B376" s="451" t="s">
        <v>439</v>
      </c>
      <c r="C376" s="433" t="s">
        <v>157</v>
      </c>
      <c r="D376" s="434" t="s">
        <v>155</v>
      </c>
      <c r="E376" s="435" t="s">
        <v>106</v>
      </c>
      <c r="F376" s="456" t="s">
        <v>442</v>
      </c>
      <c r="G376" s="454" t="s">
        <v>440</v>
      </c>
      <c r="H376" s="430"/>
      <c r="I376" s="410"/>
      <c r="J376" s="431"/>
      <c r="K376" s="432"/>
      <c r="L376" s="311" t="s">
        <v>217</v>
      </c>
      <c r="M376" s="306">
        <v>4511</v>
      </c>
      <c r="N376" s="289" t="e">
        <f>+#REF!+'havelvac 7.2'!N376+'havelvac 7.3'!N376+'havelvac 7.4'!N376+'havelvac 7.5'!N376+'havelvac 7.6'!N376+'havelvac 7.7'!N376+'havelvac 7.9'!N376+'havelvac 7.8'!N376+'havelvac 7.10'!N376+'havelvac 7.11'!N376+'havelvac 7.12'!N376+'havelvac 7.13'!N376</f>
        <v>#REF!</v>
      </c>
      <c r="O376" s="289" t="e">
        <f>+#REF!+'havelvac 7.2'!O376+'havelvac 7.3'!O376+'havelvac 7.4'!O376+'havelvac 7.5'!O376+'havelvac 7.6'!O376+'havelvac 7.7'!O376+'havelvac 7.9'!O376+'havelvac 7.8'!O376+'havelvac 7.10'!O376+'havelvac 7.11'!O376+'havelvac 7.12'!O376+'havelvac 7.13'!O376</f>
        <v>#REF!</v>
      </c>
      <c r="P376" s="289" t="e">
        <f>+#REF!+'havelvac 7.2'!P376+'havelvac 7.3'!P376+'havelvac 7.4'!P376+'havelvac 7.5'!P376+'havelvac 7.6'!P376+'havelvac 7.7'!P376+'havelvac 7.9'!P376+'havelvac 7.8'!P376+'havelvac 7.10'!P376+'havelvac 7.11'!P376+'havelvac 7.12'!P376+'havelvac 7.13'!P376</f>
        <v>#REF!</v>
      </c>
    </row>
    <row r="377" spans="1:16" s="364" customFormat="1" ht="27" hidden="1">
      <c r="A377" s="363" t="str">
        <f t="shared" si="21"/>
        <v>71060501015134</v>
      </c>
      <c r="B377" s="451" t="s">
        <v>439</v>
      </c>
      <c r="C377" s="433" t="s">
        <v>157</v>
      </c>
      <c r="D377" s="434" t="s">
        <v>149</v>
      </c>
      <c r="E377" s="435" t="s">
        <v>106</v>
      </c>
      <c r="F377" s="456" t="s">
        <v>106</v>
      </c>
      <c r="G377" s="436">
        <v>5134</v>
      </c>
      <c r="H377" s="280">
        <v>2560</v>
      </c>
      <c r="I377" s="309" t="s">
        <v>149</v>
      </c>
      <c r="J377" s="310">
        <v>6</v>
      </c>
      <c r="K377" s="310">
        <v>0</v>
      </c>
      <c r="L377" s="396" t="s">
        <v>238</v>
      </c>
      <c r="M377" s="397"/>
      <c r="N377" s="398" t="e">
        <f>+N379</f>
        <v>#REF!</v>
      </c>
      <c r="O377" s="398" t="e">
        <f>+O379</f>
        <v>#REF!</v>
      </c>
      <c r="P377" s="398" t="e">
        <f>+P379</f>
        <v>#REF!</v>
      </c>
    </row>
    <row r="378" spans="1:16" s="457" customFormat="1" ht="12.75" hidden="1">
      <c r="A378" s="363" t="str">
        <f t="shared" si="21"/>
        <v>71060600000000</v>
      </c>
      <c r="B378" s="451" t="s">
        <v>439</v>
      </c>
      <c r="C378" s="433" t="s">
        <v>157</v>
      </c>
      <c r="D378" s="434" t="s">
        <v>157</v>
      </c>
      <c r="E378" s="435" t="s">
        <v>441</v>
      </c>
      <c r="F378" s="456" t="s">
        <v>441</v>
      </c>
      <c r="G378" s="454" t="s">
        <v>440</v>
      </c>
      <c r="H378" s="308"/>
      <c r="I378" s="309"/>
      <c r="J378" s="310"/>
      <c r="K378" s="310"/>
      <c r="L378" s="320" t="s">
        <v>110</v>
      </c>
      <c r="M378" s="278"/>
      <c r="N378" s="321"/>
      <c r="O378" s="321"/>
      <c r="P378" s="321"/>
    </row>
    <row r="379" spans="1:16" s="364" customFormat="1" ht="25.5" hidden="1">
      <c r="A379" s="363" t="str">
        <f t="shared" si="21"/>
        <v>71060600000001</v>
      </c>
      <c r="B379" s="451" t="s">
        <v>439</v>
      </c>
      <c r="C379" s="433" t="s">
        <v>157</v>
      </c>
      <c r="D379" s="434" t="s">
        <v>157</v>
      </c>
      <c r="E379" s="435" t="s">
        <v>441</v>
      </c>
      <c r="F379" s="456" t="s">
        <v>441</v>
      </c>
      <c r="G379" s="454" t="s">
        <v>96</v>
      </c>
      <c r="H379" s="280">
        <v>2561</v>
      </c>
      <c r="I379" s="308" t="s">
        <v>149</v>
      </c>
      <c r="J379" s="312">
        <v>6</v>
      </c>
      <c r="K379" s="312">
        <v>1</v>
      </c>
      <c r="L379" s="395" t="s">
        <v>238</v>
      </c>
      <c r="M379" s="313"/>
      <c r="N379" s="321" t="e">
        <f>+N381+N389+N391+N396+N393+N398+N402+N404</f>
        <v>#REF!</v>
      </c>
      <c r="O379" s="321" t="e">
        <f t="shared" ref="O379:P379" si="26">+O381+O389+O391+O396+O393+O398+O402+O404</f>
        <v>#REF!</v>
      </c>
      <c r="P379" s="321" t="e">
        <f t="shared" si="26"/>
        <v>#REF!</v>
      </c>
    </row>
    <row r="380" spans="1:16" s="364" customFormat="1" ht="12.75" hidden="1">
      <c r="A380" s="363" t="str">
        <f t="shared" si="21"/>
        <v>71060601000000</v>
      </c>
      <c r="B380" s="451" t="s">
        <v>439</v>
      </c>
      <c r="C380" s="433" t="s">
        <v>157</v>
      </c>
      <c r="D380" s="434" t="s">
        <v>157</v>
      </c>
      <c r="E380" s="435" t="s">
        <v>106</v>
      </c>
      <c r="F380" s="456" t="s">
        <v>441</v>
      </c>
      <c r="G380" s="454" t="s">
        <v>440</v>
      </c>
      <c r="H380" s="308"/>
      <c r="I380" s="308"/>
      <c r="J380" s="312"/>
      <c r="K380" s="312"/>
      <c r="L380" s="320" t="s">
        <v>108</v>
      </c>
      <c r="M380" s="278"/>
      <c r="N380" s="321"/>
      <c r="O380" s="321"/>
      <c r="P380" s="321"/>
    </row>
    <row r="381" spans="1:16" s="364" customFormat="1" ht="13.5" hidden="1">
      <c r="A381" s="363" t="str">
        <f t="shared" si="21"/>
        <v>71060601000001</v>
      </c>
      <c r="B381" s="451" t="s">
        <v>439</v>
      </c>
      <c r="C381" s="433" t="s">
        <v>157</v>
      </c>
      <c r="D381" s="434" t="s">
        <v>157</v>
      </c>
      <c r="E381" s="435" t="s">
        <v>106</v>
      </c>
      <c r="F381" s="456" t="s">
        <v>441</v>
      </c>
      <c r="G381" s="454" t="s">
        <v>96</v>
      </c>
      <c r="H381" s="280"/>
      <c r="I381" s="400"/>
      <c r="J381" s="401"/>
      <c r="K381" s="401"/>
      <c r="L381" s="402" t="s">
        <v>239</v>
      </c>
      <c r="M381" s="397"/>
      <c r="N381" s="403" t="e">
        <f>O381+P381</f>
        <v>#REF!</v>
      </c>
      <c r="O381" s="403" t="e">
        <f>SUM(O382:O388)</f>
        <v>#REF!</v>
      </c>
      <c r="P381" s="403" t="e">
        <f>SUM(P382:P388)</f>
        <v>#REF!</v>
      </c>
    </row>
    <row r="382" spans="1:16" s="455" customFormat="1" hidden="1">
      <c r="A382" s="363" t="str">
        <f t="shared" si="21"/>
        <v>71060601010000</v>
      </c>
      <c r="B382" s="451" t="s">
        <v>439</v>
      </c>
      <c r="C382" s="433" t="s">
        <v>157</v>
      </c>
      <c r="D382" s="434" t="s">
        <v>157</v>
      </c>
      <c r="E382" s="435" t="s">
        <v>106</v>
      </c>
      <c r="F382" s="456" t="s">
        <v>106</v>
      </c>
      <c r="G382" s="454" t="s">
        <v>440</v>
      </c>
      <c r="H382" s="280"/>
      <c r="I382" s="308"/>
      <c r="J382" s="312"/>
      <c r="K382" s="312"/>
      <c r="L382" s="326" t="s">
        <v>115</v>
      </c>
      <c r="M382" s="405">
        <v>4213</v>
      </c>
      <c r="N382" s="289" t="e">
        <f>+#REF!+'havelvac 7.2'!N382+'havelvac 7.3'!N382+'havelvac 7.4'!N382+'havelvac 7.5'!N382+'havelvac 7.6'!N382+'havelvac 7.7'!N382+'havelvac 7.9'!N382+'havelvac 7.8'!N382+'havelvac 7.10'!N382+'havelvac 7.11'!N382+'havelvac 7.12'!N382+'havelvac 7.13'!N382</f>
        <v>#REF!</v>
      </c>
      <c r="O382" s="289" t="e">
        <f>+#REF!+'havelvac 7.2'!O382+'havelvac 7.3'!O382+'havelvac 7.4'!O382+'havelvac 7.5'!O382+'havelvac 7.6'!O382+'havelvac 7.7'!O382+'havelvac 7.9'!O382+'havelvac 7.8'!O382+'havelvac 7.10'!O382+'havelvac 7.11'!O382+'havelvac 7.12'!O382+'havelvac 7.13'!O382</f>
        <v>#REF!</v>
      </c>
      <c r="P382" s="289" t="e">
        <f>+#REF!+'havelvac 7.2'!P382+'havelvac 7.3'!P382+'havelvac 7.4'!P382+'havelvac 7.5'!P382+'havelvac 7.6'!P382+'havelvac 7.7'!P382+'havelvac 7.9'!P382+'havelvac 7.8'!P382+'havelvac 7.10'!P382+'havelvac 7.11'!P382+'havelvac 7.12'!P382+'havelvac 7.13'!P382</f>
        <v>#REF!</v>
      </c>
    </row>
    <row r="383" spans="1:16" s="364" customFormat="1" hidden="1">
      <c r="A383" s="363" t="str">
        <f t="shared" si="21"/>
        <v>71060601014251</v>
      </c>
      <c r="B383" s="451" t="s">
        <v>439</v>
      </c>
      <c r="C383" s="433" t="s">
        <v>157</v>
      </c>
      <c r="D383" s="434" t="s">
        <v>157</v>
      </c>
      <c r="E383" s="435" t="s">
        <v>106</v>
      </c>
      <c r="F383" s="456" t="s">
        <v>106</v>
      </c>
      <c r="G383" s="436">
        <v>4251</v>
      </c>
      <c r="H383" s="308"/>
      <c r="I383" s="308"/>
      <c r="J383" s="312"/>
      <c r="K383" s="312"/>
      <c r="L383" s="311" t="s">
        <v>125</v>
      </c>
      <c r="M383" s="306">
        <v>4239</v>
      </c>
      <c r="N383" s="289" t="e">
        <f>+#REF!+'havelvac 7.2'!N383+'havelvac 7.3'!N383+'havelvac 7.4'!N383+'havelvac 7.5'!N383+'havelvac 7.6'!N383+'havelvac 7.7'!N383+'havelvac 7.9'!N383+'havelvac 7.8'!N383+'havelvac 7.10'!N383+'havelvac 7.11'!N383+'havelvac 7.12'!N383+'havelvac 7.13'!N383</f>
        <v>#REF!</v>
      </c>
      <c r="O383" s="289" t="e">
        <f>+#REF!+'havelvac 7.2'!O383+'havelvac 7.3'!O383+'havelvac 7.4'!O383+'havelvac 7.5'!O383+'havelvac 7.6'!O383+'havelvac 7.7'!O383+'havelvac 7.9'!O383+'havelvac 7.8'!O383+'havelvac 7.10'!O383+'havelvac 7.11'!O383+'havelvac 7.12'!O383+'havelvac 7.13'!O383</f>
        <v>#REF!</v>
      </c>
      <c r="P383" s="289" t="e">
        <f>+#REF!+'havelvac 7.2'!P383+'havelvac 7.3'!P383+'havelvac 7.4'!P383+'havelvac 7.5'!P383+'havelvac 7.6'!P383+'havelvac 7.7'!P383+'havelvac 7.9'!P383+'havelvac 7.8'!P383+'havelvac 7.10'!P383+'havelvac 7.11'!P383+'havelvac 7.12'!P383+'havelvac 7.13'!P383</f>
        <v>#REF!</v>
      </c>
    </row>
    <row r="384" spans="1:16" s="364" customFormat="1" ht="25.5" hidden="1">
      <c r="A384" s="363" t="str">
        <f t="shared" si="21"/>
        <v>71060601014269</v>
      </c>
      <c r="B384" s="458" t="s">
        <v>439</v>
      </c>
      <c r="C384" s="433" t="s">
        <v>157</v>
      </c>
      <c r="D384" s="434" t="s">
        <v>157</v>
      </c>
      <c r="E384" s="435" t="s">
        <v>106</v>
      </c>
      <c r="F384" s="456" t="s">
        <v>106</v>
      </c>
      <c r="G384" s="436">
        <v>4269</v>
      </c>
      <c r="H384" s="308"/>
      <c r="I384" s="308"/>
      <c r="J384" s="312"/>
      <c r="K384" s="312"/>
      <c r="L384" s="311" t="s">
        <v>217</v>
      </c>
      <c r="M384" s="306">
        <v>4511</v>
      </c>
      <c r="N384" s="289" t="e">
        <f>+#REF!+'havelvac 7.2'!N384+'havelvac 7.3'!N384+'havelvac 7.4'!N384+'havelvac 7.5'!N384+'havelvac 7.6'!N384+'havelvac 7.7'!N384+'havelvac 7.9'!N384+'havelvac 7.8'!N384+'havelvac 7.10'!N384+'havelvac 7.11'!N384+'havelvac 7.12'!N384+'havelvac 7.13'!N384</f>
        <v>#REF!</v>
      </c>
      <c r="O384" s="289" t="e">
        <f>+#REF!+'havelvac 7.2'!O384+'havelvac 7.3'!O384+'havelvac 7.4'!O384+'havelvac 7.5'!O384+'havelvac 7.6'!O384+'havelvac 7.7'!O384+'havelvac 7.9'!O384+'havelvac 7.8'!O384+'havelvac 7.10'!O384+'havelvac 7.11'!O384+'havelvac 7.12'!O384+'havelvac 7.13'!O384</f>
        <v>#REF!</v>
      </c>
      <c r="P384" s="289" t="e">
        <f>+#REF!+'havelvac 7.2'!P384+'havelvac 7.3'!P384+'havelvac 7.4'!P384+'havelvac 7.5'!P384+'havelvac 7.6'!P384+'havelvac 7.7'!P384+'havelvac 7.9'!P384+'havelvac 7.8'!P384+'havelvac 7.10'!P384+'havelvac 7.11'!P384+'havelvac 7.12'!P384+'havelvac 7.13'!P384</f>
        <v>#REF!</v>
      </c>
    </row>
    <row r="385" spans="1:16" s="364" customFormat="1" ht="25.5" hidden="1">
      <c r="A385" s="363" t="str">
        <f t="shared" si="21"/>
        <v>71060601014521</v>
      </c>
      <c r="B385" s="458" t="s">
        <v>439</v>
      </c>
      <c r="C385" s="433" t="s">
        <v>157</v>
      </c>
      <c r="D385" s="434" t="s">
        <v>157</v>
      </c>
      <c r="E385" s="435" t="s">
        <v>106</v>
      </c>
      <c r="F385" s="456" t="s">
        <v>106</v>
      </c>
      <c r="G385" s="436">
        <v>4521</v>
      </c>
      <c r="H385" s="308"/>
      <c r="I385" s="308"/>
      <c r="J385" s="312"/>
      <c r="K385" s="312"/>
      <c r="L385" s="320" t="s">
        <v>241</v>
      </c>
      <c r="M385" s="278">
        <v>4638</v>
      </c>
      <c r="N385" s="289" t="e">
        <f>+#REF!+'havelvac 7.2'!N385+'havelvac 7.3'!N385+'havelvac 7.4'!N385+'havelvac 7.5'!N385+'havelvac 7.6'!N385+'havelvac 7.7'!N385+'havelvac 7.9'!N385+'havelvac 7.8'!N385+'havelvac 7.10'!N385+'havelvac 7.11'!N385+'havelvac 7.12'!N385+'havelvac 7.13'!N385</f>
        <v>#REF!</v>
      </c>
      <c r="O385" s="289" t="e">
        <f>+#REF!+'havelvac 7.2'!O385+'havelvac 7.3'!O385+'havelvac 7.4'!O385+'havelvac 7.5'!O385+'havelvac 7.6'!O385+'havelvac 7.7'!O385+'havelvac 7.9'!O385+'havelvac 7.8'!O385+'havelvac 7.10'!O385+'havelvac 7.11'!O385+'havelvac 7.12'!O385+'havelvac 7.13'!O385</f>
        <v>#REF!</v>
      </c>
      <c r="P385" s="289" t="e">
        <f>+#REF!+'havelvac 7.2'!P385+'havelvac 7.3'!P385+'havelvac 7.4'!P385+'havelvac 7.5'!P385+'havelvac 7.6'!P385+'havelvac 7.7'!P385+'havelvac 7.9'!P385+'havelvac 7.8'!P385+'havelvac 7.10'!P385+'havelvac 7.11'!P385+'havelvac 7.12'!P385+'havelvac 7.13'!P385</f>
        <v>#REF!</v>
      </c>
    </row>
    <row r="386" spans="1:16" s="455" customFormat="1" hidden="1">
      <c r="A386" s="363" t="str">
        <f t="shared" si="21"/>
        <v>71060601020000</v>
      </c>
      <c r="B386" s="451" t="s">
        <v>439</v>
      </c>
      <c r="C386" s="433" t="s">
        <v>157</v>
      </c>
      <c r="D386" s="434" t="s">
        <v>157</v>
      </c>
      <c r="E386" s="435" t="s">
        <v>106</v>
      </c>
      <c r="F386" s="456" t="s">
        <v>140</v>
      </c>
      <c r="G386" s="454" t="s">
        <v>440</v>
      </c>
      <c r="H386" s="308"/>
      <c r="I386" s="308"/>
      <c r="J386" s="312"/>
      <c r="K386" s="312"/>
      <c r="L386" s="320" t="s">
        <v>173</v>
      </c>
      <c r="M386" s="278">
        <v>5112</v>
      </c>
      <c r="N386" s="289" t="e">
        <f>+#REF!+'havelvac 7.2'!N386+'havelvac 7.3'!N386+'havelvac 7.4'!N386+'havelvac 7.5'!N386+'havelvac 7.6'!N386+'havelvac 7.7'!N386+'havelvac 7.9'!N386+'havelvac 7.8'!N386+'havelvac 7.10'!N386+'havelvac 7.11'!N386+'havelvac 7.12'!N386+'havelvac 7.13'!N386</f>
        <v>#REF!</v>
      </c>
      <c r="O386" s="289" t="e">
        <f>+#REF!+'havelvac 7.2'!O386+'havelvac 7.3'!O386+'havelvac 7.4'!O386+'havelvac 7.5'!O386+'havelvac 7.6'!O386+'havelvac 7.7'!O386+'havelvac 7.9'!O386+'havelvac 7.8'!O386+'havelvac 7.10'!O386+'havelvac 7.11'!O386+'havelvac 7.12'!O386+'havelvac 7.13'!O386</f>
        <v>#REF!</v>
      </c>
      <c r="P386" s="289" t="e">
        <f>+#REF!+'havelvac 7.2'!P386+'havelvac 7.3'!P386+'havelvac 7.4'!P386+'havelvac 7.5'!P386+'havelvac 7.6'!P386+'havelvac 7.7'!P386+'havelvac 7.9'!P386+'havelvac 7.8'!P386+'havelvac 7.10'!P386+'havelvac 7.11'!P386+'havelvac 7.12'!P386+'havelvac 7.13'!P386</f>
        <v>#REF!</v>
      </c>
    </row>
    <row r="387" spans="1:16" s="364" customFormat="1" hidden="1">
      <c r="A387" s="363" t="str">
        <f t="shared" si="21"/>
        <v>71060601024269</v>
      </c>
      <c r="B387" s="451" t="s">
        <v>439</v>
      </c>
      <c r="C387" s="433" t="s">
        <v>157</v>
      </c>
      <c r="D387" s="434" t="s">
        <v>157</v>
      </c>
      <c r="E387" s="435" t="s">
        <v>106</v>
      </c>
      <c r="F387" s="456" t="s">
        <v>140</v>
      </c>
      <c r="G387" s="436">
        <v>4269</v>
      </c>
      <c r="H387" s="308"/>
      <c r="I387" s="308"/>
      <c r="J387" s="312"/>
      <c r="K387" s="312"/>
      <c r="L387" s="311" t="s">
        <v>135</v>
      </c>
      <c r="M387" s="306">
        <v>5121</v>
      </c>
      <c r="N387" s="289" t="e">
        <f>+#REF!+'havelvac 7.2'!N387+'havelvac 7.3'!N387+'havelvac 7.4'!N387+'havelvac 7.5'!N387+'havelvac 7.6'!N387+'havelvac 7.7'!N387+'havelvac 7.9'!N387+'havelvac 7.8'!N387+'havelvac 7.10'!N387+'havelvac 7.11'!N387+'havelvac 7.12'!N387+'havelvac 7.13'!N387</f>
        <v>#REF!</v>
      </c>
      <c r="O387" s="289" t="e">
        <f>+#REF!+'havelvac 7.2'!O387+'havelvac 7.3'!O387+'havelvac 7.4'!O387+'havelvac 7.5'!O387+'havelvac 7.6'!O387+'havelvac 7.7'!O387+'havelvac 7.9'!O387+'havelvac 7.8'!O387+'havelvac 7.10'!O387+'havelvac 7.11'!O387+'havelvac 7.12'!O387+'havelvac 7.13'!O387</f>
        <v>#REF!</v>
      </c>
      <c r="P387" s="289" t="e">
        <f>+#REF!+'havelvac 7.2'!P387+'havelvac 7.3'!P387+'havelvac 7.4'!P387+'havelvac 7.5'!P387+'havelvac 7.6'!P387+'havelvac 7.7'!P387+'havelvac 7.9'!P387+'havelvac 7.8'!P387+'havelvac 7.10'!P387+'havelvac 7.11'!P387+'havelvac 7.12'!P387+'havelvac 7.13'!P387</f>
        <v>#REF!</v>
      </c>
    </row>
    <row r="388" spans="1:16" s="364" customFormat="1" hidden="1">
      <c r="A388" s="363" t="str">
        <f t="shared" si="21"/>
        <v>71060601025113</v>
      </c>
      <c r="B388" s="451" t="s">
        <v>439</v>
      </c>
      <c r="C388" s="433" t="s">
        <v>157</v>
      </c>
      <c r="D388" s="434" t="s">
        <v>157</v>
      </c>
      <c r="E388" s="435" t="s">
        <v>106</v>
      </c>
      <c r="F388" s="456" t="s">
        <v>140</v>
      </c>
      <c r="G388" s="436">
        <v>5113</v>
      </c>
      <c r="H388" s="308"/>
      <c r="I388" s="308"/>
      <c r="J388" s="312"/>
      <c r="K388" s="312"/>
      <c r="L388" s="311" t="s">
        <v>174</v>
      </c>
      <c r="M388" s="306">
        <v>5113</v>
      </c>
      <c r="N388" s="289" t="e">
        <f>+#REF!+'havelvac 7.2'!N388+'havelvac 7.3'!N388+'havelvac 7.4'!N388+'havelvac 7.5'!N388+'havelvac 7.6'!N388+'havelvac 7.7'!N388+'havelvac 7.9'!N388+'havelvac 7.8'!N388+'havelvac 7.10'!N388+'havelvac 7.11'!N388+'havelvac 7.12'!N388+'havelvac 7.13'!N388</f>
        <v>#REF!</v>
      </c>
      <c r="O388" s="289" t="e">
        <f>+#REF!+'havelvac 7.2'!O388+'havelvac 7.3'!O388+'havelvac 7.4'!O388+'havelvac 7.5'!O388+'havelvac 7.6'!O388+'havelvac 7.7'!O388+'havelvac 7.9'!O388+'havelvac 7.8'!O388+'havelvac 7.10'!O388+'havelvac 7.11'!O388+'havelvac 7.12'!O388+'havelvac 7.13'!O388</f>
        <v>#REF!</v>
      </c>
      <c r="P388" s="289" t="e">
        <f>+#REF!+'havelvac 7.2'!P388+'havelvac 7.3'!P388+'havelvac 7.4'!P388+'havelvac 7.5'!P388+'havelvac 7.6'!P388+'havelvac 7.7'!P388+'havelvac 7.9'!P388+'havelvac 7.8'!P388+'havelvac 7.10'!P388+'havelvac 7.11'!P388+'havelvac 7.12'!P388+'havelvac 7.13'!P388</f>
        <v>#REF!</v>
      </c>
    </row>
    <row r="389" spans="1:16" s="455" customFormat="1" ht="27" hidden="1">
      <c r="A389" s="363" t="str">
        <f t="shared" si="21"/>
        <v>71060601030000</v>
      </c>
      <c r="B389" s="451" t="s">
        <v>439</v>
      </c>
      <c r="C389" s="433" t="s">
        <v>157</v>
      </c>
      <c r="D389" s="434" t="s">
        <v>157</v>
      </c>
      <c r="E389" s="435" t="s">
        <v>106</v>
      </c>
      <c r="F389" s="456" t="s">
        <v>442</v>
      </c>
      <c r="G389" s="454" t="s">
        <v>440</v>
      </c>
      <c r="H389" s="280"/>
      <c r="I389" s="400"/>
      <c r="J389" s="401"/>
      <c r="K389" s="401"/>
      <c r="L389" s="402" t="s">
        <v>242</v>
      </c>
      <c r="M389" s="397"/>
      <c r="N389" s="403" t="e">
        <f>O389+P389</f>
        <v>#REF!</v>
      </c>
      <c r="O389" s="403" t="e">
        <f>SUM(O390)</f>
        <v>#REF!</v>
      </c>
      <c r="P389" s="403" t="e">
        <f>SUM(P390)</f>
        <v>#REF!</v>
      </c>
    </row>
    <row r="390" spans="1:16" s="364" customFormat="1" hidden="1">
      <c r="A390" s="363" t="str">
        <f t="shared" si="21"/>
        <v>71060601034251</v>
      </c>
      <c r="B390" s="451" t="s">
        <v>439</v>
      </c>
      <c r="C390" s="433" t="s">
        <v>157</v>
      </c>
      <c r="D390" s="434" t="s">
        <v>157</v>
      </c>
      <c r="E390" s="435" t="s">
        <v>106</v>
      </c>
      <c r="F390" s="456" t="s">
        <v>442</v>
      </c>
      <c r="G390" s="436">
        <v>4251</v>
      </c>
      <c r="H390" s="280"/>
      <c r="I390" s="308"/>
      <c r="J390" s="312"/>
      <c r="K390" s="312"/>
      <c r="L390" s="326" t="s">
        <v>115</v>
      </c>
      <c r="M390" s="405">
        <v>4213</v>
      </c>
      <c r="N390" s="289" t="e">
        <f>+#REF!+'havelvac 7.2'!N390+'havelvac 7.3'!N390+'havelvac 7.4'!N390+'havelvac 7.5'!N390+'havelvac 7.6'!N390+'havelvac 7.7'!N390+'havelvac 7.9'!N390+'havelvac 7.8'!N390+'havelvac 7.10'!N390+'havelvac 7.11'!N390+'havelvac 7.12'!N390+'havelvac 7.13'!N390</f>
        <v>#REF!</v>
      </c>
      <c r="O390" s="289" t="e">
        <f>+#REF!+'havelvac 7.2'!O390+'havelvac 7.3'!O390+'havelvac 7.4'!O390+'havelvac 7.5'!O390+'havelvac 7.6'!O390+'havelvac 7.7'!O390+'havelvac 7.9'!O390+'havelvac 7.8'!O390+'havelvac 7.10'!O390+'havelvac 7.11'!O390+'havelvac 7.12'!O390+'havelvac 7.13'!O390</f>
        <v>#REF!</v>
      </c>
      <c r="P390" s="289" t="e">
        <f>+#REF!+'havelvac 7.2'!P390+'havelvac 7.3'!P390+'havelvac 7.4'!P390+'havelvac 7.5'!P390+'havelvac 7.6'!P390+'havelvac 7.7'!P390+'havelvac 7.9'!P390+'havelvac 7.8'!P390+'havelvac 7.10'!P390+'havelvac 7.11'!P390+'havelvac 7.12'!P390+'havelvac 7.13'!P390</f>
        <v>#REF!</v>
      </c>
    </row>
    <row r="391" spans="1:16" s="364" customFormat="1" ht="13.5" hidden="1">
      <c r="A391" s="363" t="str">
        <f t="shared" si="21"/>
        <v>71060601034269</v>
      </c>
      <c r="B391" s="451" t="s">
        <v>439</v>
      </c>
      <c r="C391" s="433" t="s">
        <v>157</v>
      </c>
      <c r="D391" s="434" t="s">
        <v>157</v>
      </c>
      <c r="E391" s="435" t="s">
        <v>106</v>
      </c>
      <c r="F391" s="456" t="s">
        <v>442</v>
      </c>
      <c r="G391" s="436">
        <v>4269</v>
      </c>
      <c r="H391" s="280"/>
      <c r="I391" s="400"/>
      <c r="J391" s="401"/>
      <c r="K391" s="401"/>
      <c r="L391" s="402" t="s">
        <v>758</v>
      </c>
      <c r="M391" s="397"/>
      <c r="N391" s="403" t="e">
        <f>O391+P391</f>
        <v>#REF!</v>
      </c>
      <c r="O391" s="403" t="e">
        <f>SUM(O392:O392)</f>
        <v>#REF!</v>
      </c>
      <c r="P391" s="403" t="e">
        <f>SUM(P392:P392)</f>
        <v>#REF!</v>
      </c>
    </row>
    <row r="392" spans="1:16" s="364" customFormat="1" hidden="1">
      <c r="A392" s="363" t="str">
        <f t="shared" ref="A392:A440" si="27">CONCATENATE(B392,C392,D392,E392,F392,G392)</f>
        <v>71060601034521</v>
      </c>
      <c r="B392" s="451" t="s">
        <v>439</v>
      </c>
      <c r="C392" s="433" t="s">
        <v>157</v>
      </c>
      <c r="D392" s="434" t="s">
        <v>157</v>
      </c>
      <c r="E392" s="435" t="s">
        <v>106</v>
      </c>
      <c r="F392" s="456" t="s">
        <v>442</v>
      </c>
      <c r="G392" s="436">
        <v>4521</v>
      </c>
      <c r="H392" s="280"/>
      <c r="I392" s="308"/>
      <c r="J392" s="312"/>
      <c r="K392" s="312"/>
      <c r="L392" s="326" t="s">
        <v>115</v>
      </c>
      <c r="M392" s="405">
        <v>4213</v>
      </c>
      <c r="N392" s="289" t="e">
        <f>+#REF!+'havelvac 7.2'!N392+'havelvac 7.3'!N392+'havelvac 7.4'!N392+'havelvac 7.5'!N392+'havelvac 7.6'!N392+'havelvac 7.7'!N392+'havelvac 7.9'!N392+'havelvac 7.8'!N392+'havelvac 7.10'!N392+'havelvac 7.11'!N392+'havelvac 7.12'!N392+'havelvac 7.13'!N392</f>
        <v>#REF!</v>
      </c>
      <c r="O392" s="289" t="e">
        <f>+#REF!+'havelvac 7.2'!O392+'havelvac 7.3'!O392+'havelvac 7.4'!O392+'havelvac 7.5'!O392+'havelvac 7.6'!O392+'havelvac 7.7'!O392+'havelvac 7.9'!O392+'havelvac 7.8'!O392+'havelvac 7.10'!O392+'havelvac 7.11'!O392+'havelvac 7.12'!O392+'havelvac 7.13'!O392</f>
        <v>#REF!</v>
      </c>
      <c r="P392" s="289" t="e">
        <f>+#REF!+'havelvac 7.2'!P392+'havelvac 7.3'!P392+'havelvac 7.4'!P392+'havelvac 7.5'!P392+'havelvac 7.6'!P392+'havelvac 7.7'!P392+'havelvac 7.9'!P392+'havelvac 7.8'!P392+'havelvac 7.10'!P392+'havelvac 7.11'!P392+'havelvac 7.12'!P392+'havelvac 7.13'!P392</f>
        <v>#REF!</v>
      </c>
    </row>
    <row r="393" spans="1:16" s="455" customFormat="1" ht="37.9" hidden="1" customHeight="1">
      <c r="A393" s="363" t="str">
        <f t="shared" si="27"/>
        <v>71060601040000</v>
      </c>
      <c r="B393" s="451" t="s">
        <v>439</v>
      </c>
      <c r="C393" s="433" t="s">
        <v>157</v>
      </c>
      <c r="D393" s="434" t="s">
        <v>157</v>
      </c>
      <c r="E393" s="435" t="s">
        <v>106</v>
      </c>
      <c r="F393" s="456" t="s">
        <v>155</v>
      </c>
      <c r="G393" s="454" t="s">
        <v>440</v>
      </c>
      <c r="H393" s="280"/>
      <c r="I393" s="400"/>
      <c r="J393" s="401"/>
      <c r="K393" s="401"/>
      <c r="L393" s="402" t="s">
        <v>759</v>
      </c>
      <c r="M393" s="397"/>
      <c r="N393" s="403" t="e">
        <f>O393+P393</f>
        <v>#REF!</v>
      </c>
      <c r="O393" s="403" t="e">
        <f>SUM(O394:O395)</f>
        <v>#REF!</v>
      </c>
      <c r="P393" s="403" t="e">
        <f>SUM(P394:P395)</f>
        <v>#REF!</v>
      </c>
    </row>
    <row r="394" spans="1:16" s="364" customFormat="1" hidden="1">
      <c r="A394" s="363" t="str">
        <f t="shared" si="27"/>
        <v>71060601044251</v>
      </c>
      <c r="B394" s="451" t="s">
        <v>439</v>
      </c>
      <c r="C394" s="433" t="s">
        <v>157</v>
      </c>
      <c r="D394" s="434" t="s">
        <v>157</v>
      </c>
      <c r="E394" s="435" t="s">
        <v>106</v>
      </c>
      <c r="F394" s="456" t="s">
        <v>155</v>
      </c>
      <c r="G394" s="436">
        <v>4251</v>
      </c>
      <c r="H394" s="280"/>
      <c r="I394" s="400"/>
      <c r="J394" s="401"/>
      <c r="K394" s="401"/>
      <c r="L394" s="326" t="s">
        <v>115</v>
      </c>
      <c r="M394" s="405">
        <v>4213</v>
      </c>
      <c r="N394" s="289" t="e">
        <f>+#REF!+'havelvac 7.2'!N394+'havelvac 7.3'!N394+'havelvac 7.4'!N394+'havelvac 7.5'!N394+'havelvac 7.6'!N394+'havelvac 7.7'!N394+'havelvac 7.9'!N394+'havelvac 7.8'!N394+'havelvac 7.10'!N394+'havelvac 7.11'!N394+'havelvac 7.12'!N394+'havelvac 7.13'!N394</f>
        <v>#REF!</v>
      </c>
      <c r="O394" s="289" t="e">
        <f>+#REF!+'havelvac 7.2'!O394+'havelvac 7.3'!O394+'havelvac 7.4'!O394+'havelvac 7.5'!O394+'havelvac 7.6'!O394+'havelvac 7.7'!O394+'havelvac 7.9'!O394+'havelvac 7.8'!O394+'havelvac 7.10'!O394+'havelvac 7.11'!O394+'havelvac 7.12'!O394+'havelvac 7.13'!O394</f>
        <v>#REF!</v>
      </c>
      <c r="P394" s="289" t="e">
        <f>+#REF!+'havelvac 7.2'!P394+'havelvac 7.3'!P394+'havelvac 7.4'!P394+'havelvac 7.5'!P394+'havelvac 7.6'!P394+'havelvac 7.7'!P394+'havelvac 7.9'!P394+'havelvac 7.8'!P394+'havelvac 7.10'!P394+'havelvac 7.11'!P394+'havelvac 7.12'!P394+'havelvac 7.13'!P394</f>
        <v>#REF!</v>
      </c>
    </row>
    <row r="395" spans="1:16" s="364" customFormat="1" hidden="1">
      <c r="A395" s="363" t="str">
        <f t="shared" ref="A395" si="28">CONCATENATE(B395,C395,D395,E395,F395,G395)</f>
        <v>71060601044819</v>
      </c>
      <c r="B395" s="451" t="s">
        <v>439</v>
      </c>
      <c r="C395" s="433" t="s">
        <v>157</v>
      </c>
      <c r="D395" s="434" t="s">
        <v>157</v>
      </c>
      <c r="E395" s="435" t="s">
        <v>106</v>
      </c>
      <c r="F395" s="456" t="s">
        <v>155</v>
      </c>
      <c r="G395" s="454" t="s">
        <v>88</v>
      </c>
      <c r="H395" s="308"/>
      <c r="I395" s="308"/>
      <c r="J395" s="312"/>
      <c r="K395" s="312"/>
      <c r="L395" s="320" t="s">
        <v>173</v>
      </c>
      <c r="M395" s="305">
        <v>5112</v>
      </c>
      <c r="N395" s="289" t="e">
        <f>+#REF!+'havelvac 7.2'!N395+'havelvac 7.3'!N395+'havelvac 7.4'!N395+'havelvac 7.5'!N395+'havelvac 7.6'!N395+'havelvac 7.7'!N395+'havelvac 7.9'!N395+'havelvac 7.8'!N395+'havelvac 7.10'!N395+'havelvac 7.11'!N395+'havelvac 7.12'!N395+'havelvac 7.13'!N395</f>
        <v>#REF!</v>
      </c>
      <c r="O395" s="289" t="e">
        <f>+#REF!+'havelvac 7.2'!O395+'havelvac 7.3'!O395+'havelvac 7.4'!O395+'havelvac 7.5'!O395+'havelvac 7.6'!O395+'havelvac 7.7'!O395+'havelvac 7.9'!O395+'havelvac 7.8'!O395+'havelvac 7.10'!O395+'havelvac 7.11'!O395+'havelvac 7.12'!O395+'havelvac 7.13'!O395</f>
        <v>#REF!</v>
      </c>
      <c r="P395" s="289" t="e">
        <f>+#REF!+'havelvac 7.2'!P395+'havelvac 7.3'!P395+'havelvac 7.4'!P395+'havelvac 7.5'!P395+'havelvac 7.6'!P395+'havelvac 7.7'!P395+'havelvac 7.9'!P395+'havelvac 7.8'!P395+'havelvac 7.10'!P395+'havelvac 7.11'!P395+'havelvac 7.12'!P395+'havelvac 7.13'!P395</f>
        <v>#REF!</v>
      </c>
    </row>
    <row r="396" spans="1:16" s="364" customFormat="1" ht="27" hidden="1">
      <c r="A396" s="363" t="str">
        <f>CONCATENATE(B396,C396,D396,E396,F396,G396)</f>
        <v>71060601035112</v>
      </c>
      <c r="B396" s="451" t="s">
        <v>439</v>
      </c>
      <c r="C396" s="433" t="s">
        <v>157</v>
      </c>
      <c r="D396" s="434" t="s">
        <v>157</v>
      </c>
      <c r="E396" s="435" t="s">
        <v>106</v>
      </c>
      <c r="F396" s="456" t="s">
        <v>442</v>
      </c>
      <c r="G396" s="436">
        <v>5112</v>
      </c>
      <c r="H396" s="280"/>
      <c r="I396" s="400"/>
      <c r="J396" s="401"/>
      <c r="K396" s="401"/>
      <c r="L396" s="402" t="s">
        <v>760</v>
      </c>
      <c r="M396" s="397"/>
      <c r="N396" s="403" t="e">
        <f>O396+P396</f>
        <v>#REF!</v>
      </c>
      <c r="O396" s="403" t="e">
        <f>SUM(O397:O397)</f>
        <v>#REF!</v>
      </c>
      <c r="P396" s="403" t="e">
        <f>SUM(P397:P397)</f>
        <v>#REF!</v>
      </c>
    </row>
    <row r="397" spans="1:16" s="364" customFormat="1" ht="25.5" hidden="1">
      <c r="A397" s="363" t="str">
        <f>CONCATENATE(B397,C397,D397,E397,F397,G397)</f>
        <v>71060601035113</v>
      </c>
      <c r="B397" s="451" t="s">
        <v>439</v>
      </c>
      <c r="C397" s="433" t="s">
        <v>157</v>
      </c>
      <c r="D397" s="434" t="s">
        <v>157</v>
      </c>
      <c r="E397" s="435" t="s">
        <v>106</v>
      </c>
      <c r="F397" s="456" t="s">
        <v>442</v>
      </c>
      <c r="G397" s="436">
        <v>5113</v>
      </c>
      <c r="H397" s="308"/>
      <c r="I397" s="308"/>
      <c r="J397" s="312"/>
      <c r="K397" s="312"/>
      <c r="L397" s="311" t="s">
        <v>217</v>
      </c>
      <c r="M397" s="306">
        <v>4511</v>
      </c>
      <c r="N397" s="289" t="e">
        <f>+#REF!+'havelvac 7.2'!N397+'havelvac 7.3'!N397+'havelvac 7.4'!N397+'havelvac 7.5'!N397+'havelvac 7.6'!N397+'havelvac 7.7'!N397+'havelvac 7.9'!N397+'havelvac 7.8'!N397+'havelvac 7.10'!N397+'havelvac 7.11'!N397+'havelvac 7.12'!N397+'havelvac 7.13'!N397</f>
        <v>#REF!</v>
      </c>
      <c r="O397" s="289" t="e">
        <f>+#REF!+'havelvac 7.2'!O397+'havelvac 7.3'!O397+'havelvac 7.4'!O397+'havelvac 7.5'!O397+'havelvac 7.6'!O397+'havelvac 7.7'!O397+'havelvac 7.9'!O397+'havelvac 7.8'!O397+'havelvac 7.10'!O397+'havelvac 7.11'!O397+'havelvac 7.12'!O397+'havelvac 7.13'!O397</f>
        <v>#REF!</v>
      </c>
      <c r="P397" s="289" t="e">
        <f>+#REF!+'havelvac 7.2'!P397+'havelvac 7.3'!P397+'havelvac 7.4'!P397+'havelvac 7.5'!P397+'havelvac 7.6'!P397+'havelvac 7.7'!P397+'havelvac 7.9'!P397+'havelvac 7.8'!P397+'havelvac 7.10'!P397+'havelvac 7.11'!P397+'havelvac 7.12'!P397+'havelvac 7.13'!P397</f>
        <v>#REF!</v>
      </c>
    </row>
    <row r="398" spans="1:16" s="364" customFormat="1" ht="27" hidden="1">
      <c r="A398" s="363" t="str">
        <f t="shared" si="27"/>
        <v>71060601044639</v>
      </c>
      <c r="B398" s="451" t="s">
        <v>439</v>
      </c>
      <c r="C398" s="433" t="s">
        <v>157</v>
      </c>
      <c r="D398" s="434" t="s">
        <v>157</v>
      </c>
      <c r="E398" s="435" t="s">
        <v>106</v>
      </c>
      <c r="F398" s="456" t="s">
        <v>155</v>
      </c>
      <c r="G398" s="436">
        <v>4639</v>
      </c>
      <c r="H398" s="280"/>
      <c r="I398" s="400"/>
      <c r="J398" s="401"/>
      <c r="K398" s="401"/>
      <c r="L398" s="402" t="s">
        <v>761</v>
      </c>
      <c r="M398" s="397"/>
      <c r="N398" s="403" t="e">
        <f>O398+P398</f>
        <v>#REF!</v>
      </c>
      <c r="O398" s="403" t="e">
        <f>SUM(O399:O401)</f>
        <v>#REF!</v>
      </c>
      <c r="P398" s="403" t="e">
        <f>SUM(P399:P401)</f>
        <v>#REF!</v>
      </c>
    </row>
    <row r="399" spans="1:16" s="455" customFormat="1" ht="18" hidden="1" customHeight="1">
      <c r="A399" s="363" t="str">
        <f t="shared" ref="A399" si="29">CONCATENATE(B399,C399,D399,E399,F399,G399)</f>
        <v>71080101010000</v>
      </c>
      <c r="B399" s="451" t="s">
        <v>439</v>
      </c>
      <c r="C399" s="433" t="s">
        <v>185</v>
      </c>
      <c r="D399" s="434" t="s">
        <v>106</v>
      </c>
      <c r="E399" s="435" t="s">
        <v>106</v>
      </c>
      <c r="F399" s="456" t="s">
        <v>106</v>
      </c>
      <c r="G399" s="454" t="s">
        <v>440</v>
      </c>
      <c r="H399" s="409"/>
      <c r="I399" s="410"/>
      <c r="J399" s="411"/>
      <c r="K399" s="412"/>
      <c r="L399" s="413" t="s">
        <v>142</v>
      </c>
      <c r="M399" s="406">
        <v>4251</v>
      </c>
      <c r="N399" s="289" t="e">
        <f>+#REF!+'havelvac 7.2'!N399+'havelvac 7.3'!N399+'havelvac 7.4'!N399+'havelvac 7.5'!N399+'havelvac 7.6'!N399+'havelvac 7.7'!N399+'havelvac 7.9'!N399+'havelvac 7.8'!N399+'havelvac 7.10'!N399+'havelvac 7.11'!N399+'havelvac 7.12'!N399+'havelvac 7.13'!N399</f>
        <v>#REF!</v>
      </c>
      <c r="O399" s="289" t="e">
        <f>+#REF!+'havelvac 7.2'!O399+'havelvac 7.3'!O399+'havelvac 7.4'!O399+'havelvac 7.5'!O399+'havelvac 7.6'!O399+'havelvac 7.7'!O399+'havelvac 7.9'!O399+'havelvac 7.8'!O399+'havelvac 7.10'!O399+'havelvac 7.11'!O399+'havelvac 7.12'!O399+'havelvac 7.13'!O399</f>
        <v>#REF!</v>
      </c>
      <c r="P399" s="289" t="e">
        <f>+#REF!+'havelvac 7.2'!P399+'havelvac 7.3'!P399+'havelvac 7.4'!P399+'havelvac 7.5'!P399+'havelvac 7.6'!P399+'havelvac 7.7'!P399+'havelvac 7.9'!P399+'havelvac 7.8'!P399+'havelvac 7.10'!P399+'havelvac 7.11'!P399+'havelvac 7.12'!P399+'havelvac 7.13'!P399</f>
        <v>#REF!</v>
      </c>
    </row>
    <row r="400" spans="1:16" s="364" customFormat="1" hidden="1">
      <c r="A400" s="363" t="str">
        <f t="shared" si="27"/>
        <v>71060601044819</v>
      </c>
      <c r="B400" s="451" t="s">
        <v>439</v>
      </c>
      <c r="C400" s="433" t="s">
        <v>157</v>
      </c>
      <c r="D400" s="434" t="s">
        <v>157</v>
      </c>
      <c r="E400" s="435" t="s">
        <v>106</v>
      </c>
      <c r="F400" s="456" t="s">
        <v>155</v>
      </c>
      <c r="G400" s="454" t="s">
        <v>88</v>
      </c>
      <c r="H400" s="308"/>
      <c r="I400" s="308"/>
      <c r="J400" s="312"/>
      <c r="K400" s="312"/>
      <c r="L400" s="320" t="s">
        <v>173</v>
      </c>
      <c r="M400" s="305">
        <v>5112</v>
      </c>
      <c r="N400" s="289" t="e">
        <f>+#REF!+'havelvac 7.2'!N400+'havelvac 7.3'!N400+'havelvac 7.4'!N400+'havelvac 7.5'!N400+'havelvac 7.6'!N400+'havelvac 7.7'!N400+'havelvac 7.9'!N400+'havelvac 7.8'!N400+'havelvac 7.10'!N400+'havelvac 7.11'!N400+'havelvac 7.12'!N400+'havelvac 7.13'!N400</f>
        <v>#REF!</v>
      </c>
      <c r="O400" s="289" t="e">
        <f>+#REF!+'havelvac 7.2'!O400+'havelvac 7.3'!O400+'havelvac 7.4'!O400+'havelvac 7.5'!O400+'havelvac 7.6'!O400+'havelvac 7.7'!O400+'havelvac 7.9'!O400+'havelvac 7.8'!O400+'havelvac 7.10'!O400+'havelvac 7.11'!O400+'havelvac 7.12'!O400+'havelvac 7.13'!O400</f>
        <v>#REF!</v>
      </c>
      <c r="P400" s="289" t="e">
        <f>+#REF!+'havelvac 7.2'!P400+'havelvac 7.3'!P400+'havelvac 7.4'!P400+'havelvac 7.5'!P400+'havelvac 7.6'!P400+'havelvac 7.7'!P400+'havelvac 7.9'!P400+'havelvac 7.8'!P400+'havelvac 7.10'!P400+'havelvac 7.11'!P400+'havelvac 7.12'!P400+'havelvac 7.13'!P400</f>
        <v>#REF!</v>
      </c>
    </row>
    <row r="401" spans="1:16" s="364" customFormat="1" hidden="1">
      <c r="A401" s="363" t="str">
        <f t="shared" si="27"/>
        <v>71060601045113</v>
      </c>
      <c r="B401" s="451" t="s">
        <v>439</v>
      </c>
      <c r="C401" s="433" t="s">
        <v>157</v>
      </c>
      <c r="D401" s="434" t="s">
        <v>157</v>
      </c>
      <c r="E401" s="435" t="s">
        <v>106</v>
      </c>
      <c r="F401" s="456" t="s">
        <v>155</v>
      </c>
      <c r="G401" s="436">
        <v>5113</v>
      </c>
      <c r="H401" s="308"/>
      <c r="I401" s="308"/>
      <c r="J401" s="312"/>
      <c r="K401" s="312"/>
      <c r="L401" s="311" t="s">
        <v>174</v>
      </c>
      <c r="M401" s="306">
        <v>5113</v>
      </c>
      <c r="N401" s="289" t="e">
        <f>+#REF!+'havelvac 7.2'!N401+'havelvac 7.3'!N401+'havelvac 7.4'!N401+'havelvac 7.5'!N401+'havelvac 7.6'!N401+'havelvac 7.7'!N401+'havelvac 7.9'!N401+'havelvac 7.8'!N401+'havelvac 7.10'!N401+'havelvac 7.11'!N401+'havelvac 7.12'!N401+'havelvac 7.13'!N401</f>
        <v>#REF!</v>
      </c>
      <c r="O401" s="289" t="e">
        <f>+#REF!+'havelvac 7.2'!O401+'havelvac 7.3'!O401+'havelvac 7.4'!O401+'havelvac 7.5'!O401+'havelvac 7.6'!O401+'havelvac 7.7'!O401+'havelvac 7.9'!O401+'havelvac 7.8'!O401+'havelvac 7.10'!O401+'havelvac 7.11'!O401+'havelvac 7.12'!O401+'havelvac 7.13'!O401</f>
        <v>#REF!</v>
      </c>
      <c r="P401" s="289" t="e">
        <f>+#REF!+'havelvac 7.2'!P401+'havelvac 7.3'!P401+'havelvac 7.4'!P401+'havelvac 7.5'!P401+'havelvac 7.6'!P401+'havelvac 7.7'!P401+'havelvac 7.9'!P401+'havelvac 7.8'!P401+'havelvac 7.10'!P401+'havelvac 7.11'!P401+'havelvac 7.12'!P401+'havelvac 7.13'!P401</f>
        <v>#REF!</v>
      </c>
    </row>
    <row r="402" spans="1:16" s="364" customFormat="1" ht="21" hidden="1" customHeight="1">
      <c r="A402" s="363"/>
      <c r="B402" s="451"/>
      <c r="C402" s="433"/>
      <c r="D402" s="434"/>
      <c r="E402" s="435"/>
      <c r="F402" s="456"/>
      <c r="G402" s="436"/>
      <c r="H402" s="280"/>
      <c r="I402" s="400"/>
      <c r="J402" s="401"/>
      <c r="K402" s="401"/>
      <c r="L402" s="402" t="s">
        <v>762</v>
      </c>
      <c r="M402" s="397"/>
      <c r="N402" s="403" t="e">
        <f>O402+P402</f>
        <v>#REF!</v>
      </c>
      <c r="O402" s="403" t="e">
        <f>SUM(O403:O403)</f>
        <v>#REF!</v>
      </c>
      <c r="P402" s="403" t="e">
        <f>SUM(P403:P403)</f>
        <v>#REF!</v>
      </c>
    </row>
    <row r="403" spans="1:16" s="364" customFormat="1" hidden="1">
      <c r="A403" s="363" t="str">
        <f t="shared" ref="A403" si="30">CONCATENATE(B403,C403,D403,E403,F403,G403)</f>
        <v>71060601044251</v>
      </c>
      <c r="B403" s="451" t="s">
        <v>439</v>
      </c>
      <c r="C403" s="433" t="s">
        <v>157</v>
      </c>
      <c r="D403" s="434" t="s">
        <v>157</v>
      </c>
      <c r="E403" s="435" t="s">
        <v>106</v>
      </c>
      <c r="F403" s="456" t="s">
        <v>155</v>
      </c>
      <c r="G403" s="436">
        <v>4251</v>
      </c>
      <c r="H403" s="280"/>
      <c r="I403" s="400"/>
      <c r="J403" s="401"/>
      <c r="K403" s="401"/>
      <c r="L403" s="326" t="s">
        <v>115</v>
      </c>
      <c r="M403" s="405">
        <v>4213</v>
      </c>
      <c r="N403" s="289" t="e">
        <f>+#REF!+'havelvac 7.2'!N403+'havelvac 7.3'!N403+'havelvac 7.4'!N403+'havelvac 7.5'!N403+'havelvac 7.6'!N403+'havelvac 7.7'!N403+'havelvac 7.9'!N403+'havelvac 7.8'!N403+'havelvac 7.10'!N403+'havelvac 7.11'!N403+'havelvac 7.12'!N403+'havelvac 7.13'!N403</f>
        <v>#REF!</v>
      </c>
      <c r="O403" s="289" t="e">
        <f>+#REF!+'havelvac 7.2'!O403+'havelvac 7.3'!O403+'havelvac 7.4'!O403+'havelvac 7.5'!O403+'havelvac 7.6'!O403+'havelvac 7.7'!O403+'havelvac 7.9'!O403+'havelvac 7.8'!O403+'havelvac 7.10'!O403+'havelvac 7.11'!O403+'havelvac 7.12'!O403+'havelvac 7.13'!O403</f>
        <v>#REF!</v>
      </c>
      <c r="P403" s="289" t="e">
        <f>+#REF!+'havelvac 7.2'!P403+'havelvac 7.3'!P403+'havelvac 7.4'!P403+'havelvac 7.5'!P403+'havelvac 7.6'!P403+'havelvac 7.7'!P403+'havelvac 7.9'!P403+'havelvac 7.8'!P403+'havelvac 7.10'!P403+'havelvac 7.11'!P403+'havelvac 7.12'!P403+'havelvac 7.13'!P403</f>
        <v>#REF!</v>
      </c>
    </row>
    <row r="404" spans="1:16" s="364" customFormat="1" ht="21" hidden="1" customHeight="1">
      <c r="A404" s="363"/>
      <c r="B404" s="451"/>
      <c r="C404" s="433"/>
      <c r="D404" s="434"/>
      <c r="E404" s="435"/>
      <c r="F404" s="456"/>
      <c r="G404" s="436"/>
      <c r="H404" s="280"/>
      <c r="I404" s="400"/>
      <c r="J404" s="401"/>
      <c r="K404" s="401"/>
      <c r="L404" s="402" t="s">
        <v>778</v>
      </c>
      <c r="M404" s="397"/>
      <c r="N404" s="403" t="e">
        <f>O404+P404</f>
        <v>#REF!</v>
      </c>
      <c r="O404" s="403" t="e">
        <f>SUM(O405:O405)</f>
        <v>#REF!</v>
      </c>
      <c r="P404" s="403" t="e">
        <f>SUM(P405:P405)</f>
        <v>#REF!</v>
      </c>
    </row>
    <row r="405" spans="1:16" s="364" customFormat="1" hidden="1">
      <c r="A405" s="363" t="str">
        <f t="shared" ref="A405" si="31">CONCATENATE(B405,C405,D405,E405,F405,G405)</f>
        <v>71060601044819</v>
      </c>
      <c r="B405" s="451" t="s">
        <v>439</v>
      </c>
      <c r="C405" s="433" t="s">
        <v>157</v>
      </c>
      <c r="D405" s="434" t="s">
        <v>157</v>
      </c>
      <c r="E405" s="435" t="s">
        <v>106</v>
      </c>
      <c r="F405" s="456" t="s">
        <v>155</v>
      </c>
      <c r="G405" s="454" t="s">
        <v>88</v>
      </c>
      <c r="H405" s="308"/>
      <c r="I405" s="308"/>
      <c r="J405" s="312"/>
      <c r="K405" s="312"/>
      <c r="L405" s="320" t="s">
        <v>173</v>
      </c>
      <c r="M405" s="305">
        <v>5112</v>
      </c>
      <c r="N405" s="289" t="e">
        <f>+#REF!+'havelvac 7.2'!N405+'havelvac 7.3'!N405+'havelvac 7.4'!N405+'havelvac 7.5'!N405+'havelvac 7.6'!N405+'havelvac 7.7'!N405+'havelvac 7.9'!N405+'havelvac 7.8'!N405+'havelvac 7.10'!N405+'havelvac 7.11'!N405+'havelvac 7.12'!N405+'havelvac 7.13'!N405</f>
        <v>#REF!</v>
      </c>
      <c r="O405" s="289" t="e">
        <f>+#REF!+'havelvac 7.2'!O405+'havelvac 7.3'!O405+'havelvac 7.4'!O405+'havelvac 7.5'!O405+'havelvac 7.6'!O405+'havelvac 7.7'!O405+'havelvac 7.9'!O405+'havelvac 7.8'!O405+'havelvac 7.10'!O405+'havelvac 7.11'!O405+'havelvac 7.12'!O405+'havelvac 7.13'!O405</f>
        <v>#REF!</v>
      </c>
      <c r="P405" s="289" t="e">
        <f>+#REF!+'havelvac 7.2'!P405+'havelvac 7.3'!P405+'havelvac 7.4'!P405+'havelvac 7.5'!P405+'havelvac 7.6'!P405+'havelvac 7.7'!P405+'havelvac 7.9'!P405+'havelvac 7.8'!P405+'havelvac 7.10'!P405+'havelvac 7.11'!P405+'havelvac 7.12'!P405+'havelvac 7.13'!P405</f>
        <v>#REF!</v>
      </c>
    </row>
    <row r="406" spans="1:16" s="364" customFormat="1" ht="28.5">
      <c r="A406" s="363"/>
      <c r="B406" s="451"/>
      <c r="C406" s="433"/>
      <c r="D406" s="434"/>
      <c r="E406" s="435"/>
      <c r="F406" s="456"/>
      <c r="G406" s="436"/>
      <c r="H406" s="312">
        <v>2600</v>
      </c>
      <c r="I406" s="392" t="s">
        <v>157</v>
      </c>
      <c r="J406" s="393">
        <v>0</v>
      </c>
      <c r="K406" s="393">
        <v>0</v>
      </c>
      <c r="L406" s="389" t="s">
        <v>246</v>
      </c>
      <c r="M406" s="394"/>
      <c r="N406" s="391" t="e">
        <f>+N408+N418+N424+N441</f>
        <v>#REF!</v>
      </c>
      <c r="O406" s="391" t="e">
        <f>+O408+O418+O424+O441</f>
        <v>#REF!</v>
      </c>
      <c r="P406" s="391" t="e">
        <f>+P408+P418+P424+P441</f>
        <v>#REF!</v>
      </c>
    </row>
    <row r="407" spans="1:16" s="455" customFormat="1" ht="13.5">
      <c r="A407" s="363" t="str">
        <f t="shared" si="27"/>
        <v>71060601050000</v>
      </c>
      <c r="B407" s="451" t="s">
        <v>439</v>
      </c>
      <c r="C407" s="433" t="s">
        <v>157</v>
      </c>
      <c r="D407" s="434" t="s">
        <v>157</v>
      </c>
      <c r="E407" s="435" t="s">
        <v>106</v>
      </c>
      <c r="F407" s="456" t="s">
        <v>149</v>
      </c>
      <c r="G407" s="454" t="s">
        <v>440</v>
      </c>
      <c r="H407" s="308"/>
      <c r="I407" s="309"/>
      <c r="J407" s="310"/>
      <c r="K407" s="310"/>
      <c r="L407" s="320" t="s">
        <v>108</v>
      </c>
      <c r="M407" s="437"/>
      <c r="N407" s="438"/>
      <c r="O407" s="438"/>
      <c r="P407" s="438"/>
    </row>
    <row r="408" spans="1:16" s="364" customFormat="1" ht="13.5" hidden="1">
      <c r="A408" s="363" t="str">
        <f t="shared" si="27"/>
        <v>71060601054861</v>
      </c>
      <c r="B408" s="451" t="s">
        <v>439</v>
      </c>
      <c r="C408" s="433" t="s">
        <v>157</v>
      </c>
      <c r="D408" s="434" t="s">
        <v>157</v>
      </c>
      <c r="E408" s="435" t="s">
        <v>106</v>
      </c>
      <c r="F408" s="456" t="s">
        <v>149</v>
      </c>
      <c r="G408" s="436">
        <v>4861</v>
      </c>
      <c r="H408" s="280">
        <v>2610</v>
      </c>
      <c r="I408" s="309" t="s">
        <v>157</v>
      </c>
      <c r="J408" s="310">
        <v>1</v>
      </c>
      <c r="K408" s="310">
        <v>0</v>
      </c>
      <c r="L408" s="396" t="s">
        <v>247</v>
      </c>
      <c r="M408" s="397"/>
      <c r="N408" s="398" t="e">
        <f>+N410</f>
        <v>#REF!</v>
      </c>
      <c r="O408" s="398" t="e">
        <f>+O410</f>
        <v>#REF!</v>
      </c>
      <c r="P408" s="398" t="e">
        <f>+P410</f>
        <v>#REF!</v>
      </c>
    </row>
    <row r="409" spans="1:16" s="455" customFormat="1" ht="13.5" hidden="1">
      <c r="A409" s="363" t="str">
        <f t="shared" si="27"/>
        <v>71060601060000</v>
      </c>
      <c r="B409" s="451" t="s">
        <v>439</v>
      </c>
      <c r="C409" s="433" t="s">
        <v>157</v>
      </c>
      <c r="D409" s="434" t="s">
        <v>157</v>
      </c>
      <c r="E409" s="435" t="s">
        <v>106</v>
      </c>
      <c r="F409" s="456" t="s">
        <v>157</v>
      </c>
      <c r="G409" s="454" t="s">
        <v>440</v>
      </c>
      <c r="H409" s="308"/>
      <c r="I409" s="309"/>
      <c r="J409" s="310"/>
      <c r="K409" s="310"/>
      <c r="L409" s="320" t="s">
        <v>110</v>
      </c>
      <c r="M409" s="278"/>
      <c r="N409" s="321"/>
      <c r="O409" s="321"/>
      <c r="P409" s="321"/>
    </row>
    <row r="410" spans="1:16" s="364" customFormat="1" ht="12.75" hidden="1">
      <c r="A410" s="363" t="str">
        <f t="shared" si="27"/>
        <v>71060601064638</v>
      </c>
      <c r="B410" s="451" t="s">
        <v>439</v>
      </c>
      <c r="C410" s="433" t="s">
        <v>157</v>
      </c>
      <c r="D410" s="434" t="s">
        <v>157</v>
      </c>
      <c r="E410" s="435" t="s">
        <v>106</v>
      </c>
      <c r="F410" s="456" t="s">
        <v>157</v>
      </c>
      <c r="G410" s="436">
        <v>4638</v>
      </c>
      <c r="H410" s="280" t="s">
        <v>89</v>
      </c>
      <c r="I410" s="308" t="s">
        <v>157</v>
      </c>
      <c r="J410" s="312" t="s">
        <v>82</v>
      </c>
      <c r="K410" s="312" t="s">
        <v>82</v>
      </c>
      <c r="L410" s="395" t="s">
        <v>247</v>
      </c>
      <c r="M410" s="313" t="s">
        <v>81</v>
      </c>
      <c r="N410" s="321" t="e">
        <f>+N300+N412+N414+N416</f>
        <v>#REF!</v>
      </c>
      <c r="O410" s="321" t="e">
        <f t="shared" ref="O410:P410" si="32">+O300+O412+O414+O416</f>
        <v>#REF!</v>
      </c>
      <c r="P410" s="321" t="e">
        <f t="shared" si="32"/>
        <v>#REF!</v>
      </c>
    </row>
    <row r="411" spans="1:16" s="455" customFormat="1" ht="13.5" hidden="1">
      <c r="A411" s="363" t="str">
        <f t="shared" si="27"/>
        <v>71060601070000</v>
      </c>
      <c r="B411" s="451" t="s">
        <v>439</v>
      </c>
      <c r="C411" s="433" t="s">
        <v>157</v>
      </c>
      <c r="D411" s="434" t="s">
        <v>157</v>
      </c>
      <c r="E411" s="435" t="s">
        <v>106</v>
      </c>
      <c r="F411" s="456" t="s">
        <v>183</v>
      </c>
      <c r="G411" s="454" t="s">
        <v>440</v>
      </c>
      <c r="H411" s="308"/>
      <c r="I411" s="308"/>
      <c r="J411" s="312"/>
      <c r="K411" s="312"/>
      <c r="L411" s="320" t="s">
        <v>108</v>
      </c>
      <c r="M411" s="278"/>
      <c r="N411" s="321"/>
      <c r="O411" s="321"/>
      <c r="P411" s="321"/>
    </row>
    <row r="412" spans="1:16" s="364" customFormat="1" ht="54" hidden="1">
      <c r="A412" s="363" t="str">
        <f t="shared" si="27"/>
        <v>71060601085113</v>
      </c>
      <c r="B412" s="451" t="s">
        <v>439</v>
      </c>
      <c r="C412" s="433" t="s">
        <v>157</v>
      </c>
      <c r="D412" s="434" t="s">
        <v>157</v>
      </c>
      <c r="E412" s="435" t="s">
        <v>106</v>
      </c>
      <c r="F412" s="456" t="s">
        <v>185</v>
      </c>
      <c r="G412" s="436">
        <v>5113</v>
      </c>
      <c r="H412" s="308"/>
      <c r="I412" s="400"/>
      <c r="J412" s="401"/>
      <c r="K412" s="401"/>
      <c r="L412" s="402" t="s">
        <v>763</v>
      </c>
      <c r="M412" s="397"/>
      <c r="N412" s="403" t="e">
        <f>SUM(N413:N413)</f>
        <v>#REF!</v>
      </c>
      <c r="O412" s="403" t="e">
        <f>SUM(O413:O413)</f>
        <v>#REF!</v>
      </c>
      <c r="P412" s="403" t="e">
        <f>SUM(P413:P413)</f>
        <v>#REF!</v>
      </c>
    </row>
    <row r="413" spans="1:16" s="455" customFormat="1" hidden="1">
      <c r="A413" s="363" t="str">
        <f t="shared" si="27"/>
        <v>71060601090000</v>
      </c>
      <c r="B413" s="451" t="s">
        <v>439</v>
      </c>
      <c r="C413" s="433" t="s">
        <v>157</v>
      </c>
      <c r="D413" s="434" t="s">
        <v>157</v>
      </c>
      <c r="E413" s="435" t="s">
        <v>106</v>
      </c>
      <c r="F413" s="456" t="s">
        <v>187</v>
      </c>
      <c r="G413" s="454" t="s">
        <v>440</v>
      </c>
      <c r="H413" s="308"/>
      <c r="I413" s="309"/>
      <c r="J413" s="310"/>
      <c r="K413" s="310"/>
      <c r="L413" s="320" t="s">
        <v>118</v>
      </c>
      <c r="M413" s="313">
        <v>4216</v>
      </c>
      <c r="N413" s="289" t="e">
        <f>+#REF!+'havelvac 7.2'!N413+'havelvac 7.3'!N413+'havelvac 7.4'!N413+'havelvac 7.5'!N413+'havelvac 7.6'!N413+'havelvac 7.7'!N413+'havelvac 7.9'!N413+'havelvac 7.8'!N413+'havelvac 7.10'!N413+'havelvac 7.11'!N413+'havelvac 7.12'!N413+'havelvac 7.13'!N413</f>
        <v>#REF!</v>
      </c>
      <c r="O413" s="289" t="e">
        <f>+#REF!+'havelvac 7.2'!O413+'havelvac 7.3'!O413+'havelvac 7.4'!O413+'havelvac 7.5'!O413+'havelvac 7.6'!O413+'havelvac 7.7'!O413+'havelvac 7.9'!O413+'havelvac 7.8'!O413+'havelvac 7.10'!O413+'havelvac 7.11'!O413+'havelvac 7.12'!O413+'havelvac 7.13'!O413</f>
        <v>#REF!</v>
      </c>
      <c r="P413" s="289" t="e">
        <f>+#REF!+'havelvac 7.2'!P413+'havelvac 7.3'!P413+'havelvac 7.4'!P413+'havelvac 7.5'!P413+'havelvac 7.6'!P413+'havelvac 7.7'!P413+'havelvac 7.9'!P413+'havelvac 7.8'!P413+'havelvac 7.10'!P413+'havelvac 7.11'!P413+'havelvac 7.12'!P413+'havelvac 7.13'!P413</f>
        <v>#REF!</v>
      </c>
    </row>
    <row r="414" spans="1:16" s="359" customFormat="1" ht="54" hidden="1">
      <c r="A414" s="352"/>
      <c r="B414" s="353"/>
      <c r="C414" s="354"/>
      <c r="D414" s="355"/>
      <c r="E414" s="381"/>
      <c r="F414" s="382"/>
      <c r="G414" s="358"/>
      <c r="H414" s="280"/>
      <c r="I414" s="309"/>
      <c r="J414" s="310"/>
      <c r="K414" s="310"/>
      <c r="L414" s="402" t="s">
        <v>764</v>
      </c>
      <c r="M414" s="397"/>
      <c r="N414" s="403" t="e">
        <f>+N415</f>
        <v>#REF!</v>
      </c>
      <c r="O414" s="403" t="e">
        <f t="shared" ref="O414:P414" si="33">+O415</f>
        <v>#REF!</v>
      </c>
      <c r="P414" s="403" t="e">
        <f t="shared" si="33"/>
        <v>#REF!</v>
      </c>
    </row>
    <row r="415" spans="1:16" s="359" customFormat="1" hidden="1">
      <c r="A415" s="352"/>
      <c r="B415" s="353"/>
      <c r="C415" s="354"/>
      <c r="D415" s="355"/>
      <c r="E415" s="381"/>
      <c r="F415" s="382"/>
      <c r="G415" s="358"/>
      <c r="H415" s="308"/>
      <c r="I415" s="309"/>
      <c r="J415" s="310"/>
      <c r="K415" s="310"/>
      <c r="L415" s="311" t="s">
        <v>639</v>
      </c>
      <c r="M415" s="313">
        <v>4728</v>
      </c>
      <c r="N415" s="289" t="e">
        <f>+#REF!+'havelvac 7.2'!N415+'havelvac 7.3'!N415+'havelvac 7.4'!N415+'havelvac 7.5'!N415+'havelvac 7.6'!N415+'havelvac 7.7'!N415+'havelvac 7.9'!N415+'havelvac 7.8'!N415+'havelvac 7.10'!N415+'havelvac 7.11'!N415+'havelvac 7.12'!N415+'havelvac 7.13'!N415</f>
        <v>#REF!</v>
      </c>
      <c r="O415" s="289" t="e">
        <f>+#REF!+'havelvac 7.2'!O415+'havelvac 7.3'!O415+'havelvac 7.4'!O415+'havelvac 7.5'!O415+'havelvac 7.6'!O415+'havelvac 7.7'!O415+'havelvac 7.9'!O415+'havelvac 7.8'!O415+'havelvac 7.10'!O415+'havelvac 7.11'!O415+'havelvac 7.12'!O415+'havelvac 7.13'!O415</f>
        <v>#REF!</v>
      </c>
      <c r="P415" s="289" t="e">
        <f>+#REF!+'havelvac 7.2'!P415+'havelvac 7.3'!P415+'havelvac 7.4'!P415+'havelvac 7.5'!P415+'havelvac 7.6'!P415+'havelvac 7.7'!P415+'havelvac 7.9'!P415+'havelvac 7.8'!P415+'havelvac 7.10'!P415+'havelvac 7.11'!P415+'havelvac 7.12'!P415+'havelvac 7.13'!P415</f>
        <v>#REF!</v>
      </c>
    </row>
    <row r="416" spans="1:16" s="359" customFormat="1" ht="27" hidden="1">
      <c r="A416" s="352"/>
      <c r="B416" s="353"/>
      <c r="C416" s="354"/>
      <c r="D416" s="355"/>
      <c r="E416" s="381"/>
      <c r="F416" s="382"/>
      <c r="G416" s="358"/>
      <c r="H416" s="280"/>
      <c r="I416" s="309"/>
      <c r="J416" s="310"/>
      <c r="K416" s="310"/>
      <c r="L416" s="402" t="s">
        <v>765</v>
      </c>
      <c r="M416" s="397"/>
      <c r="N416" s="403" t="e">
        <f>N417</f>
        <v>#REF!</v>
      </c>
      <c r="O416" s="403" t="e">
        <f t="shared" ref="O416:P416" si="34">O417</f>
        <v>#REF!</v>
      </c>
      <c r="P416" s="403" t="e">
        <f t="shared" si="34"/>
        <v>#REF!</v>
      </c>
    </row>
    <row r="417" spans="1:16" s="359" customFormat="1" hidden="1">
      <c r="A417" s="352"/>
      <c r="B417" s="353"/>
      <c r="C417" s="354"/>
      <c r="D417" s="355"/>
      <c r="E417" s="381"/>
      <c r="F417" s="382"/>
      <c r="G417" s="358"/>
      <c r="H417" s="308"/>
      <c r="I417" s="309"/>
      <c r="J417" s="310"/>
      <c r="K417" s="310"/>
      <c r="L417" s="311" t="s">
        <v>348</v>
      </c>
      <c r="M417" s="306">
        <v>4729</v>
      </c>
      <c r="N417" s="289" t="e">
        <f>+#REF!+'havelvac 7.2'!N417+'havelvac 7.3'!N417+'havelvac 7.4'!N417+'havelvac 7.5'!N417+'havelvac 7.6'!N417+'havelvac 7.7'!N417+'havelvac 7.9'!N417+'havelvac 7.8'!N417+'havelvac 7.10'!N417+'havelvac 7.11'!N417+'havelvac 7.12'!N417+'havelvac 7.13'!N417</f>
        <v>#REF!</v>
      </c>
      <c r="O417" s="289" t="e">
        <f>+#REF!+'havelvac 7.2'!O417+'havelvac 7.3'!O417+'havelvac 7.4'!O417+'havelvac 7.5'!O417+'havelvac 7.6'!O417+'havelvac 7.7'!O417+'havelvac 7.9'!O417+'havelvac 7.8'!O417+'havelvac 7.10'!O417+'havelvac 7.11'!O417+'havelvac 7.12'!O417+'havelvac 7.13'!O417</f>
        <v>#REF!</v>
      </c>
      <c r="P417" s="289" t="e">
        <f>+#REF!+'havelvac 7.2'!P417+'havelvac 7.3'!P417+'havelvac 7.4'!P417+'havelvac 7.5'!P417+'havelvac 7.6'!P417+'havelvac 7.7'!P417+'havelvac 7.9'!P417+'havelvac 7.8'!P417+'havelvac 7.10'!P417+'havelvac 7.11'!P417+'havelvac 7.12'!P417+'havelvac 7.13'!P417</f>
        <v>#REF!</v>
      </c>
    </row>
    <row r="418" spans="1:16" s="364" customFormat="1" ht="13.5">
      <c r="A418" s="363" t="str">
        <f t="shared" ref="A418:A421" si="35">CONCATENATE(B418,C418,D418,E418,F418,G418)</f>
        <v>71080000000001</v>
      </c>
      <c r="B418" s="451" t="s">
        <v>439</v>
      </c>
      <c r="C418" s="433" t="s">
        <v>185</v>
      </c>
      <c r="D418" s="434" t="s">
        <v>441</v>
      </c>
      <c r="E418" s="435" t="s">
        <v>441</v>
      </c>
      <c r="F418" s="456" t="s">
        <v>441</v>
      </c>
      <c r="G418" s="454" t="s">
        <v>96</v>
      </c>
      <c r="H418" s="280">
        <v>2630</v>
      </c>
      <c r="I418" s="309" t="s">
        <v>157</v>
      </c>
      <c r="J418" s="310">
        <v>3</v>
      </c>
      <c r="K418" s="310">
        <v>0</v>
      </c>
      <c r="L418" s="396" t="s">
        <v>251</v>
      </c>
      <c r="M418" s="397"/>
      <c r="N418" s="398" t="e">
        <f>+N420</f>
        <v>#REF!</v>
      </c>
      <c r="O418" s="398" t="e">
        <f>+O420</f>
        <v>#REF!</v>
      </c>
      <c r="P418" s="398" t="e">
        <f>+P420</f>
        <v>#REF!</v>
      </c>
    </row>
    <row r="419" spans="1:16" s="457" customFormat="1" ht="12.75">
      <c r="A419" s="363" t="str">
        <f t="shared" si="35"/>
        <v>71080100000000</v>
      </c>
      <c r="B419" s="451" t="s">
        <v>439</v>
      </c>
      <c r="C419" s="433" t="s">
        <v>185</v>
      </c>
      <c r="D419" s="434" t="s">
        <v>106</v>
      </c>
      <c r="E419" s="435" t="s">
        <v>441</v>
      </c>
      <c r="F419" s="456" t="s">
        <v>441</v>
      </c>
      <c r="G419" s="454" t="s">
        <v>440</v>
      </c>
      <c r="H419" s="308"/>
      <c r="I419" s="309"/>
      <c r="J419" s="310"/>
      <c r="K419" s="310"/>
      <c r="L419" s="320" t="s">
        <v>110</v>
      </c>
      <c r="M419" s="278"/>
      <c r="N419" s="321"/>
      <c r="O419" s="321"/>
      <c r="P419" s="321"/>
    </row>
    <row r="420" spans="1:16" s="364" customFormat="1" ht="12.75">
      <c r="A420" s="363" t="str">
        <f t="shared" si="35"/>
        <v>71080100000001</v>
      </c>
      <c r="B420" s="451" t="s">
        <v>439</v>
      </c>
      <c r="C420" s="433" t="s">
        <v>185</v>
      </c>
      <c r="D420" s="434" t="s">
        <v>106</v>
      </c>
      <c r="E420" s="435" t="s">
        <v>441</v>
      </c>
      <c r="F420" s="456" t="s">
        <v>441</v>
      </c>
      <c r="G420" s="454" t="s">
        <v>96</v>
      </c>
      <c r="H420" s="280">
        <v>2631</v>
      </c>
      <c r="I420" s="308" t="s">
        <v>157</v>
      </c>
      <c r="J420" s="312">
        <v>3</v>
      </c>
      <c r="K420" s="312">
        <v>1</v>
      </c>
      <c r="L420" s="395" t="s">
        <v>251</v>
      </c>
      <c r="M420" s="313"/>
      <c r="N420" s="321" t="e">
        <f>+N424+N427+N431+N433+N422</f>
        <v>#REF!</v>
      </c>
      <c r="O420" s="321" t="e">
        <f>+O422</f>
        <v>#REF!</v>
      </c>
      <c r="P420" s="321" t="e">
        <f>+P422</f>
        <v>#REF!</v>
      </c>
    </row>
    <row r="421" spans="1:16" s="364" customFormat="1" ht="15" customHeight="1">
      <c r="A421" s="363" t="str">
        <f t="shared" si="35"/>
        <v>71080101000000</v>
      </c>
      <c r="B421" s="451" t="s">
        <v>439</v>
      </c>
      <c r="C421" s="433" t="s">
        <v>185</v>
      </c>
      <c r="D421" s="434" t="s">
        <v>106</v>
      </c>
      <c r="E421" s="435" t="s">
        <v>106</v>
      </c>
      <c r="F421" s="456" t="s">
        <v>441</v>
      </c>
      <c r="G421" s="454" t="s">
        <v>440</v>
      </c>
      <c r="H421" s="308"/>
      <c r="I421" s="308"/>
      <c r="J421" s="312"/>
      <c r="K421" s="312"/>
      <c r="L421" s="320" t="s">
        <v>108</v>
      </c>
      <c r="M421" s="278"/>
      <c r="N421" s="321"/>
      <c r="O421" s="321"/>
      <c r="P421" s="321"/>
    </row>
    <row r="422" spans="1:16" s="364" customFormat="1" ht="45" customHeight="1">
      <c r="A422" s="363" t="str">
        <f>CONCATENATE(B422,C422,D422,E422,F422,G422)</f>
        <v>71080201000001</v>
      </c>
      <c r="B422" s="451" t="s">
        <v>439</v>
      </c>
      <c r="C422" s="433" t="s">
        <v>185</v>
      </c>
      <c r="D422" s="434" t="s">
        <v>140</v>
      </c>
      <c r="E422" s="435" t="s">
        <v>106</v>
      </c>
      <c r="F422" s="456" t="s">
        <v>441</v>
      </c>
      <c r="G422" s="454" t="s">
        <v>96</v>
      </c>
      <c r="H422" s="280"/>
      <c r="I422" s="308"/>
      <c r="J422" s="312"/>
      <c r="K422" s="312"/>
      <c r="L422" s="402" t="s">
        <v>810</v>
      </c>
      <c r="M422" s="397"/>
      <c r="N422" s="403" t="e">
        <f>O422+P422</f>
        <v>#REF!</v>
      </c>
      <c r="O422" s="403" t="e">
        <f>SUM(O423:O423)</f>
        <v>#REF!</v>
      </c>
      <c r="P422" s="403" t="e">
        <f>SUM(P423:P423)</f>
        <v>#REF!</v>
      </c>
    </row>
    <row r="423" spans="1:16" s="455" customFormat="1" ht="21.75" customHeight="1">
      <c r="A423" s="363" t="str">
        <f>CONCATENATE(B423,C423,D423,E423,F423,G423)</f>
        <v>71080201010000</v>
      </c>
      <c r="B423" s="451" t="s">
        <v>439</v>
      </c>
      <c r="C423" s="433" t="s">
        <v>185</v>
      </c>
      <c r="D423" s="434" t="s">
        <v>140</v>
      </c>
      <c r="E423" s="435" t="s">
        <v>106</v>
      </c>
      <c r="F423" s="456" t="s">
        <v>106</v>
      </c>
      <c r="G423" s="454" t="s">
        <v>440</v>
      </c>
      <c r="H423" s="308"/>
      <c r="I423" s="309"/>
      <c r="J423" s="310"/>
      <c r="K423" s="310"/>
      <c r="L423" s="320" t="s">
        <v>134</v>
      </c>
      <c r="M423" s="278">
        <v>4861</v>
      </c>
      <c r="N423" s="289" t="e">
        <f>+#REF!+'havelvac 7.2'!N423+'havelvac 7.3'!N423+'havelvac 7.4'!N423+'havelvac 7.5'!N423+'havelvac 7.6'!N423+'havelvac 7.7'!N423+'havelvac 7.9'!N423+'havelvac 7.8'!N423+'havelvac 7.10'!N423+'havelvac 7.11'!N423+'havelvac 7.12'!N423+'havelvac 7.13'!N423</f>
        <v>#REF!</v>
      </c>
      <c r="O423" s="289" t="e">
        <f>+#REF!+'havelvac 7.2'!O423+'havelvac 7.3'!O423+'havelvac 7.4'!O423+'havelvac 7.5'!O423+'havelvac 7.6'!O423+'havelvac 7.7'!O423+'havelvac 7.9'!O423+'havelvac 7.8'!O423+'havelvac 7.10'!O423+'havelvac 7.11'!O423+'havelvac 7.12'!O423+'havelvac 7.13'!O423</f>
        <v>#REF!</v>
      </c>
      <c r="P423" s="289" t="e">
        <f>+#REF!+'havelvac 7.2'!P423+'havelvac 7.3'!P423+'havelvac 7.4'!P423+'havelvac 7.5'!P423+'havelvac 7.6'!P423+'havelvac 7.7'!P423+'havelvac 7.9'!P423+'havelvac 7.8'!P423+'havelvac 7.10'!P423+'havelvac 7.11'!P423+'havelvac 7.12'!P423+'havelvac 7.13'!P423</f>
        <v>#REF!</v>
      </c>
    </row>
    <row r="424" spans="1:16" s="364" customFormat="1" ht="13.5" hidden="1">
      <c r="A424" s="363" t="str">
        <f t="shared" si="27"/>
        <v>71080000000001</v>
      </c>
      <c r="B424" s="451" t="s">
        <v>439</v>
      </c>
      <c r="C424" s="433" t="s">
        <v>185</v>
      </c>
      <c r="D424" s="434" t="s">
        <v>441</v>
      </c>
      <c r="E424" s="435" t="s">
        <v>441</v>
      </c>
      <c r="F424" s="456" t="s">
        <v>441</v>
      </c>
      <c r="G424" s="454" t="s">
        <v>96</v>
      </c>
      <c r="H424" s="280">
        <v>2640</v>
      </c>
      <c r="I424" s="309" t="s">
        <v>157</v>
      </c>
      <c r="J424" s="310">
        <v>4</v>
      </c>
      <c r="K424" s="310">
        <v>0</v>
      </c>
      <c r="L424" s="396" t="s">
        <v>258</v>
      </c>
      <c r="M424" s="397"/>
      <c r="N424" s="398" t="e">
        <f>+N426</f>
        <v>#REF!</v>
      </c>
      <c r="O424" s="398" t="e">
        <f>+O426</f>
        <v>#REF!</v>
      </c>
      <c r="P424" s="398" t="e">
        <f>+P426</f>
        <v>#REF!</v>
      </c>
    </row>
    <row r="425" spans="1:16" s="457" customFormat="1" ht="12.75" hidden="1">
      <c r="A425" s="363" t="str">
        <f t="shared" si="27"/>
        <v>71080100000000</v>
      </c>
      <c r="B425" s="451" t="s">
        <v>439</v>
      </c>
      <c r="C425" s="433" t="s">
        <v>185</v>
      </c>
      <c r="D425" s="434" t="s">
        <v>106</v>
      </c>
      <c r="E425" s="435" t="s">
        <v>441</v>
      </c>
      <c r="F425" s="456" t="s">
        <v>441</v>
      </c>
      <c r="G425" s="454" t="s">
        <v>440</v>
      </c>
      <c r="H425" s="308"/>
      <c r="I425" s="309"/>
      <c r="J425" s="310"/>
      <c r="K425" s="310"/>
      <c r="L425" s="320" t="s">
        <v>110</v>
      </c>
      <c r="M425" s="278"/>
      <c r="N425" s="321"/>
      <c r="O425" s="321"/>
      <c r="P425" s="321"/>
    </row>
    <row r="426" spans="1:16" s="364" customFormat="1" ht="12.75" hidden="1">
      <c r="A426" s="363" t="str">
        <f t="shared" si="27"/>
        <v>71080100000001</v>
      </c>
      <c r="B426" s="451" t="s">
        <v>439</v>
      </c>
      <c r="C426" s="433" t="s">
        <v>185</v>
      </c>
      <c r="D426" s="434" t="s">
        <v>106</v>
      </c>
      <c r="E426" s="435" t="s">
        <v>441</v>
      </c>
      <c r="F426" s="456" t="s">
        <v>441</v>
      </c>
      <c r="G426" s="454" t="s">
        <v>96</v>
      </c>
      <c r="H426" s="280">
        <v>2641</v>
      </c>
      <c r="I426" s="308" t="s">
        <v>157</v>
      </c>
      <c r="J426" s="312">
        <v>4</v>
      </c>
      <c r="K426" s="312">
        <v>1</v>
      </c>
      <c r="L426" s="395" t="s">
        <v>259</v>
      </c>
      <c r="M426" s="313"/>
      <c r="N426" s="321" t="e">
        <f>+N430+N433+N437+N439+N428</f>
        <v>#REF!</v>
      </c>
      <c r="O426" s="321" t="e">
        <f>+O430+O433+O437+O439+O428</f>
        <v>#REF!</v>
      </c>
      <c r="P426" s="321" t="e">
        <f t="shared" ref="P426" si="36">+P430+P433+P437+P439+P428</f>
        <v>#REF!</v>
      </c>
    </row>
    <row r="427" spans="1:16" s="364" customFormat="1" ht="15" hidden="1" customHeight="1">
      <c r="A427" s="363" t="str">
        <f t="shared" si="27"/>
        <v>71080101000000</v>
      </c>
      <c r="B427" s="451" t="s">
        <v>439</v>
      </c>
      <c r="C427" s="433" t="s">
        <v>185</v>
      </c>
      <c r="D427" s="434" t="s">
        <v>106</v>
      </c>
      <c r="E427" s="435" t="s">
        <v>106</v>
      </c>
      <c r="F427" s="456" t="s">
        <v>441</v>
      </c>
      <c r="G427" s="454" t="s">
        <v>440</v>
      </c>
      <c r="H427" s="308"/>
      <c r="I427" s="308"/>
      <c r="J427" s="312"/>
      <c r="K427" s="312"/>
      <c r="L427" s="320" t="s">
        <v>108</v>
      </c>
      <c r="M427" s="278"/>
      <c r="N427" s="321"/>
      <c r="O427" s="321"/>
      <c r="P427" s="321"/>
    </row>
    <row r="428" spans="1:16" s="364" customFormat="1" ht="19.5" hidden="1" customHeight="1">
      <c r="A428" s="363" t="str">
        <f>CONCATENATE(B428,C428,D428,E428,F428,G428)</f>
        <v>71080201000001</v>
      </c>
      <c r="B428" s="451" t="s">
        <v>439</v>
      </c>
      <c r="C428" s="433" t="s">
        <v>185</v>
      </c>
      <c r="D428" s="434" t="s">
        <v>140</v>
      </c>
      <c r="E428" s="435" t="s">
        <v>106</v>
      </c>
      <c r="F428" s="456" t="s">
        <v>441</v>
      </c>
      <c r="G428" s="454" t="s">
        <v>96</v>
      </c>
      <c r="H428" s="280"/>
      <c r="I428" s="308"/>
      <c r="J428" s="312"/>
      <c r="K428" s="312"/>
      <c r="L428" s="402" t="s">
        <v>766</v>
      </c>
      <c r="M428" s="397"/>
      <c r="N428" s="403" t="e">
        <f>SUM(N429)</f>
        <v>#REF!</v>
      </c>
      <c r="O428" s="403" t="e">
        <f>SUM(O429)</f>
        <v>#REF!</v>
      </c>
      <c r="P428" s="403" t="e">
        <f>SUM(P429)</f>
        <v>#REF!</v>
      </c>
    </row>
    <row r="429" spans="1:16" s="455" customFormat="1" ht="21.75" hidden="1" customHeight="1">
      <c r="A429" s="363" t="str">
        <f>CONCATENATE(B429,C429,D429,E429,F429,G429)</f>
        <v>71080201010000</v>
      </c>
      <c r="B429" s="451" t="s">
        <v>439</v>
      </c>
      <c r="C429" s="433" t="s">
        <v>185</v>
      </c>
      <c r="D429" s="434" t="s">
        <v>140</v>
      </c>
      <c r="E429" s="435" t="s">
        <v>106</v>
      </c>
      <c r="F429" s="456" t="s">
        <v>106</v>
      </c>
      <c r="G429" s="454" t="s">
        <v>440</v>
      </c>
      <c r="H429" s="308"/>
      <c r="I429" s="309"/>
      <c r="J429" s="310"/>
      <c r="K429" s="310"/>
      <c r="L429" s="320" t="s">
        <v>174</v>
      </c>
      <c r="M429" s="278">
        <v>5113</v>
      </c>
      <c r="N429" s="289" t="e">
        <f>+#REF!+'havelvac 7.2'!N429+'havelvac 7.3'!N429+'havelvac 7.4'!N429+'havelvac 7.5'!N429+'havelvac 7.6'!N429+'havelvac 7.7'!N429+'havelvac 7.9'!N429+'havelvac 7.8'!N429+'havelvac 7.10'!N429+'havelvac 7.11'!N429+'havelvac 7.12'!N429+'havelvac 7.13'!N429</f>
        <v>#REF!</v>
      </c>
      <c r="O429" s="289" t="e">
        <f>+#REF!+'havelvac 7.2'!O429+'havelvac 7.3'!O429+'havelvac 7.4'!O429+'havelvac 7.5'!O429+'havelvac 7.6'!O429+'havelvac 7.7'!O429+'havelvac 7.9'!O429+'havelvac 7.8'!O429+'havelvac 7.10'!O429+'havelvac 7.11'!O429+'havelvac 7.12'!O429+'havelvac 7.13'!O429</f>
        <v>#REF!</v>
      </c>
      <c r="P429" s="289" t="e">
        <f>+#REF!+'havelvac 7.2'!P429+'havelvac 7.3'!P429+'havelvac 7.4'!P429+'havelvac 7.5'!P429+'havelvac 7.6'!P429+'havelvac 7.7'!P429+'havelvac 7.9'!P429+'havelvac 7.8'!P429+'havelvac 7.10'!P429+'havelvac 7.11'!P429+'havelvac 7.12'!P429+'havelvac 7.13'!P429</f>
        <v>#REF!</v>
      </c>
    </row>
    <row r="430" spans="1:16" s="364" customFormat="1" ht="27" hidden="1">
      <c r="A430" s="363" t="str">
        <f t="shared" si="27"/>
        <v>71080101024251</v>
      </c>
      <c r="B430" s="451" t="s">
        <v>439</v>
      </c>
      <c r="C430" s="433" t="s">
        <v>185</v>
      </c>
      <c r="D430" s="434" t="s">
        <v>106</v>
      </c>
      <c r="E430" s="435" t="s">
        <v>106</v>
      </c>
      <c r="F430" s="456" t="s">
        <v>140</v>
      </c>
      <c r="G430" s="436">
        <v>4251</v>
      </c>
      <c r="H430" s="280"/>
      <c r="I430" s="308"/>
      <c r="J430" s="312"/>
      <c r="K430" s="312"/>
      <c r="L430" s="402" t="s">
        <v>260</v>
      </c>
      <c r="M430" s="397"/>
      <c r="N430" s="403" t="e">
        <f>SUM(N431:N432)</f>
        <v>#REF!</v>
      </c>
      <c r="O430" s="403" t="e">
        <f>SUM(O431:O432)</f>
        <v>#REF!</v>
      </c>
      <c r="P430" s="403" t="e">
        <f>SUM(P431:P432)</f>
        <v>#REF!</v>
      </c>
    </row>
    <row r="431" spans="1:16" s="364" customFormat="1" ht="25.5" hidden="1">
      <c r="A431" s="363" t="str">
        <f t="shared" si="27"/>
        <v>71080101024639</v>
      </c>
      <c r="B431" s="451" t="s">
        <v>439</v>
      </c>
      <c r="C431" s="433" t="s">
        <v>185</v>
      </c>
      <c r="D431" s="434" t="s">
        <v>106</v>
      </c>
      <c r="E431" s="435" t="s">
        <v>106</v>
      </c>
      <c r="F431" s="456" t="s">
        <v>140</v>
      </c>
      <c r="G431" s="436">
        <v>4639</v>
      </c>
      <c r="H431" s="308"/>
      <c r="I431" s="309"/>
      <c r="J431" s="310"/>
      <c r="K431" s="310"/>
      <c r="L431" s="311" t="s">
        <v>217</v>
      </c>
      <c r="M431" s="306">
        <v>4511</v>
      </c>
      <c r="N431" s="289" t="e">
        <f>+#REF!+'havelvac 7.2'!N431+'havelvac 7.3'!N431+'havelvac 7.4'!N431+'havelvac 7.5'!N431+'havelvac 7.6'!N431+'havelvac 7.7'!N431+'havelvac 7.9'!N431+'havelvac 7.8'!N431+'havelvac 7.10'!N431+'havelvac 7.11'!N431+'havelvac 7.12'!N431+'havelvac 7.13'!N431</f>
        <v>#REF!</v>
      </c>
      <c r="O431" s="289" t="e">
        <f>+#REF!+'havelvac 7.2'!O431+'havelvac 7.3'!O431+'havelvac 7.4'!O431+'havelvac 7.5'!O431+'havelvac 7.6'!O431+'havelvac 7.7'!O431+'havelvac 7.9'!O431+'havelvac 7.8'!O431+'havelvac 7.10'!O431+'havelvac 7.11'!O431+'havelvac 7.12'!O431+'havelvac 7.13'!O431</f>
        <v>#REF!</v>
      </c>
      <c r="P431" s="289" t="e">
        <f>+#REF!+'havelvac 7.2'!P431+'havelvac 7.3'!P431+'havelvac 7.4'!P431+'havelvac 7.5'!P431+'havelvac 7.6'!P431+'havelvac 7.7'!P431+'havelvac 7.9'!P431+'havelvac 7.8'!P431+'havelvac 7.10'!P431+'havelvac 7.11'!P431+'havelvac 7.12'!P431+'havelvac 7.13'!P431</f>
        <v>#REF!</v>
      </c>
    </row>
    <row r="432" spans="1:16" s="364" customFormat="1" hidden="1">
      <c r="A432" s="363" t="str">
        <f t="shared" si="27"/>
        <v>71080101024819</v>
      </c>
      <c r="B432" s="451" t="s">
        <v>439</v>
      </c>
      <c r="C432" s="433" t="s">
        <v>185</v>
      </c>
      <c r="D432" s="434" t="s">
        <v>106</v>
      </c>
      <c r="E432" s="435" t="s">
        <v>106</v>
      </c>
      <c r="F432" s="456" t="s">
        <v>140</v>
      </c>
      <c r="G432" s="436">
        <v>4819</v>
      </c>
      <c r="H432" s="308"/>
      <c r="I432" s="309"/>
      <c r="J432" s="310"/>
      <c r="K432" s="310"/>
      <c r="L432" s="320" t="s">
        <v>134</v>
      </c>
      <c r="M432" s="278">
        <v>4861</v>
      </c>
      <c r="N432" s="289" t="e">
        <f>+#REF!+'havelvac 7.2'!N432+'havelvac 7.3'!N432+'havelvac 7.4'!N432+'havelvac 7.5'!N432+'havelvac 7.6'!N432+'havelvac 7.7'!N432+'havelvac 7.9'!N432+'havelvac 7.8'!N432+'havelvac 7.10'!N432+'havelvac 7.11'!N432+'havelvac 7.12'!N432+'havelvac 7.13'!N432</f>
        <v>#REF!</v>
      </c>
      <c r="O432" s="289" t="e">
        <f>+#REF!+'havelvac 7.2'!O432+'havelvac 7.3'!O432+'havelvac 7.4'!O432+'havelvac 7.5'!O432+'havelvac 7.6'!O432+'havelvac 7.7'!O432+'havelvac 7.9'!O432+'havelvac 7.8'!O432+'havelvac 7.10'!O432+'havelvac 7.11'!O432+'havelvac 7.12'!O432+'havelvac 7.13'!O432</f>
        <v>#REF!</v>
      </c>
      <c r="P432" s="289" t="e">
        <f>+#REF!+'havelvac 7.2'!P432+'havelvac 7.3'!P432+'havelvac 7.4'!P432+'havelvac 7.5'!P432+'havelvac 7.6'!P432+'havelvac 7.7'!P432+'havelvac 7.9'!P432+'havelvac 7.8'!P432+'havelvac 7.10'!P432+'havelvac 7.11'!P432+'havelvac 7.12'!P432+'havelvac 7.13'!P432</f>
        <v>#REF!</v>
      </c>
    </row>
    <row r="433" spans="1:16" s="364" customFormat="1" ht="56.25" hidden="1" customHeight="1">
      <c r="A433" s="363" t="str">
        <f t="shared" si="27"/>
        <v>71080101025112</v>
      </c>
      <c r="B433" s="451" t="s">
        <v>439</v>
      </c>
      <c r="C433" s="433" t="s">
        <v>185</v>
      </c>
      <c r="D433" s="434" t="s">
        <v>106</v>
      </c>
      <c r="E433" s="435" t="s">
        <v>106</v>
      </c>
      <c r="F433" s="456" t="s">
        <v>140</v>
      </c>
      <c r="G433" s="436">
        <v>5112</v>
      </c>
      <c r="H433" s="280"/>
      <c r="I433" s="308"/>
      <c r="J433" s="312"/>
      <c r="K433" s="312"/>
      <c r="L433" s="416" t="s">
        <v>767</v>
      </c>
      <c r="M433" s="397"/>
      <c r="N433" s="403" t="e">
        <f>SUM(N434:N436)</f>
        <v>#REF!</v>
      </c>
      <c r="O433" s="403" t="e">
        <f>SUM(O434:O436)</f>
        <v>#REF!</v>
      </c>
      <c r="P433" s="403" t="e">
        <f>SUM(P434:P436)</f>
        <v>#REF!</v>
      </c>
    </row>
    <row r="434" spans="1:16" s="364" customFormat="1" ht="25.5" hidden="1">
      <c r="A434" s="363" t="str">
        <f t="shared" si="27"/>
        <v>71080101025113</v>
      </c>
      <c r="B434" s="451" t="s">
        <v>439</v>
      </c>
      <c r="C434" s="433" t="s">
        <v>185</v>
      </c>
      <c r="D434" s="434" t="s">
        <v>106</v>
      </c>
      <c r="E434" s="435" t="s">
        <v>106</v>
      </c>
      <c r="F434" s="456" t="s">
        <v>140</v>
      </c>
      <c r="G434" s="436">
        <v>5113</v>
      </c>
      <c r="H434" s="280"/>
      <c r="I434" s="308"/>
      <c r="J434" s="312"/>
      <c r="K434" s="312"/>
      <c r="L434" s="311" t="s">
        <v>142</v>
      </c>
      <c r="M434" s="313">
        <v>4251</v>
      </c>
      <c r="N434" s="289" t="e">
        <f>+#REF!+'havelvac 7.2'!N434+'havelvac 7.3'!N434+'havelvac 7.4'!N434+'havelvac 7.5'!N434+'havelvac 7.6'!N434+'havelvac 7.7'!N434+'havelvac 7.9'!N434+'havelvac 7.8'!N434+'havelvac 7.10'!N434+'havelvac 7.11'!N434+'havelvac 7.12'!N434+'havelvac 7.13'!N434</f>
        <v>#REF!</v>
      </c>
      <c r="O434" s="289" t="e">
        <f>+#REF!+'havelvac 7.2'!O434+'havelvac 7.3'!O434+'havelvac 7.4'!O434+'havelvac 7.5'!O434+'havelvac 7.6'!O434+'havelvac 7.7'!O434+'havelvac 7.9'!O434+'havelvac 7.8'!O434+'havelvac 7.10'!O434+'havelvac 7.11'!O434+'havelvac 7.12'!O434+'havelvac 7.13'!O434</f>
        <v>#REF!</v>
      </c>
      <c r="P434" s="289" t="e">
        <f>+#REF!+'havelvac 7.2'!P434+'havelvac 7.3'!P434+'havelvac 7.4'!P434+'havelvac 7.5'!P434+'havelvac 7.6'!P434+'havelvac 7.7'!P434+'havelvac 7.9'!P434+'havelvac 7.8'!P434+'havelvac 7.10'!P434+'havelvac 7.11'!P434+'havelvac 7.12'!P434+'havelvac 7.13'!P434</f>
        <v>#REF!</v>
      </c>
    </row>
    <row r="435" spans="1:16" s="455" customFormat="1" hidden="1">
      <c r="A435" s="363" t="str">
        <f t="shared" si="27"/>
        <v>71080101030000</v>
      </c>
      <c r="B435" s="451" t="s">
        <v>439</v>
      </c>
      <c r="C435" s="433" t="s">
        <v>185</v>
      </c>
      <c r="D435" s="434" t="s">
        <v>106</v>
      </c>
      <c r="E435" s="435" t="s">
        <v>106</v>
      </c>
      <c r="F435" s="456" t="s">
        <v>442</v>
      </c>
      <c r="G435" s="454" t="s">
        <v>440</v>
      </c>
      <c r="H435" s="430"/>
      <c r="I435" s="410"/>
      <c r="J435" s="431"/>
      <c r="K435" s="432"/>
      <c r="L435" s="404" t="s">
        <v>134</v>
      </c>
      <c r="M435" s="406">
        <v>4861</v>
      </c>
      <c r="N435" s="289" t="e">
        <f>+#REF!+'havelvac 7.2'!N435+'havelvac 7.3'!N435+'havelvac 7.4'!N435+'havelvac 7.5'!N435+'havelvac 7.6'!N435+'havelvac 7.7'!N435+'havelvac 7.9'!N435+'havelvac 7.8'!N435+'havelvac 7.10'!N435+'havelvac 7.11'!N435+'havelvac 7.12'!N435+'havelvac 7.13'!N435</f>
        <v>#REF!</v>
      </c>
      <c r="O435" s="289" t="e">
        <f>+#REF!+'havelvac 7.2'!O435+'havelvac 7.3'!O435+'havelvac 7.4'!O435+'havelvac 7.5'!O435+'havelvac 7.6'!O435+'havelvac 7.7'!O435+'havelvac 7.9'!O435+'havelvac 7.8'!O435+'havelvac 7.10'!O435+'havelvac 7.11'!O435+'havelvac 7.12'!O435+'havelvac 7.13'!O435</f>
        <v>#REF!</v>
      </c>
      <c r="P435" s="289" t="e">
        <f>+#REF!+'havelvac 7.2'!P435+'havelvac 7.3'!P435+'havelvac 7.4'!P435+'havelvac 7.5'!P435+'havelvac 7.6'!P435+'havelvac 7.7'!P435+'havelvac 7.9'!P435+'havelvac 7.8'!P435+'havelvac 7.10'!P435+'havelvac 7.11'!P435+'havelvac 7.12'!P435+'havelvac 7.13'!P435</f>
        <v>#REF!</v>
      </c>
    </row>
    <row r="436" spans="1:16" s="364" customFormat="1" hidden="1">
      <c r="A436" s="363" t="str">
        <f t="shared" si="27"/>
        <v>71080101034239</v>
      </c>
      <c r="B436" s="451" t="s">
        <v>439</v>
      </c>
      <c r="C436" s="433" t="s">
        <v>185</v>
      </c>
      <c r="D436" s="434" t="s">
        <v>106</v>
      </c>
      <c r="E436" s="435" t="s">
        <v>106</v>
      </c>
      <c r="F436" s="456" t="s">
        <v>442</v>
      </c>
      <c r="G436" s="436">
        <v>4239</v>
      </c>
      <c r="H436" s="308"/>
      <c r="I436" s="309"/>
      <c r="J436" s="310"/>
      <c r="K436" s="310"/>
      <c r="L436" s="320" t="s">
        <v>174</v>
      </c>
      <c r="M436" s="278">
        <v>5113</v>
      </c>
      <c r="N436" s="289" t="e">
        <f>+#REF!+'havelvac 7.2'!N436+'havelvac 7.3'!N436+'havelvac 7.4'!N436+'havelvac 7.5'!N436+'havelvac 7.6'!N436+'havelvac 7.7'!N436+'havelvac 7.9'!N436+'havelvac 7.8'!N436+'havelvac 7.10'!N436+'havelvac 7.11'!N436+'havelvac 7.12'!N436+'havelvac 7.13'!N436</f>
        <v>#REF!</v>
      </c>
      <c r="O436" s="289" t="e">
        <f>+#REF!+'havelvac 7.2'!O436+'havelvac 7.3'!O436+'havelvac 7.4'!O436+'havelvac 7.5'!O436+'havelvac 7.6'!O436+'havelvac 7.7'!O436+'havelvac 7.9'!O436+'havelvac 7.8'!O436+'havelvac 7.10'!O436+'havelvac 7.11'!O436+'havelvac 7.12'!O436+'havelvac 7.13'!O436</f>
        <v>#REF!</v>
      </c>
      <c r="P436" s="289" t="e">
        <f>+#REF!+'havelvac 7.2'!P436+'havelvac 7.3'!P436+'havelvac 7.4'!P436+'havelvac 7.5'!P436+'havelvac 7.6'!P436+'havelvac 7.7'!P436+'havelvac 7.9'!P436+'havelvac 7.8'!P436+'havelvac 7.10'!P436+'havelvac 7.11'!P436+'havelvac 7.12'!P436+'havelvac 7.13'!P436</f>
        <v>#REF!</v>
      </c>
    </row>
    <row r="437" spans="1:16" s="364" customFormat="1" ht="54" hidden="1">
      <c r="A437" s="363">
        <v>71080101035121</v>
      </c>
      <c r="B437" s="451" t="s">
        <v>439</v>
      </c>
      <c r="C437" s="433" t="s">
        <v>185</v>
      </c>
      <c r="D437" s="434" t="s">
        <v>106</v>
      </c>
      <c r="E437" s="435" t="s">
        <v>106</v>
      </c>
      <c r="F437" s="456" t="s">
        <v>442</v>
      </c>
      <c r="G437" s="436" t="s">
        <v>580</v>
      </c>
      <c r="H437" s="280"/>
      <c r="I437" s="308"/>
      <c r="J437" s="312"/>
      <c r="K437" s="312"/>
      <c r="L437" s="402" t="s">
        <v>584</v>
      </c>
      <c r="M437" s="397"/>
      <c r="N437" s="403" t="e">
        <f>SUM(N438)</f>
        <v>#REF!</v>
      </c>
      <c r="O437" s="403" t="e">
        <f>SUM(O438)</f>
        <v>#REF!</v>
      </c>
      <c r="P437" s="403" t="e">
        <f>SUM(P438)</f>
        <v>#REF!</v>
      </c>
    </row>
    <row r="438" spans="1:16" s="457" customFormat="1" hidden="1">
      <c r="A438" s="363" t="str">
        <f t="shared" si="27"/>
        <v>71080200000000</v>
      </c>
      <c r="B438" s="451" t="s">
        <v>439</v>
      </c>
      <c r="C438" s="433" t="s">
        <v>185</v>
      </c>
      <c r="D438" s="434" t="s">
        <v>140</v>
      </c>
      <c r="E438" s="435" t="s">
        <v>441</v>
      </c>
      <c r="F438" s="456" t="s">
        <v>441</v>
      </c>
      <c r="G438" s="454" t="s">
        <v>440</v>
      </c>
      <c r="H438" s="308"/>
      <c r="I438" s="309"/>
      <c r="J438" s="310"/>
      <c r="K438" s="310"/>
      <c r="L438" s="404" t="s">
        <v>134</v>
      </c>
      <c r="M438" s="278">
        <v>4861</v>
      </c>
      <c r="N438" s="289" t="e">
        <f>+#REF!+'havelvac 7.2'!N438+'havelvac 7.3'!N438+'havelvac 7.4'!N438+'havelvac 7.5'!N438+'havelvac 7.6'!N438+'havelvac 7.7'!N438+'havelvac 7.9'!N438+'havelvac 7.8'!N438+'havelvac 7.10'!N438+'havelvac 7.11'!N438+'havelvac 7.12'!N438+'havelvac 7.13'!N438</f>
        <v>#REF!</v>
      </c>
      <c r="O438" s="289" t="e">
        <f>+#REF!+'havelvac 7.2'!O438+'havelvac 7.3'!O438+'havelvac 7.4'!O438+'havelvac 7.5'!O438+'havelvac 7.6'!O438+'havelvac 7.7'!O438+'havelvac 7.9'!O438+'havelvac 7.8'!O438+'havelvac 7.10'!O438+'havelvac 7.11'!O438+'havelvac 7.12'!O438+'havelvac 7.13'!O438</f>
        <v>#REF!</v>
      </c>
      <c r="P438" s="289" t="e">
        <f>+#REF!+'havelvac 7.2'!P438+'havelvac 7.3'!P438+'havelvac 7.4'!P438+'havelvac 7.5'!P438+'havelvac 7.6'!P438+'havelvac 7.7'!P438+'havelvac 7.9'!P438+'havelvac 7.8'!P438+'havelvac 7.10'!P438+'havelvac 7.11'!P438+'havelvac 7.12'!P438+'havelvac 7.13'!P438</f>
        <v>#REF!</v>
      </c>
    </row>
    <row r="439" spans="1:16" s="364" customFormat="1" ht="67.5" hidden="1">
      <c r="A439" s="363" t="str">
        <f t="shared" si="27"/>
        <v>71080200000001</v>
      </c>
      <c r="B439" s="451" t="s">
        <v>439</v>
      </c>
      <c r="C439" s="433" t="s">
        <v>185</v>
      </c>
      <c r="D439" s="434" t="s">
        <v>140</v>
      </c>
      <c r="E439" s="435" t="s">
        <v>441</v>
      </c>
      <c r="F439" s="456" t="s">
        <v>441</v>
      </c>
      <c r="G439" s="454" t="s">
        <v>96</v>
      </c>
      <c r="H439" s="280"/>
      <c r="I439" s="308"/>
      <c r="J439" s="312"/>
      <c r="K439" s="312"/>
      <c r="L439" s="402" t="s">
        <v>640</v>
      </c>
      <c r="M439" s="397"/>
      <c r="N439" s="403" t="e">
        <f>SUM(N440)</f>
        <v>#REF!</v>
      </c>
      <c r="O439" s="403" t="e">
        <f>SUM(O440)</f>
        <v>#REF!</v>
      </c>
      <c r="P439" s="403" t="e">
        <f>SUM(P440)</f>
        <v>#REF!</v>
      </c>
    </row>
    <row r="440" spans="1:16" s="364" customFormat="1" hidden="1">
      <c r="A440" s="363" t="str">
        <f t="shared" si="27"/>
        <v>71080201000000</v>
      </c>
      <c r="B440" s="451" t="s">
        <v>439</v>
      </c>
      <c r="C440" s="433" t="s">
        <v>185</v>
      </c>
      <c r="D440" s="434" t="s">
        <v>140</v>
      </c>
      <c r="E440" s="435" t="s">
        <v>106</v>
      </c>
      <c r="F440" s="456" t="s">
        <v>441</v>
      </c>
      <c r="G440" s="454" t="s">
        <v>440</v>
      </c>
      <c r="H440" s="308"/>
      <c r="I440" s="309"/>
      <c r="J440" s="310"/>
      <c r="K440" s="310"/>
      <c r="L440" s="404" t="s">
        <v>134</v>
      </c>
      <c r="M440" s="278">
        <v>4861</v>
      </c>
      <c r="N440" s="289" t="e">
        <f>+#REF!+'havelvac 7.2'!N440+'havelvac 7.3'!N440+'havelvac 7.4'!N440+'havelvac 7.5'!N440+'havelvac 7.6'!N440+'havelvac 7.7'!N440+'havelvac 7.9'!N440+'havelvac 7.8'!N440+'havelvac 7.10'!N440+'havelvac 7.11'!N440+'havelvac 7.12'!N440+'havelvac 7.13'!N440</f>
        <v>#REF!</v>
      </c>
      <c r="O440" s="289" t="e">
        <f>+#REF!+'havelvac 7.2'!O440+'havelvac 7.3'!O440+'havelvac 7.4'!O440+'havelvac 7.5'!O440+'havelvac 7.6'!O440+'havelvac 7.7'!O440+'havelvac 7.9'!O440+'havelvac 7.8'!O440+'havelvac 7.10'!O440+'havelvac 7.11'!O440+'havelvac 7.12'!O440+'havelvac 7.13'!O440</f>
        <v>#REF!</v>
      </c>
      <c r="P440" s="289" t="e">
        <f>+#REF!+'havelvac 7.2'!P440+'havelvac 7.3'!P440+'havelvac 7.4'!P440+'havelvac 7.5'!P440+'havelvac 7.6'!P440+'havelvac 7.7'!P440+'havelvac 7.9'!P440+'havelvac 7.8'!P440+'havelvac 7.10'!P440+'havelvac 7.11'!P440+'havelvac 7.12'!P440+'havelvac 7.13'!P440</f>
        <v>#REF!</v>
      </c>
    </row>
    <row r="441" spans="1:16" s="364" customFormat="1" ht="27" hidden="1">
      <c r="A441" s="363" t="str">
        <f t="shared" ref="A441:A482" si="37">CONCATENATE(B441,C441,D441,E441,F441,G441)</f>
        <v>71080202014511</v>
      </c>
      <c r="B441" s="451" t="s">
        <v>439</v>
      </c>
      <c r="C441" s="433" t="s">
        <v>185</v>
      </c>
      <c r="D441" s="434" t="s">
        <v>140</v>
      </c>
      <c r="E441" s="435" t="s">
        <v>140</v>
      </c>
      <c r="F441" s="456" t="s">
        <v>106</v>
      </c>
      <c r="G441" s="436">
        <v>4511</v>
      </c>
      <c r="H441" s="280">
        <v>2660</v>
      </c>
      <c r="I441" s="309" t="s">
        <v>157</v>
      </c>
      <c r="J441" s="310">
        <v>6</v>
      </c>
      <c r="K441" s="310">
        <v>0</v>
      </c>
      <c r="L441" s="396" t="s">
        <v>263</v>
      </c>
      <c r="M441" s="397"/>
      <c r="N441" s="398" t="e">
        <f>+N443</f>
        <v>#REF!</v>
      </c>
      <c r="O441" s="398" t="e">
        <f>+O443</f>
        <v>#REF!</v>
      </c>
      <c r="P441" s="398" t="e">
        <f>+P443</f>
        <v>#REF!</v>
      </c>
    </row>
    <row r="442" spans="1:16" s="455" customFormat="1" ht="13.5" hidden="1">
      <c r="A442" s="363" t="str">
        <f t="shared" si="37"/>
        <v>71080202020000</v>
      </c>
      <c r="B442" s="451" t="s">
        <v>439</v>
      </c>
      <c r="C442" s="433" t="s">
        <v>185</v>
      </c>
      <c r="D442" s="434" t="s">
        <v>140</v>
      </c>
      <c r="E442" s="435" t="s">
        <v>140</v>
      </c>
      <c r="F442" s="456" t="s">
        <v>140</v>
      </c>
      <c r="G442" s="454" t="s">
        <v>440</v>
      </c>
      <c r="H442" s="308"/>
      <c r="I442" s="309"/>
      <c r="J442" s="310"/>
      <c r="K442" s="310"/>
      <c r="L442" s="320" t="s">
        <v>110</v>
      </c>
      <c r="M442" s="278"/>
      <c r="N442" s="321"/>
      <c r="O442" s="321"/>
      <c r="P442" s="321"/>
    </row>
    <row r="443" spans="1:16" s="364" customFormat="1" ht="25.5" hidden="1">
      <c r="A443" s="363" t="str">
        <f t="shared" si="37"/>
        <v>71080202024639</v>
      </c>
      <c r="B443" s="451" t="s">
        <v>439</v>
      </c>
      <c r="C443" s="433" t="s">
        <v>185</v>
      </c>
      <c r="D443" s="434" t="s">
        <v>140</v>
      </c>
      <c r="E443" s="435" t="s">
        <v>140</v>
      </c>
      <c r="F443" s="456" t="s">
        <v>140</v>
      </c>
      <c r="G443" s="454" t="s">
        <v>86</v>
      </c>
      <c r="H443" s="280">
        <v>2661</v>
      </c>
      <c r="I443" s="308" t="s">
        <v>157</v>
      </c>
      <c r="J443" s="312">
        <v>6</v>
      </c>
      <c r="K443" s="312">
        <v>1</v>
      </c>
      <c r="L443" s="395" t="s">
        <v>263</v>
      </c>
      <c r="M443" s="313"/>
      <c r="N443" s="321" t="e">
        <f>+N445+N449+N455+N464+N473</f>
        <v>#REF!</v>
      </c>
      <c r="O443" s="321" t="e">
        <f t="shared" ref="O443:P443" si="38">+O445+O449+O455+O464+O473</f>
        <v>#REF!</v>
      </c>
      <c r="P443" s="321" t="e">
        <f t="shared" si="38"/>
        <v>#REF!</v>
      </c>
    </row>
    <row r="444" spans="1:16" s="364" customFormat="1" ht="12.75" hidden="1">
      <c r="A444" s="363" t="str">
        <f t="shared" si="37"/>
        <v>71080202025113</v>
      </c>
      <c r="B444" s="451" t="s">
        <v>439</v>
      </c>
      <c r="C444" s="433" t="s">
        <v>185</v>
      </c>
      <c r="D444" s="434" t="s">
        <v>140</v>
      </c>
      <c r="E444" s="435" t="s">
        <v>140</v>
      </c>
      <c r="F444" s="456" t="s">
        <v>140</v>
      </c>
      <c r="G444" s="436">
        <v>5113</v>
      </c>
      <c r="H444" s="308"/>
      <c r="I444" s="308"/>
      <c r="J444" s="312"/>
      <c r="K444" s="312"/>
      <c r="L444" s="320" t="s">
        <v>108</v>
      </c>
      <c r="M444" s="278"/>
      <c r="N444" s="321"/>
      <c r="O444" s="321"/>
      <c r="P444" s="321"/>
    </row>
    <row r="445" spans="1:16" s="364" customFormat="1" ht="27" hidden="1">
      <c r="A445" s="363" t="str">
        <f t="shared" si="37"/>
        <v>71080203000000</v>
      </c>
      <c r="B445" s="451" t="s">
        <v>439</v>
      </c>
      <c r="C445" s="433" t="s">
        <v>185</v>
      </c>
      <c r="D445" s="434" t="s">
        <v>140</v>
      </c>
      <c r="E445" s="435" t="s">
        <v>442</v>
      </c>
      <c r="F445" s="456" t="s">
        <v>441</v>
      </c>
      <c r="G445" s="454" t="s">
        <v>440</v>
      </c>
      <c r="H445" s="280"/>
      <c r="I445" s="400"/>
      <c r="J445" s="401"/>
      <c r="K445" s="401"/>
      <c r="L445" s="402" t="s">
        <v>264</v>
      </c>
      <c r="M445" s="397"/>
      <c r="N445" s="403" t="e">
        <f>SUM(N446:N448)</f>
        <v>#REF!</v>
      </c>
      <c r="O445" s="403" t="e">
        <f>SUM(O446:O448)</f>
        <v>#REF!</v>
      </c>
      <c r="P445" s="403" t="e">
        <f>SUM(P446:P448)</f>
        <v>#REF!</v>
      </c>
    </row>
    <row r="446" spans="1:16" s="364" customFormat="1" ht="25.5" hidden="1">
      <c r="A446" s="363" t="str">
        <f t="shared" si="37"/>
        <v>71080203000001</v>
      </c>
      <c r="B446" s="451" t="s">
        <v>439</v>
      </c>
      <c r="C446" s="433" t="s">
        <v>185</v>
      </c>
      <c r="D446" s="434" t="s">
        <v>140</v>
      </c>
      <c r="E446" s="435" t="s">
        <v>442</v>
      </c>
      <c r="F446" s="456" t="s">
        <v>441</v>
      </c>
      <c r="G446" s="454" t="s">
        <v>96</v>
      </c>
      <c r="H446" s="280"/>
      <c r="I446" s="308"/>
      <c r="J446" s="312"/>
      <c r="K446" s="312"/>
      <c r="L446" s="320" t="s">
        <v>142</v>
      </c>
      <c r="M446" s="313">
        <v>4251</v>
      </c>
      <c r="N446" s="289" t="e">
        <f>+#REF!+'havelvac 7.2'!N446+'havelvac 7.3'!N446+'havelvac 7.4'!N446+'havelvac 7.5'!N446+'havelvac 7.6'!N446+'havelvac 7.7'!N446+'havelvac 7.9'!N446+'havelvac 7.8'!N446+'havelvac 7.10'!N446+'havelvac 7.11'!N446+'havelvac 7.12'!N446+'havelvac 7.13'!N446</f>
        <v>#REF!</v>
      </c>
      <c r="O446" s="289" t="e">
        <f>+#REF!+'havelvac 7.2'!O446+'havelvac 7.3'!O446+'havelvac 7.4'!O446+'havelvac 7.5'!O446+'havelvac 7.6'!O446+'havelvac 7.7'!O446+'havelvac 7.9'!O446+'havelvac 7.8'!O446+'havelvac 7.10'!O446+'havelvac 7.11'!O446+'havelvac 7.12'!O446+'havelvac 7.13'!O446</f>
        <v>#REF!</v>
      </c>
      <c r="P446" s="289" t="e">
        <f>+#REF!+'havelvac 7.2'!P446+'havelvac 7.3'!P446+'havelvac 7.4'!P446+'havelvac 7.5'!P446+'havelvac 7.6'!P446+'havelvac 7.7'!P446+'havelvac 7.9'!P446+'havelvac 7.8'!P446+'havelvac 7.10'!P446+'havelvac 7.11'!P446+'havelvac 7.12'!P446+'havelvac 7.13'!P446</f>
        <v>#REF!</v>
      </c>
    </row>
    <row r="447" spans="1:16" s="455" customFormat="1" hidden="1">
      <c r="A447" s="363" t="str">
        <f t="shared" si="37"/>
        <v>71080203010000</v>
      </c>
      <c r="B447" s="451" t="s">
        <v>439</v>
      </c>
      <c r="C447" s="433" t="s">
        <v>185</v>
      </c>
      <c r="D447" s="434" t="s">
        <v>140</v>
      </c>
      <c r="E447" s="435" t="s">
        <v>442</v>
      </c>
      <c r="F447" s="456" t="s">
        <v>106</v>
      </c>
      <c r="G447" s="454" t="s">
        <v>440</v>
      </c>
      <c r="H447" s="409"/>
      <c r="I447" s="410"/>
      <c r="J447" s="411"/>
      <c r="K447" s="412"/>
      <c r="L447" s="413" t="s">
        <v>240</v>
      </c>
      <c r="M447" s="406">
        <v>4269</v>
      </c>
      <c r="N447" s="289" t="e">
        <f>+#REF!+'havelvac 7.2'!N447+'havelvac 7.3'!N447+'havelvac 7.4'!N447+'havelvac 7.5'!N447+'havelvac 7.6'!N447+'havelvac 7.7'!N447+'havelvac 7.9'!N447+'havelvac 7.8'!N447+'havelvac 7.10'!N447+'havelvac 7.11'!N447+'havelvac 7.12'!N447+'havelvac 7.13'!N447</f>
        <v>#REF!</v>
      </c>
      <c r="O447" s="289" t="e">
        <f>+#REF!+'havelvac 7.2'!O447+'havelvac 7.3'!O447+'havelvac 7.4'!O447+'havelvac 7.5'!O447+'havelvac 7.6'!O447+'havelvac 7.7'!O447+'havelvac 7.9'!O447+'havelvac 7.8'!O447+'havelvac 7.10'!O447+'havelvac 7.11'!O447+'havelvac 7.12'!O447+'havelvac 7.13'!O447</f>
        <v>#REF!</v>
      </c>
      <c r="P447" s="289" t="e">
        <f>+#REF!+'havelvac 7.2'!P447+'havelvac 7.3'!P447+'havelvac 7.4'!P447+'havelvac 7.5'!P447+'havelvac 7.6'!P447+'havelvac 7.7'!P447+'havelvac 7.9'!P447+'havelvac 7.8'!P447+'havelvac 7.10'!P447+'havelvac 7.11'!P447+'havelvac 7.12'!P447+'havelvac 7.13'!P447</f>
        <v>#REF!</v>
      </c>
    </row>
    <row r="448" spans="1:16" s="364" customFormat="1" ht="25.5" hidden="1">
      <c r="A448" s="363" t="str">
        <f t="shared" si="37"/>
        <v>71080203014511</v>
      </c>
      <c r="B448" s="451" t="s">
        <v>439</v>
      </c>
      <c r="C448" s="433" t="s">
        <v>185</v>
      </c>
      <c r="D448" s="434" t="s">
        <v>140</v>
      </c>
      <c r="E448" s="435" t="s">
        <v>442</v>
      </c>
      <c r="F448" s="456" t="s">
        <v>106</v>
      </c>
      <c r="G448" s="436">
        <v>4511</v>
      </c>
      <c r="H448" s="409"/>
      <c r="I448" s="410"/>
      <c r="J448" s="411"/>
      <c r="K448" s="412"/>
      <c r="L448" s="413" t="s">
        <v>267</v>
      </c>
      <c r="M448" s="406">
        <v>4521</v>
      </c>
      <c r="N448" s="289" t="e">
        <f>+#REF!+'havelvac 7.2'!N448+'havelvac 7.3'!N448+'havelvac 7.4'!N448+'havelvac 7.5'!N448+'havelvac 7.6'!N448+'havelvac 7.7'!N448+'havelvac 7.9'!N448+'havelvac 7.8'!N448+'havelvac 7.10'!N448+'havelvac 7.11'!N448+'havelvac 7.12'!N448+'havelvac 7.13'!N448</f>
        <v>#REF!</v>
      </c>
      <c r="O448" s="289" t="e">
        <f>+#REF!+'havelvac 7.2'!O448+'havelvac 7.3'!O448+'havelvac 7.4'!O448+'havelvac 7.5'!O448+'havelvac 7.6'!O448+'havelvac 7.7'!O448+'havelvac 7.9'!O448+'havelvac 7.8'!O448+'havelvac 7.10'!O448+'havelvac 7.11'!O448+'havelvac 7.12'!O448+'havelvac 7.13'!O448</f>
        <v>#REF!</v>
      </c>
      <c r="P448" s="289" t="e">
        <f>+#REF!+'havelvac 7.2'!P448+'havelvac 7.3'!P448+'havelvac 7.4'!P448+'havelvac 7.5'!P448+'havelvac 7.6'!P448+'havelvac 7.7'!P448+'havelvac 7.9'!P448+'havelvac 7.8'!P448+'havelvac 7.10'!P448+'havelvac 7.11'!P448+'havelvac 7.12'!P448+'havelvac 7.13'!P448</f>
        <v>#REF!</v>
      </c>
    </row>
    <row r="449" spans="1:16" s="455" customFormat="1" ht="27" hidden="1">
      <c r="A449" s="363" t="str">
        <f t="shared" si="37"/>
        <v>71080203020000</v>
      </c>
      <c r="B449" s="451" t="s">
        <v>439</v>
      </c>
      <c r="C449" s="433" t="s">
        <v>185</v>
      </c>
      <c r="D449" s="434" t="s">
        <v>140</v>
      </c>
      <c r="E449" s="435" t="s">
        <v>442</v>
      </c>
      <c r="F449" s="456" t="s">
        <v>140</v>
      </c>
      <c r="G449" s="454" t="s">
        <v>440</v>
      </c>
      <c r="H449" s="280"/>
      <c r="I449" s="400"/>
      <c r="J449" s="401"/>
      <c r="K449" s="401"/>
      <c r="L449" s="402" t="s">
        <v>265</v>
      </c>
      <c r="M449" s="397"/>
      <c r="N449" s="403" t="e">
        <f>SUM(N450:N454)</f>
        <v>#REF!</v>
      </c>
      <c r="O449" s="403" t="e">
        <f>SUM(O450:O454)</f>
        <v>#REF!</v>
      </c>
      <c r="P449" s="403" t="e">
        <f>SUM(P450:P454)</f>
        <v>#REF!</v>
      </c>
    </row>
    <row r="450" spans="1:16" s="364" customFormat="1" ht="25.5" hidden="1">
      <c r="A450" s="363" t="str">
        <f t="shared" si="37"/>
        <v>71080203025113</v>
      </c>
      <c r="B450" s="451" t="s">
        <v>439</v>
      </c>
      <c r="C450" s="433" t="s">
        <v>185</v>
      </c>
      <c r="D450" s="434" t="s">
        <v>140</v>
      </c>
      <c r="E450" s="435" t="s">
        <v>442</v>
      </c>
      <c r="F450" s="456" t="s">
        <v>140</v>
      </c>
      <c r="G450" s="436">
        <v>5113</v>
      </c>
      <c r="H450" s="280"/>
      <c r="I450" s="308"/>
      <c r="J450" s="312"/>
      <c r="K450" s="312"/>
      <c r="L450" s="320" t="s">
        <v>142</v>
      </c>
      <c r="M450" s="313">
        <v>4251</v>
      </c>
      <c r="N450" s="289" t="e">
        <f>+#REF!+'havelvac 7.2'!N450+'havelvac 7.3'!N450+'havelvac 7.4'!N450+'havelvac 7.5'!N450+'havelvac 7.6'!N450+'havelvac 7.7'!N450+'havelvac 7.9'!N450+'havelvac 7.8'!N450+'havelvac 7.10'!N450+'havelvac 7.11'!N450+'havelvac 7.12'!N450+'havelvac 7.13'!N450</f>
        <v>#REF!</v>
      </c>
      <c r="O450" s="289" t="e">
        <f>+#REF!+'havelvac 7.2'!O450+'havelvac 7.3'!O450+'havelvac 7.4'!O450+'havelvac 7.5'!O450+'havelvac 7.6'!O450+'havelvac 7.7'!O450+'havelvac 7.9'!O450+'havelvac 7.8'!O450+'havelvac 7.10'!O450+'havelvac 7.11'!O450+'havelvac 7.12'!O450+'havelvac 7.13'!O450</f>
        <v>#REF!</v>
      </c>
      <c r="P450" s="289" t="e">
        <f>+#REF!+'havelvac 7.2'!P450+'havelvac 7.3'!P450+'havelvac 7.4'!P450+'havelvac 7.5'!P450+'havelvac 7.6'!P450+'havelvac 7.7'!P450+'havelvac 7.9'!P450+'havelvac 7.8'!P450+'havelvac 7.10'!P450+'havelvac 7.11'!P450+'havelvac 7.12'!P450+'havelvac 7.13'!P450</f>
        <v>#REF!</v>
      </c>
    </row>
    <row r="451" spans="1:16" s="364" customFormat="1" hidden="1">
      <c r="A451" s="363" t="str">
        <f t="shared" si="37"/>
        <v>71080203025129</v>
      </c>
      <c r="B451" s="451" t="s">
        <v>439</v>
      </c>
      <c r="C451" s="433" t="s">
        <v>185</v>
      </c>
      <c r="D451" s="434" t="s">
        <v>140</v>
      </c>
      <c r="E451" s="435" t="s">
        <v>442</v>
      </c>
      <c r="F451" s="456" t="s">
        <v>140</v>
      </c>
      <c r="G451" s="436">
        <v>5129</v>
      </c>
      <c r="H451" s="280"/>
      <c r="I451" s="308"/>
      <c r="J451" s="312"/>
      <c r="K451" s="312"/>
      <c r="L451" s="320" t="s">
        <v>240</v>
      </c>
      <c r="M451" s="313">
        <v>4269</v>
      </c>
      <c r="N451" s="289" t="e">
        <f>+#REF!+'havelvac 7.2'!N451+'havelvac 7.3'!N451+'havelvac 7.4'!N451+'havelvac 7.5'!N451+'havelvac 7.6'!N451+'havelvac 7.7'!N451+'havelvac 7.9'!N451+'havelvac 7.8'!N451+'havelvac 7.10'!N451+'havelvac 7.11'!N451+'havelvac 7.12'!N451+'havelvac 7.13'!N451</f>
        <v>#REF!</v>
      </c>
      <c r="O451" s="289" t="e">
        <f>+#REF!+'havelvac 7.2'!O451+'havelvac 7.3'!O451+'havelvac 7.4'!O451+'havelvac 7.5'!O451+'havelvac 7.6'!O451+'havelvac 7.7'!O451+'havelvac 7.9'!O451+'havelvac 7.8'!O451+'havelvac 7.10'!O451+'havelvac 7.11'!O451+'havelvac 7.12'!O451+'havelvac 7.13'!O451</f>
        <v>#REF!</v>
      </c>
      <c r="P451" s="289" t="e">
        <f>+#REF!+'havelvac 7.2'!P451+'havelvac 7.3'!P451+'havelvac 7.4'!P451+'havelvac 7.5'!P451+'havelvac 7.6'!P451+'havelvac 7.7'!P451+'havelvac 7.9'!P451+'havelvac 7.8'!P451+'havelvac 7.10'!P451+'havelvac 7.11'!P451+'havelvac 7.12'!P451+'havelvac 7.13'!P451</f>
        <v>#REF!</v>
      </c>
    </row>
    <row r="452" spans="1:16" s="364" customFormat="1" ht="25.5" hidden="1">
      <c r="A452" s="363" t="str">
        <f t="shared" si="37"/>
        <v>71080204000000</v>
      </c>
      <c r="B452" s="451" t="s">
        <v>439</v>
      </c>
      <c r="C452" s="433" t="s">
        <v>185</v>
      </c>
      <c r="D452" s="434" t="s">
        <v>140</v>
      </c>
      <c r="E452" s="435" t="s">
        <v>155</v>
      </c>
      <c r="F452" s="456" t="s">
        <v>441</v>
      </c>
      <c r="G452" s="454" t="s">
        <v>440</v>
      </c>
      <c r="H452" s="280"/>
      <c r="I452" s="308"/>
      <c r="J452" s="312"/>
      <c r="K452" s="312"/>
      <c r="L452" s="413" t="s">
        <v>267</v>
      </c>
      <c r="M452" s="406">
        <v>4521</v>
      </c>
      <c r="N452" s="289" t="e">
        <f>+#REF!+'havelvac 7.2'!N452+'havelvac 7.3'!N452+'havelvac 7.4'!N452+'havelvac 7.5'!N452+'havelvac 7.6'!N452+'havelvac 7.7'!N452+'havelvac 7.9'!N452+'havelvac 7.8'!N452+'havelvac 7.10'!N452+'havelvac 7.11'!N452+'havelvac 7.12'!N452+'havelvac 7.13'!N452</f>
        <v>#REF!</v>
      </c>
      <c r="O452" s="289" t="e">
        <f>+#REF!+'havelvac 7.2'!O452+'havelvac 7.3'!O452+'havelvac 7.4'!O452+'havelvac 7.5'!O452+'havelvac 7.6'!O452+'havelvac 7.7'!O452+'havelvac 7.9'!O452+'havelvac 7.8'!O452+'havelvac 7.10'!O452+'havelvac 7.11'!O452+'havelvac 7.12'!O452+'havelvac 7.13'!O452</f>
        <v>#REF!</v>
      </c>
      <c r="P452" s="289" t="e">
        <f>+#REF!+'havelvac 7.2'!P452+'havelvac 7.3'!P452+'havelvac 7.4'!P452+'havelvac 7.5'!P452+'havelvac 7.6'!P452+'havelvac 7.7'!P452+'havelvac 7.9'!P452+'havelvac 7.8'!P452+'havelvac 7.10'!P452+'havelvac 7.11'!P452+'havelvac 7.12'!P452+'havelvac 7.13'!P452</f>
        <v>#REF!</v>
      </c>
    </row>
    <row r="453" spans="1:16" s="364" customFormat="1" hidden="1">
      <c r="A453" s="363" t="str">
        <f t="shared" si="37"/>
        <v>71080204000001</v>
      </c>
      <c r="B453" s="451" t="s">
        <v>439</v>
      </c>
      <c r="C453" s="433" t="s">
        <v>185</v>
      </c>
      <c r="D453" s="434" t="s">
        <v>140</v>
      </c>
      <c r="E453" s="435" t="s">
        <v>155</v>
      </c>
      <c r="F453" s="456" t="s">
        <v>441</v>
      </c>
      <c r="G453" s="454" t="s">
        <v>96</v>
      </c>
      <c r="H453" s="280"/>
      <c r="I453" s="308"/>
      <c r="J453" s="312"/>
      <c r="K453" s="312"/>
      <c r="L453" s="320" t="s">
        <v>173</v>
      </c>
      <c r="M453" s="278">
        <v>5112</v>
      </c>
      <c r="N453" s="289" t="e">
        <f>+#REF!+'havelvac 7.2'!N453+'havelvac 7.3'!N453+'havelvac 7.4'!N453+'havelvac 7.5'!N453+'havelvac 7.6'!N453+'havelvac 7.7'!N453+'havelvac 7.9'!N453+'havelvac 7.8'!N453+'havelvac 7.10'!N453+'havelvac 7.11'!N453+'havelvac 7.12'!N453+'havelvac 7.13'!N453</f>
        <v>#REF!</v>
      </c>
      <c r="O453" s="289" t="e">
        <f>+#REF!+'havelvac 7.2'!O453+'havelvac 7.3'!O453+'havelvac 7.4'!O453+'havelvac 7.5'!O453+'havelvac 7.6'!O453+'havelvac 7.7'!O453+'havelvac 7.9'!O453+'havelvac 7.8'!O453+'havelvac 7.10'!O453+'havelvac 7.11'!O453+'havelvac 7.12'!O453+'havelvac 7.13'!O453</f>
        <v>#REF!</v>
      </c>
      <c r="P453" s="289" t="e">
        <f>+#REF!+'havelvac 7.2'!P453+'havelvac 7.3'!P453+'havelvac 7.4'!P453+'havelvac 7.5'!P453+'havelvac 7.6'!P453+'havelvac 7.7'!P453+'havelvac 7.9'!P453+'havelvac 7.8'!P453+'havelvac 7.10'!P453+'havelvac 7.11'!P453+'havelvac 7.12'!P453+'havelvac 7.13'!P453</f>
        <v>#REF!</v>
      </c>
    </row>
    <row r="454" spans="1:16" s="455" customFormat="1" hidden="1">
      <c r="A454" s="363" t="str">
        <f t="shared" si="37"/>
        <v>71080204010000</v>
      </c>
      <c r="B454" s="451" t="s">
        <v>439</v>
      </c>
      <c r="C454" s="433" t="s">
        <v>185</v>
      </c>
      <c r="D454" s="434" t="s">
        <v>140</v>
      </c>
      <c r="E454" s="435" t="s">
        <v>155</v>
      </c>
      <c r="F454" s="456" t="s">
        <v>106</v>
      </c>
      <c r="G454" s="454" t="s">
        <v>440</v>
      </c>
      <c r="H454" s="280"/>
      <c r="I454" s="308"/>
      <c r="J454" s="312"/>
      <c r="K454" s="312"/>
      <c r="L454" s="326" t="s">
        <v>174</v>
      </c>
      <c r="M454" s="405">
        <v>5113</v>
      </c>
      <c r="N454" s="289" t="e">
        <f>+#REF!+'havelvac 7.2'!N454+'havelvac 7.3'!N454+'havelvac 7.4'!N454+'havelvac 7.5'!N454+'havelvac 7.6'!N454+'havelvac 7.7'!N454+'havelvac 7.9'!N454+'havelvac 7.8'!N454+'havelvac 7.10'!N454+'havelvac 7.11'!N454+'havelvac 7.12'!N454+'havelvac 7.13'!N454</f>
        <v>#REF!</v>
      </c>
      <c r="O454" s="289" t="e">
        <f>+#REF!+'havelvac 7.2'!O454+'havelvac 7.3'!O454+'havelvac 7.4'!O454+'havelvac 7.5'!O454+'havelvac 7.6'!O454+'havelvac 7.7'!O454+'havelvac 7.9'!O454+'havelvac 7.8'!O454+'havelvac 7.10'!O454+'havelvac 7.11'!O454+'havelvac 7.12'!O454+'havelvac 7.13'!O454</f>
        <v>#REF!</v>
      </c>
      <c r="P454" s="289" t="e">
        <f>+#REF!+'havelvac 7.2'!P454+'havelvac 7.3'!P454+'havelvac 7.4'!P454+'havelvac 7.5'!P454+'havelvac 7.6'!P454+'havelvac 7.7'!P454+'havelvac 7.9'!P454+'havelvac 7.8'!P454+'havelvac 7.10'!P454+'havelvac 7.11'!P454+'havelvac 7.12'!P454+'havelvac 7.13'!P454</f>
        <v>#REF!</v>
      </c>
    </row>
    <row r="455" spans="1:16" s="364" customFormat="1" ht="27" hidden="1">
      <c r="A455" s="363" t="str">
        <f t="shared" si="37"/>
        <v>71080204014216</v>
      </c>
      <c r="B455" s="451" t="s">
        <v>439</v>
      </c>
      <c r="C455" s="433" t="s">
        <v>185</v>
      </c>
      <c r="D455" s="434" t="s">
        <v>140</v>
      </c>
      <c r="E455" s="435" t="s">
        <v>155</v>
      </c>
      <c r="F455" s="456" t="s">
        <v>106</v>
      </c>
      <c r="G455" s="436">
        <v>4216</v>
      </c>
      <c r="H455" s="280"/>
      <c r="I455" s="400"/>
      <c r="J455" s="401"/>
      <c r="K455" s="401"/>
      <c r="L455" s="402" t="s">
        <v>266</v>
      </c>
      <c r="M455" s="397"/>
      <c r="N455" s="403" t="e">
        <f>SUM(N456:N463)</f>
        <v>#REF!</v>
      </c>
      <c r="O455" s="403" t="e">
        <f>SUM(O456:O463)</f>
        <v>#REF!</v>
      </c>
      <c r="P455" s="403" t="e">
        <f>SUM(P456:P463)</f>
        <v>#REF!</v>
      </c>
    </row>
    <row r="456" spans="1:16" s="364" customFormat="1" hidden="1">
      <c r="A456" s="363" t="str">
        <f t="shared" si="37"/>
        <v>71080204014239</v>
      </c>
      <c r="B456" s="451" t="s">
        <v>439</v>
      </c>
      <c r="C456" s="433" t="s">
        <v>185</v>
      </c>
      <c r="D456" s="434" t="s">
        <v>140</v>
      </c>
      <c r="E456" s="435" t="s">
        <v>155</v>
      </c>
      <c r="F456" s="456" t="s">
        <v>106</v>
      </c>
      <c r="G456" s="436">
        <v>4239</v>
      </c>
      <c r="H456" s="280"/>
      <c r="I456" s="308"/>
      <c r="J456" s="312"/>
      <c r="K456" s="312"/>
      <c r="L456" s="311" t="s">
        <v>125</v>
      </c>
      <c r="M456" s="278">
        <v>4239</v>
      </c>
      <c r="N456" s="289" t="e">
        <f>+#REF!+'havelvac 7.2'!N456+'havelvac 7.3'!N456+'havelvac 7.4'!N456+'havelvac 7.5'!N456+'havelvac 7.6'!N456+'havelvac 7.7'!N456+'havelvac 7.9'!N456+'havelvac 7.8'!N456+'havelvac 7.10'!N456+'havelvac 7.11'!N456+'havelvac 7.12'!N456+'havelvac 7.13'!N456</f>
        <v>#REF!</v>
      </c>
      <c r="O456" s="289" t="e">
        <f>+#REF!+'havelvac 7.2'!O456+'havelvac 7.3'!O456+'havelvac 7.4'!O456+'havelvac 7.5'!O456+'havelvac 7.6'!O456+'havelvac 7.7'!O456+'havelvac 7.9'!O456+'havelvac 7.8'!O456+'havelvac 7.10'!O456+'havelvac 7.11'!O456+'havelvac 7.12'!O456+'havelvac 7.13'!O456</f>
        <v>#REF!</v>
      </c>
      <c r="P456" s="289" t="e">
        <f>+#REF!+'havelvac 7.2'!P456+'havelvac 7.3'!P456+'havelvac 7.4'!P456+'havelvac 7.5'!P456+'havelvac 7.6'!P456+'havelvac 7.7'!P456+'havelvac 7.9'!P456+'havelvac 7.8'!P456+'havelvac 7.10'!P456+'havelvac 7.11'!P456+'havelvac 7.12'!P456+'havelvac 7.13'!P456</f>
        <v>#REF!</v>
      </c>
    </row>
    <row r="457" spans="1:16" s="364" customFormat="1" ht="25.5" hidden="1">
      <c r="A457" s="363" t="str">
        <f t="shared" si="37"/>
        <v>71080204014269</v>
      </c>
      <c r="B457" s="458" t="s">
        <v>439</v>
      </c>
      <c r="C457" s="433" t="s">
        <v>185</v>
      </c>
      <c r="D457" s="434" t="s">
        <v>140</v>
      </c>
      <c r="E457" s="435" t="s">
        <v>155</v>
      </c>
      <c r="F457" s="456" t="s">
        <v>106</v>
      </c>
      <c r="G457" s="436">
        <v>4269</v>
      </c>
      <c r="H457" s="280"/>
      <c r="I457" s="308"/>
      <c r="J457" s="312"/>
      <c r="K457" s="312"/>
      <c r="L457" s="320" t="s">
        <v>142</v>
      </c>
      <c r="M457" s="313">
        <v>4251</v>
      </c>
      <c r="N457" s="289" t="e">
        <f>+#REF!+'havelvac 7.2'!N457+'havelvac 7.3'!N457+'havelvac 7.4'!N457+'havelvac 7.5'!N457+'havelvac 7.6'!N457+'havelvac 7.7'!N457+'havelvac 7.9'!N457+'havelvac 7.8'!N457+'havelvac 7.10'!N457+'havelvac 7.11'!N457+'havelvac 7.12'!N457+'havelvac 7.13'!N457</f>
        <v>#REF!</v>
      </c>
      <c r="O457" s="289" t="e">
        <f>+#REF!+'havelvac 7.2'!O457+'havelvac 7.3'!O457+'havelvac 7.4'!O457+'havelvac 7.5'!O457+'havelvac 7.6'!O457+'havelvac 7.7'!O457+'havelvac 7.9'!O457+'havelvac 7.8'!O457+'havelvac 7.10'!O457+'havelvac 7.11'!O457+'havelvac 7.12'!O457+'havelvac 7.13'!O457</f>
        <v>#REF!</v>
      </c>
      <c r="P457" s="289" t="e">
        <f>+#REF!+'havelvac 7.2'!P457+'havelvac 7.3'!P457+'havelvac 7.4'!P457+'havelvac 7.5'!P457+'havelvac 7.6'!P457+'havelvac 7.7'!P457+'havelvac 7.9'!P457+'havelvac 7.8'!P457+'havelvac 7.10'!P457+'havelvac 7.11'!P457+'havelvac 7.12'!P457+'havelvac 7.13'!P457</f>
        <v>#REF!</v>
      </c>
    </row>
    <row r="458" spans="1:16" s="364" customFormat="1" hidden="1">
      <c r="A458" s="363" t="str">
        <f t="shared" si="37"/>
        <v>71080204014639</v>
      </c>
      <c r="B458" s="451" t="s">
        <v>439</v>
      </c>
      <c r="C458" s="433" t="s">
        <v>185</v>
      </c>
      <c r="D458" s="434" t="s">
        <v>140</v>
      </c>
      <c r="E458" s="435" t="s">
        <v>155</v>
      </c>
      <c r="F458" s="456" t="s">
        <v>106</v>
      </c>
      <c r="G458" s="436">
        <v>4639</v>
      </c>
      <c r="H458" s="280"/>
      <c r="I458" s="308"/>
      <c r="J458" s="312"/>
      <c r="K458" s="312"/>
      <c r="L458" s="320" t="s">
        <v>240</v>
      </c>
      <c r="M458" s="313">
        <v>4269</v>
      </c>
      <c r="N458" s="289" t="e">
        <f>+#REF!+'havelvac 7.2'!N458+'havelvac 7.3'!N458+'havelvac 7.4'!N458+'havelvac 7.5'!N458+'havelvac 7.6'!N458+'havelvac 7.7'!N458+'havelvac 7.9'!N458+'havelvac 7.8'!N458+'havelvac 7.10'!N458+'havelvac 7.11'!N458+'havelvac 7.12'!N458+'havelvac 7.13'!N458</f>
        <v>#REF!</v>
      </c>
      <c r="O458" s="289" t="e">
        <f>+#REF!+'havelvac 7.2'!O458+'havelvac 7.3'!O458+'havelvac 7.4'!O458+'havelvac 7.5'!O458+'havelvac 7.6'!O458+'havelvac 7.7'!O458+'havelvac 7.9'!O458+'havelvac 7.8'!O458+'havelvac 7.10'!O458+'havelvac 7.11'!O458+'havelvac 7.12'!O458+'havelvac 7.13'!O458</f>
        <v>#REF!</v>
      </c>
      <c r="P458" s="289" t="e">
        <f>+#REF!+'havelvac 7.2'!P458+'havelvac 7.3'!P458+'havelvac 7.4'!P458+'havelvac 7.5'!P458+'havelvac 7.6'!P458+'havelvac 7.7'!P458+'havelvac 7.9'!P458+'havelvac 7.8'!P458+'havelvac 7.10'!P458+'havelvac 7.11'!P458+'havelvac 7.12'!P458+'havelvac 7.13'!P458</f>
        <v>#REF!</v>
      </c>
    </row>
    <row r="459" spans="1:16" s="364" customFormat="1" ht="25.5" hidden="1">
      <c r="A459" s="363" t="str">
        <f t="shared" si="37"/>
        <v>71080204014819</v>
      </c>
      <c r="B459" s="451" t="s">
        <v>439</v>
      </c>
      <c r="C459" s="433" t="s">
        <v>185</v>
      </c>
      <c r="D459" s="434" t="s">
        <v>140</v>
      </c>
      <c r="E459" s="435" t="s">
        <v>155</v>
      </c>
      <c r="F459" s="456" t="s">
        <v>106</v>
      </c>
      <c r="G459" s="454" t="s">
        <v>88</v>
      </c>
      <c r="H459" s="280"/>
      <c r="I459" s="308"/>
      <c r="J459" s="312"/>
      <c r="K459" s="312"/>
      <c r="L459" s="320" t="s">
        <v>267</v>
      </c>
      <c r="M459" s="313">
        <v>4521</v>
      </c>
      <c r="N459" s="289" t="e">
        <f>+#REF!+'havelvac 7.2'!N459+'havelvac 7.3'!N459+'havelvac 7.4'!N459+'havelvac 7.5'!N459+'havelvac 7.6'!N459+'havelvac 7.7'!N459+'havelvac 7.9'!N459+'havelvac 7.8'!N459+'havelvac 7.10'!N459+'havelvac 7.11'!N459+'havelvac 7.12'!N459+'havelvac 7.13'!N459</f>
        <v>#REF!</v>
      </c>
      <c r="O459" s="289" t="e">
        <f>+#REF!+'havelvac 7.2'!O459+'havelvac 7.3'!O459+'havelvac 7.4'!O459+'havelvac 7.5'!O459+'havelvac 7.6'!O459+'havelvac 7.7'!O459+'havelvac 7.9'!O459+'havelvac 7.8'!O459+'havelvac 7.10'!O459+'havelvac 7.11'!O459+'havelvac 7.12'!O459+'havelvac 7.13'!O459</f>
        <v>#REF!</v>
      </c>
      <c r="P459" s="289" t="e">
        <f>+#REF!+'havelvac 7.2'!P459+'havelvac 7.3'!P459+'havelvac 7.4'!P459+'havelvac 7.5'!P459+'havelvac 7.6'!P459+'havelvac 7.7'!P459+'havelvac 7.9'!P459+'havelvac 7.8'!P459+'havelvac 7.10'!P459+'havelvac 7.11'!P459+'havelvac 7.12'!P459+'havelvac 7.13'!P459</f>
        <v>#REF!</v>
      </c>
    </row>
    <row r="460" spans="1:16" s="455" customFormat="1" ht="25.5" hidden="1">
      <c r="A460" s="363" t="str">
        <f t="shared" si="37"/>
        <v>71080204020000</v>
      </c>
      <c r="B460" s="451" t="s">
        <v>439</v>
      </c>
      <c r="C460" s="433" t="s">
        <v>185</v>
      </c>
      <c r="D460" s="434" t="s">
        <v>140</v>
      </c>
      <c r="E460" s="435" t="s">
        <v>155</v>
      </c>
      <c r="F460" s="456" t="s">
        <v>140</v>
      </c>
      <c r="G460" s="454" t="s">
        <v>440</v>
      </c>
      <c r="H460" s="280"/>
      <c r="I460" s="308"/>
      <c r="J460" s="312"/>
      <c r="K460" s="312"/>
      <c r="L460" s="320" t="s">
        <v>219</v>
      </c>
      <c r="M460" s="278">
        <v>4819</v>
      </c>
      <c r="N460" s="289" t="e">
        <f>+#REF!+'havelvac 7.2'!N460+'havelvac 7.3'!N460+'havelvac 7.4'!N460+'havelvac 7.5'!N460+'havelvac 7.6'!N460+'havelvac 7.7'!N460+'havelvac 7.9'!N460+'havelvac 7.8'!N460+'havelvac 7.10'!N460+'havelvac 7.11'!N460+'havelvac 7.12'!N460+'havelvac 7.13'!N460</f>
        <v>#REF!</v>
      </c>
      <c r="O460" s="289" t="e">
        <f>+#REF!+'havelvac 7.2'!O460+'havelvac 7.3'!O460+'havelvac 7.4'!O460+'havelvac 7.5'!O460+'havelvac 7.6'!O460+'havelvac 7.7'!O460+'havelvac 7.9'!O460+'havelvac 7.8'!O460+'havelvac 7.10'!O460+'havelvac 7.11'!O460+'havelvac 7.12'!O460+'havelvac 7.13'!O460</f>
        <v>#REF!</v>
      </c>
      <c r="P460" s="289" t="e">
        <f>+#REF!+'havelvac 7.2'!P460+'havelvac 7.3'!P460+'havelvac 7.4'!P460+'havelvac 7.5'!P460+'havelvac 7.6'!P460+'havelvac 7.7'!P460+'havelvac 7.9'!P460+'havelvac 7.8'!P460+'havelvac 7.10'!P460+'havelvac 7.11'!P460+'havelvac 7.12'!P460+'havelvac 7.13'!P460</f>
        <v>#REF!</v>
      </c>
    </row>
    <row r="461" spans="1:16" s="364" customFormat="1" hidden="1">
      <c r="A461" s="363" t="str">
        <f t="shared" si="37"/>
        <v>71080204024511</v>
      </c>
      <c r="B461" s="451" t="s">
        <v>439</v>
      </c>
      <c r="C461" s="433" t="s">
        <v>185</v>
      </c>
      <c r="D461" s="434" t="s">
        <v>140</v>
      </c>
      <c r="E461" s="435" t="s">
        <v>155</v>
      </c>
      <c r="F461" s="456" t="s">
        <v>140</v>
      </c>
      <c r="G461" s="436">
        <v>4511</v>
      </c>
      <c r="H461" s="308"/>
      <c r="I461" s="308"/>
      <c r="J461" s="312"/>
      <c r="K461" s="312"/>
      <c r="L461" s="320" t="s">
        <v>173</v>
      </c>
      <c r="M461" s="278">
        <v>5112</v>
      </c>
      <c r="N461" s="289" t="e">
        <f>+#REF!+'havelvac 7.2'!N461+'havelvac 7.3'!N461+'havelvac 7.4'!N461+'havelvac 7.5'!N461+'havelvac 7.6'!N461+'havelvac 7.7'!N461+'havelvac 7.9'!N461+'havelvac 7.8'!N461+'havelvac 7.10'!N461+'havelvac 7.11'!N461+'havelvac 7.12'!N461+'havelvac 7.13'!N461</f>
        <v>#REF!</v>
      </c>
      <c r="O461" s="289" t="e">
        <f>+#REF!+'havelvac 7.2'!O461+'havelvac 7.3'!O461+'havelvac 7.4'!O461+'havelvac 7.5'!O461+'havelvac 7.6'!O461+'havelvac 7.7'!O461+'havelvac 7.9'!O461+'havelvac 7.8'!O461+'havelvac 7.10'!O461+'havelvac 7.11'!O461+'havelvac 7.12'!O461+'havelvac 7.13'!O461</f>
        <v>#REF!</v>
      </c>
      <c r="P461" s="289" t="e">
        <f>+#REF!+'havelvac 7.2'!P461+'havelvac 7.3'!P461+'havelvac 7.4'!P461+'havelvac 7.5'!P461+'havelvac 7.6'!P461+'havelvac 7.7'!P461+'havelvac 7.9'!P461+'havelvac 7.8'!P461+'havelvac 7.10'!P461+'havelvac 7.11'!P461+'havelvac 7.12'!P461+'havelvac 7.13'!P461</f>
        <v>#REF!</v>
      </c>
    </row>
    <row r="462" spans="1:16" s="455" customFormat="1" hidden="1">
      <c r="A462" s="363" t="str">
        <f t="shared" si="37"/>
        <v>71080204030000</v>
      </c>
      <c r="B462" s="451" t="s">
        <v>439</v>
      </c>
      <c r="C462" s="433" t="s">
        <v>185</v>
      </c>
      <c r="D462" s="434" t="s">
        <v>140</v>
      </c>
      <c r="E462" s="435" t="s">
        <v>155</v>
      </c>
      <c r="F462" s="456" t="s">
        <v>442</v>
      </c>
      <c r="G462" s="454" t="s">
        <v>440</v>
      </c>
      <c r="H462" s="308"/>
      <c r="I462" s="308"/>
      <c r="J462" s="312"/>
      <c r="K462" s="312"/>
      <c r="L462" s="320" t="s">
        <v>174</v>
      </c>
      <c r="M462" s="278">
        <v>5113</v>
      </c>
      <c r="N462" s="289" t="e">
        <f>+#REF!+'havelvac 7.2'!N462+'havelvac 7.3'!N462+'havelvac 7.4'!N462+'havelvac 7.5'!N462+'havelvac 7.6'!N462+'havelvac 7.7'!N462+'havelvac 7.9'!N462+'havelvac 7.8'!N462+'havelvac 7.10'!N462+'havelvac 7.11'!N462+'havelvac 7.12'!N462+'havelvac 7.13'!N462</f>
        <v>#REF!</v>
      </c>
      <c r="O462" s="289" t="e">
        <f>+#REF!+'havelvac 7.2'!O462+'havelvac 7.3'!O462+'havelvac 7.4'!O462+'havelvac 7.5'!O462+'havelvac 7.6'!O462+'havelvac 7.7'!O462+'havelvac 7.9'!O462+'havelvac 7.8'!O462+'havelvac 7.10'!O462+'havelvac 7.11'!O462+'havelvac 7.12'!O462+'havelvac 7.13'!O462</f>
        <v>#REF!</v>
      </c>
      <c r="P462" s="289" t="e">
        <f>+#REF!+'havelvac 7.2'!P462+'havelvac 7.3'!P462+'havelvac 7.4'!P462+'havelvac 7.5'!P462+'havelvac 7.6'!P462+'havelvac 7.7'!P462+'havelvac 7.9'!P462+'havelvac 7.8'!P462+'havelvac 7.10'!P462+'havelvac 7.11'!P462+'havelvac 7.12'!P462+'havelvac 7.13'!P462</f>
        <v>#REF!</v>
      </c>
    </row>
    <row r="463" spans="1:16" s="364" customFormat="1" hidden="1">
      <c r="A463" s="363" t="str">
        <f t="shared" si="37"/>
        <v>71080204035113</v>
      </c>
      <c r="B463" s="451" t="s">
        <v>439</v>
      </c>
      <c r="C463" s="433" t="s">
        <v>185</v>
      </c>
      <c r="D463" s="434" t="s">
        <v>140</v>
      </c>
      <c r="E463" s="435" t="s">
        <v>155</v>
      </c>
      <c r="F463" s="456" t="s">
        <v>442</v>
      </c>
      <c r="G463" s="436">
        <v>5113</v>
      </c>
      <c r="H463" s="280"/>
      <c r="I463" s="308"/>
      <c r="J463" s="312"/>
      <c r="K463" s="312"/>
      <c r="L463" s="320" t="s">
        <v>268</v>
      </c>
      <c r="M463" s="313">
        <v>5129</v>
      </c>
      <c r="N463" s="289" t="e">
        <f>+#REF!+'havelvac 7.2'!N463+'havelvac 7.3'!N463+'havelvac 7.4'!N463+'havelvac 7.5'!N463+'havelvac 7.6'!N463+'havelvac 7.7'!N463+'havelvac 7.9'!N463+'havelvac 7.8'!N463+'havelvac 7.10'!N463+'havelvac 7.11'!N463+'havelvac 7.12'!N463+'havelvac 7.13'!N463</f>
        <v>#REF!</v>
      </c>
      <c r="O463" s="289" t="e">
        <f>+#REF!+'havelvac 7.2'!O463+'havelvac 7.3'!O463+'havelvac 7.4'!O463+'havelvac 7.5'!O463+'havelvac 7.6'!O463+'havelvac 7.7'!O463+'havelvac 7.9'!O463+'havelvac 7.8'!O463+'havelvac 7.10'!O463+'havelvac 7.11'!O463+'havelvac 7.12'!O463+'havelvac 7.13'!O463</f>
        <v>#REF!</v>
      </c>
      <c r="P463" s="289" t="e">
        <f>+#REF!+'havelvac 7.2'!P463+'havelvac 7.3'!P463+'havelvac 7.4'!P463+'havelvac 7.5'!P463+'havelvac 7.6'!P463+'havelvac 7.7'!P463+'havelvac 7.9'!P463+'havelvac 7.8'!P463+'havelvac 7.10'!P463+'havelvac 7.11'!P463+'havelvac 7.12'!P463+'havelvac 7.13'!P463</f>
        <v>#REF!</v>
      </c>
    </row>
    <row r="464" spans="1:16" s="364" customFormat="1" ht="27" hidden="1">
      <c r="A464" s="363" t="str">
        <f t="shared" si="37"/>
        <v>71080205000000</v>
      </c>
      <c r="B464" s="451" t="s">
        <v>439</v>
      </c>
      <c r="C464" s="433" t="s">
        <v>185</v>
      </c>
      <c r="D464" s="434" t="s">
        <v>140</v>
      </c>
      <c r="E464" s="435" t="s">
        <v>149</v>
      </c>
      <c r="F464" s="456" t="s">
        <v>441</v>
      </c>
      <c r="G464" s="454" t="s">
        <v>440</v>
      </c>
      <c r="H464" s="280"/>
      <c r="I464" s="400"/>
      <c r="J464" s="401"/>
      <c r="K464" s="401"/>
      <c r="L464" s="402" t="s">
        <v>269</v>
      </c>
      <c r="M464" s="397"/>
      <c r="N464" s="403" t="e">
        <f>SUM(N465:N472)</f>
        <v>#REF!</v>
      </c>
      <c r="O464" s="403" t="e">
        <f>SUM(O465:O472)</f>
        <v>#REF!</v>
      </c>
      <c r="P464" s="403" t="e">
        <f>SUM(P465:P472)</f>
        <v>#REF!</v>
      </c>
    </row>
    <row r="465" spans="1:16" s="364" customFormat="1" hidden="1">
      <c r="A465" s="363" t="str">
        <f t="shared" si="37"/>
        <v>71080205000001</v>
      </c>
      <c r="B465" s="451" t="s">
        <v>439</v>
      </c>
      <c r="C465" s="433" t="s">
        <v>185</v>
      </c>
      <c r="D465" s="434" t="s">
        <v>140</v>
      </c>
      <c r="E465" s="435" t="s">
        <v>149</v>
      </c>
      <c r="F465" s="456" t="s">
        <v>441</v>
      </c>
      <c r="G465" s="454" t="s">
        <v>96</v>
      </c>
      <c r="H465" s="308"/>
      <c r="I465" s="308"/>
      <c r="J465" s="312"/>
      <c r="K465" s="312"/>
      <c r="L465" s="311" t="s">
        <v>122</v>
      </c>
      <c r="M465" s="306">
        <v>4234</v>
      </c>
      <c r="N465" s="289" t="e">
        <f>+#REF!+'havelvac 7.2'!N465+'havelvac 7.3'!N465+'havelvac 7.4'!N465+'havelvac 7.5'!N465+'havelvac 7.6'!N465+'havelvac 7.7'!N465+'havelvac 7.9'!N465+'havelvac 7.8'!N465+'havelvac 7.10'!N465+'havelvac 7.11'!N465+'havelvac 7.12'!N465+'havelvac 7.13'!N465</f>
        <v>#REF!</v>
      </c>
      <c r="O465" s="289" t="e">
        <f>+#REF!+'havelvac 7.2'!O465+'havelvac 7.3'!O465+'havelvac 7.4'!O465+'havelvac 7.5'!O465+'havelvac 7.6'!O465+'havelvac 7.7'!O465+'havelvac 7.9'!O465+'havelvac 7.8'!O465+'havelvac 7.10'!O465+'havelvac 7.11'!O465+'havelvac 7.12'!O465+'havelvac 7.13'!O465</f>
        <v>#REF!</v>
      </c>
      <c r="P465" s="289" t="e">
        <f>+#REF!+'havelvac 7.2'!P465+'havelvac 7.3'!P465+'havelvac 7.4'!P465+'havelvac 7.5'!P465+'havelvac 7.6'!P465+'havelvac 7.7'!P465+'havelvac 7.9'!P465+'havelvac 7.8'!P465+'havelvac 7.10'!P465+'havelvac 7.11'!P465+'havelvac 7.12'!P465+'havelvac 7.13'!P465</f>
        <v>#REF!</v>
      </c>
    </row>
    <row r="466" spans="1:16" s="455" customFormat="1" ht="25.5" hidden="1">
      <c r="A466" s="363" t="str">
        <f t="shared" si="37"/>
        <v>71080205010000</v>
      </c>
      <c r="B466" s="451" t="s">
        <v>439</v>
      </c>
      <c r="C466" s="433" t="s">
        <v>185</v>
      </c>
      <c r="D466" s="434" t="s">
        <v>140</v>
      </c>
      <c r="E466" s="435" t="s">
        <v>149</v>
      </c>
      <c r="F466" s="456" t="s">
        <v>106</v>
      </c>
      <c r="G466" s="454" t="s">
        <v>440</v>
      </c>
      <c r="H466" s="308"/>
      <c r="I466" s="308"/>
      <c r="J466" s="312"/>
      <c r="K466" s="312"/>
      <c r="L466" s="320" t="s">
        <v>142</v>
      </c>
      <c r="M466" s="278">
        <v>4251</v>
      </c>
      <c r="N466" s="289" t="e">
        <f>+#REF!+'havelvac 7.2'!N466+'havelvac 7.3'!N466+'havelvac 7.4'!N466+'havelvac 7.5'!N466+'havelvac 7.6'!N466+'havelvac 7.7'!N466+'havelvac 7.9'!N466+'havelvac 7.8'!N466+'havelvac 7.10'!N466+'havelvac 7.11'!N466+'havelvac 7.12'!N466+'havelvac 7.13'!N466</f>
        <v>#REF!</v>
      </c>
      <c r="O466" s="289" t="e">
        <f>+#REF!+'havelvac 7.2'!O466+'havelvac 7.3'!O466+'havelvac 7.4'!O466+'havelvac 7.5'!O466+'havelvac 7.6'!O466+'havelvac 7.7'!O466+'havelvac 7.9'!O466+'havelvac 7.8'!O466+'havelvac 7.10'!O466+'havelvac 7.11'!O466+'havelvac 7.12'!O466+'havelvac 7.13'!O466</f>
        <v>#REF!</v>
      </c>
      <c r="P466" s="289" t="e">
        <f>+#REF!+'havelvac 7.2'!P466+'havelvac 7.3'!P466+'havelvac 7.4'!P466+'havelvac 7.5'!P466+'havelvac 7.6'!P466+'havelvac 7.7'!P466+'havelvac 7.9'!P466+'havelvac 7.8'!P466+'havelvac 7.10'!P466+'havelvac 7.11'!P466+'havelvac 7.12'!P466+'havelvac 7.13'!P466</f>
        <v>#REF!</v>
      </c>
    </row>
    <row r="467" spans="1:16" s="364" customFormat="1" hidden="1">
      <c r="A467" s="363" t="str">
        <f t="shared" si="37"/>
        <v>71080205014511</v>
      </c>
      <c r="B467" s="451" t="s">
        <v>439</v>
      </c>
      <c r="C467" s="433" t="s">
        <v>185</v>
      </c>
      <c r="D467" s="434" t="s">
        <v>140</v>
      </c>
      <c r="E467" s="435" t="s">
        <v>149</v>
      </c>
      <c r="F467" s="456" t="s">
        <v>106</v>
      </c>
      <c r="G467" s="436">
        <v>4511</v>
      </c>
      <c r="H467" s="280"/>
      <c r="I467" s="308"/>
      <c r="J467" s="312"/>
      <c r="K467" s="312"/>
      <c r="L467" s="320" t="s">
        <v>240</v>
      </c>
      <c r="M467" s="406">
        <v>4269</v>
      </c>
      <c r="N467" s="289" t="e">
        <f>+#REF!+'havelvac 7.2'!N467+'havelvac 7.3'!N467+'havelvac 7.4'!N467+'havelvac 7.5'!N467+'havelvac 7.6'!N467+'havelvac 7.7'!N467+'havelvac 7.9'!N467+'havelvac 7.8'!N467+'havelvac 7.10'!N467+'havelvac 7.11'!N467+'havelvac 7.12'!N467+'havelvac 7.13'!N467</f>
        <v>#REF!</v>
      </c>
      <c r="O467" s="289" t="e">
        <f>+#REF!+'havelvac 7.2'!O467+'havelvac 7.3'!O467+'havelvac 7.4'!O467+'havelvac 7.5'!O467+'havelvac 7.6'!O467+'havelvac 7.7'!O467+'havelvac 7.9'!O467+'havelvac 7.8'!O467+'havelvac 7.10'!O467+'havelvac 7.11'!O467+'havelvac 7.12'!O467+'havelvac 7.13'!O467</f>
        <v>#REF!</v>
      </c>
      <c r="P467" s="289" t="e">
        <f>+#REF!+'havelvac 7.2'!P467+'havelvac 7.3'!P467+'havelvac 7.4'!P467+'havelvac 7.5'!P467+'havelvac 7.6'!P467+'havelvac 7.7'!P467+'havelvac 7.9'!P467+'havelvac 7.8'!P467+'havelvac 7.10'!P467+'havelvac 7.11'!P467+'havelvac 7.12'!P467+'havelvac 7.13'!P467</f>
        <v>#REF!</v>
      </c>
    </row>
    <row r="468" spans="1:16" s="455" customFormat="1" ht="25.5" hidden="1">
      <c r="A468" s="363" t="str">
        <f t="shared" si="37"/>
        <v>71080205020000</v>
      </c>
      <c r="B468" s="451" t="s">
        <v>439</v>
      </c>
      <c r="C468" s="433" t="s">
        <v>185</v>
      </c>
      <c r="D468" s="434" t="s">
        <v>140</v>
      </c>
      <c r="E468" s="435" t="s">
        <v>149</v>
      </c>
      <c r="F468" s="456" t="s">
        <v>140</v>
      </c>
      <c r="G468" s="454" t="s">
        <v>440</v>
      </c>
      <c r="H468" s="280"/>
      <c r="I468" s="308"/>
      <c r="J468" s="312"/>
      <c r="K468" s="312"/>
      <c r="L468" s="320" t="s">
        <v>267</v>
      </c>
      <c r="M468" s="406">
        <v>4521</v>
      </c>
      <c r="N468" s="289" t="e">
        <f>+#REF!+'havelvac 7.2'!N468+'havelvac 7.3'!N468+'havelvac 7.4'!N468+'havelvac 7.5'!N468+'havelvac 7.6'!N468+'havelvac 7.7'!N468+'havelvac 7.9'!N468+'havelvac 7.8'!N468+'havelvac 7.10'!N468+'havelvac 7.11'!N468+'havelvac 7.12'!N468+'havelvac 7.13'!N468</f>
        <v>#REF!</v>
      </c>
      <c r="O468" s="289" t="e">
        <f>+#REF!+'havelvac 7.2'!O468+'havelvac 7.3'!O468+'havelvac 7.4'!O468+'havelvac 7.5'!O468+'havelvac 7.6'!O468+'havelvac 7.7'!O468+'havelvac 7.9'!O468+'havelvac 7.8'!O468+'havelvac 7.10'!O468+'havelvac 7.11'!O468+'havelvac 7.12'!O468+'havelvac 7.13'!O468</f>
        <v>#REF!</v>
      </c>
      <c r="P468" s="289" t="e">
        <f>+#REF!+'havelvac 7.2'!P468+'havelvac 7.3'!P468+'havelvac 7.4'!P468+'havelvac 7.5'!P468+'havelvac 7.6'!P468+'havelvac 7.7'!P468+'havelvac 7.9'!P468+'havelvac 7.8'!P468+'havelvac 7.10'!P468+'havelvac 7.11'!P468+'havelvac 7.12'!P468+'havelvac 7.13'!P468</f>
        <v>#REF!</v>
      </c>
    </row>
    <row r="469" spans="1:16" s="364" customFormat="1" hidden="1">
      <c r="A469" s="363" t="str">
        <f t="shared" si="37"/>
        <v>71080205024511</v>
      </c>
      <c r="B469" s="451" t="s">
        <v>439</v>
      </c>
      <c r="C469" s="433" t="s">
        <v>185</v>
      </c>
      <c r="D469" s="434" t="s">
        <v>140</v>
      </c>
      <c r="E469" s="435" t="s">
        <v>149</v>
      </c>
      <c r="F469" s="456" t="s">
        <v>140</v>
      </c>
      <c r="G469" s="436">
        <v>4511</v>
      </c>
      <c r="H469" s="308"/>
      <c r="I469" s="308"/>
      <c r="J469" s="312"/>
      <c r="K469" s="312"/>
      <c r="L469" s="326" t="s">
        <v>211</v>
      </c>
      <c r="M469" s="279">
        <v>4639</v>
      </c>
      <c r="N469" s="289" t="e">
        <f>+#REF!+'havelvac 7.2'!N469+'havelvac 7.3'!N469+'havelvac 7.4'!N469+'havelvac 7.5'!N469+'havelvac 7.6'!N469+'havelvac 7.7'!N469+'havelvac 7.9'!N469+'havelvac 7.8'!N469+'havelvac 7.10'!N469+'havelvac 7.11'!N469+'havelvac 7.12'!N469+'havelvac 7.13'!N469</f>
        <v>#REF!</v>
      </c>
      <c r="O469" s="289" t="e">
        <f>+#REF!+'havelvac 7.2'!O469+'havelvac 7.3'!O469+'havelvac 7.4'!O469+'havelvac 7.5'!O469+'havelvac 7.6'!O469+'havelvac 7.7'!O469+'havelvac 7.9'!O469+'havelvac 7.8'!O469+'havelvac 7.10'!O469+'havelvac 7.11'!O469+'havelvac 7.12'!O469+'havelvac 7.13'!O469</f>
        <v>#REF!</v>
      </c>
      <c r="P469" s="289" t="e">
        <f>+#REF!+'havelvac 7.2'!P469+'havelvac 7.3'!P469+'havelvac 7.4'!P469+'havelvac 7.5'!P469+'havelvac 7.6'!P469+'havelvac 7.7'!P469+'havelvac 7.9'!P469+'havelvac 7.8'!P469+'havelvac 7.10'!P469+'havelvac 7.11'!P469+'havelvac 7.12'!P469+'havelvac 7.13'!P469</f>
        <v>#REF!</v>
      </c>
    </row>
    <row r="470" spans="1:16" s="364" customFormat="1" hidden="1">
      <c r="A470" s="363" t="str">
        <f t="shared" si="37"/>
        <v>71090201044239</v>
      </c>
      <c r="B470" s="451" t="s">
        <v>439</v>
      </c>
      <c r="C470" s="433" t="s">
        <v>187</v>
      </c>
      <c r="D470" s="434" t="s">
        <v>140</v>
      </c>
      <c r="E470" s="435" t="s">
        <v>106</v>
      </c>
      <c r="F470" s="456" t="s">
        <v>155</v>
      </c>
      <c r="G470" s="436">
        <v>4239</v>
      </c>
      <c r="H470" s="308"/>
      <c r="I470" s="309"/>
      <c r="J470" s="310"/>
      <c r="K470" s="310"/>
      <c r="L470" s="320" t="s">
        <v>134</v>
      </c>
      <c r="M470" s="278">
        <v>4861</v>
      </c>
      <c r="N470" s="289" t="e">
        <f>+#REF!+'havelvac 7.2'!N470+'havelvac 7.3'!N470+'havelvac 7.4'!N470+'havelvac 7.5'!N470+'havelvac 7.6'!N470+'havelvac 7.7'!N470+'havelvac 7.9'!N470+'havelvac 7.8'!N470+'havelvac 7.10'!N470+'havelvac 7.11'!N470+'havelvac 7.12'!N470+'havelvac 7.13'!N470</f>
        <v>#REF!</v>
      </c>
      <c r="O470" s="289" t="e">
        <f>+#REF!+'havelvac 7.2'!O470+'havelvac 7.3'!O470+'havelvac 7.4'!O470+'havelvac 7.5'!O470+'havelvac 7.6'!O470+'havelvac 7.7'!O470+'havelvac 7.9'!O470+'havelvac 7.8'!O470+'havelvac 7.10'!O470+'havelvac 7.11'!O470+'havelvac 7.12'!O470+'havelvac 7.13'!O470</f>
        <v>#REF!</v>
      </c>
      <c r="P470" s="289" t="e">
        <f>+#REF!+'havelvac 7.2'!P470+'havelvac 7.3'!P470+'havelvac 7.4'!P470+'havelvac 7.5'!P470+'havelvac 7.6'!P470+'havelvac 7.7'!P470+'havelvac 7.9'!P470+'havelvac 7.8'!P470+'havelvac 7.10'!P470+'havelvac 7.11'!P470+'havelvac 7.12'!P470+'havelvac 7.13'!P470</f>
        <v>#REF!</v>
      </c>
    </row>
    <row r="471" spans="1:16" s="364" customFormat="1" hidden="1">
      <c r="A471" s="363"/>
      <c r="B471" s="451"/>
      <c r="C471" s="433"/>
      <c r="D471" s="434"/>
      <c r="E471" s="435"/>
      <c r="F471" s="456"/>
      <c r="G471" s="436"/>
      <c r="H471" s="430"/>
      <c r="I471" s="410"/>
      <c r="J471" s="431"/>
      <c r="K471" s="432"/>
      <c r="L471" s="320" t="s">
        <v>173</v>
      </c>
      <c r="M471" s="278">
        <v>5112</v>
      </c>
      <c r="N471" s="289" t="e">
        <f>+#REF!+'havelvac 7.2'!N471+'havelvac 7.3'!N471+'havelvac 7.4'!N471+'havelvac 7.5'!N471+'havelvac 7.6'!N471+'havelvac 7.7'!N471+'havelvac 7.9'!N471+'havelvac 7.8'!N471+'havelvac 7.10'!N471+'havelvac 7.11'!N471+'havelvac 7.12'!N471+'havelvac 7.13'!N471</f>
        <v>#REF!</v>
      </c>
      <c r="O471" s="289" t="e">
        <f>+#REF!+'havelvac 7.2'!O471+'havelvac 7.3'!O471+'havelvac 7.4'!O471+'havelvac 7.5'!O471+'havelvac 7.6'!O471+'havelvac 7.7'!O471+'havelvac 7.9'!O471+'havelvac 7.8'!O471+'havelvac 7.10'!O471+'havelvac 7.11'!O471+'havelvac 7.12'!O471+'havelvac 7.13'!O471</f>
        <v>#REF!</v>
      </c>
      <c r="P471" s="289" t="e">
        <f>+#REF!+'havelvac 7.2'!P471+'havelvac 7.3'!P471+'havelvac 7.4'!P471+'havelvac 7.5'!P471+'havelvac 7.6'!P471+'havelvac 7.7'!P471+'havelvac 7.9'!P471+'havelvac 7.8'!P471+'havelvac 7.10'!P471+'havelvac 7.11'!P471+'havelvac 7.12'!P471+'havelvac 7.13'!P471</f>
        <v>#REF!</v>
      </c>
    </row>
    <row r="472" spans="1:16" s="364" customFormat="1" hidden="1">
      <c r="A472" s="363"/>
      <c r="B472" s="451"/>
      <c r="C472" s="433"/>
      <c r="D472" s="434"/>
      <c r="E472" s="435"/>
      <c r="F472" s="456"/>
      <c r="G472" s="436"/>
      <c r="H472" s="308"/>
      <c r="I472" s="308"/>
      <c r="J472" s="312"/>
      <c r="K472" s="312"/>
      <c r="L472" s="320" t="s">
        <v>174</v>
      </c>
      <c r="M472" s="278">
        <v>5113</v>
      </c>
      <c r="N472" s="289" t="e">
        <f>+#REF!+'havelvac 7.2'!N472+'havelvac 7.3'!N472+'havelvac 7.4'!N472+'havelvac 7.5'!N472+'havelvac 7.6'!N472+'havelvac 7.7'!N472+'havelvac 7.9'!N472+'havelvac 7.8'!N472+'havelvac 7.10'!N472+'havelvac 7.11'!N472+'havelvac 7.12'!N472+'havelvac 7.13'!N472</f>
        <v>#REF!</v>
      </c>
      <c r="O472" s="289" t="e">
        <f>+#REF!+'havelvac 7.2'!O472+'havelvac 7.3'!O472+'havelvac 7.4'!O472+'havelvac 7.5'!O472+'havelvac 7.6'!O472+'havelvac 7.7'!O472+'havelvac 7.9'!O472+'havelvac 7.8'!O472+'havelvac 7.10'!O472+'havelvac 7.11'!O472+'havelvac 7.12'!O472+'havelvac 7.13'!O472</f>
        <v>#REF!</v>
      </c>
      <c r="P472" s="289" t="e">
        <f>+#REF!+'havelvac 7.2'!P472+'havelvac 7.3'!P472+'havelvac 7.4'!P472+'havelvac 7.5'!P472+'havelvac 7.6'!P472+'havelvac 7.7'!P472+'havelvac 7.9'!P472+'havelvac 7.8'!P472+'havelvac 7.10'!P472+'havelvac 7.11'!P472+'havelvac 7.12'!P472+'havelvac 7.13'!P472</f>
        <v>#REF!</v>
      </c>
    </row>
    <row r="473" spans="1:16" s="364" customFormat="1" ht="13.5" hidden="1">
      <c r="A473" s="363" t="str">
        <f t="shared" si="37"/>
        <v>71080207000000</v>
      </c>
      <c r="B473" s="451" t="s">
        <v>439</v>
      </c>
      <c r="C473" s="433" t="s">
        <v>185</v>
      </c>
      <c r="D473" s="434" t="s">
        <v>140</v>
      </c>
      <c r="E473" s="435" t="s">
        <v>183</v>
      </c>
      <c r="F473" s="456" t="s">
        <v>441</v>
      </c>
      <c r="G473" s="454" t="s">
        <v>440</v>
      </c>
      <c r="H473" s="280"/>
      <c r="I473" s="400"/>
      <c r="J473" s="401"/>
      <c r="K473" s="401"/>
      <c r="L473" s="402" t="s">
        <v>714</v>
      </c>
      <c r="M473" s="397"/>
      <c r="N473" s="403" t="e">
        <f>SUM(N474:N475)</f>
        <v>#REF!</v>
      </c>
      <c r="O473" s="403" t="e">
        <f>SUM(O474:O475)</f>
        <v>#REF!</v>
      </c>
      <c r="P473" s="403" t="e">
        <f>SUM(P474:P475)</f>
        <v>#REF!</v>
      </c>
    </row>
    <row r="474" spans="1:16" s="364" customFormat="1" ht="22.5" hidden="1" customHeight="1">
      <c r="A474" s="363" t="str">
        <f t="shared" si="37"/>
        <v>71080207000001</v>
      </c>
      <c r="B474" s="451" t="s">
        <v>439</v>
      </c>
      <c r="C474" s="433" t="s">
        <v>185</v>
      </c>
      <c r="D474" s="434" t="s">
        <v>140</v>
      </c>
      <c r="E474" s="435" t="s">
        <v>183</v>
      </c>
      <c r="F474" s="456" t="s">
        <v>441</v>
      </c>
      <c r="G474" s="454" t="s">
        <v>96</v>
      </c>
      <c r="H474" s="280"/>
      <c r="I474" s="400"/>
      <c r="J474" s="401"/>
      <c r="K474" s="401"/>
      <c r="L474" s="320" t="s">
        <v>142</v>
      </c>
      <c r="M474" s="278">
        <v>4251</v>
      </c>
      <c r="N474" s="289" t="e">
        <f>+#REF!+'havelvac 7.2'!N474+'havelvac 7.3'!N474+'havelvac 7.4'!N474+'havelvac 7.5'!N474+'havelvac 7.6'!N474+'havelvac 7.7'!N474+'havelvac 7.9'!N474+'havelvac 7.8'!N474+'havelvac 7.10'!N474+'havelvac 7.11'!N474+'havelvac 7.12'!N474+'havelvac 7.13'!N474</f>
        <v>#REF!</v>
      </c>
      <c r="O474" s="289" t="e">
        <f>+#REF!+'havelvac 7.2'!O474+'havelvac 7.3'!O474+'havelvac 7.4'!O474+'havelvac 7.5'!O474+'havelvac 7.6'!O474+'havelvac 7.7'!O474+'havelvac 7.9'!O474+'havelvac 7.8'!O474+'havelvac 7.10'!O474+'havelvac 7.11'!O474+'havelvac 7.12'!O474+'havelvac 7.13'!O474</f>
        <v>#REF!</v>
      </c>
      <c r="P474" s="289" t="e">
        <f>+#REF!+'havelvac 7.2'!P474+'havelvac 7.3'!P474+'havelvac 7.4'!P474+'havelvac 7.5'!P474+'havelvac 7.6'!P474+'havelvac 7.7'!P474+'havelvac 7.9'!P474+'havelvac 7.8'!P474+'havelvac 7.10'!P474+'havelvac 7.11'!P474+'havelvac 7.12'!P474+'havelvac 7.13'!P474</f>
        <v>#REF!</v>
      </c>
    </row>
    <row r="475" spans="1:16" s="455" customFormat="1" hidden="1">
      <c r="A475" s="363" t="str">
        <f t="shared" si="37"/>
        <v>71080207010000</v>
      </c>
      <c r="B475" s="451" t="s">
        <v>439</v>
      </c>
      <c r="C475" s="433" t="s">
        <v>185</v>
      </c>
      <c r="D475" s="434" t="s">
        <v>140</v>
      </c>
      <c r="E475" s="435" t="s">
        <v>183</v>
      </c>
      <c r="F475" s="456" t="s">
        <v>106</v>
      </c>
      <c r="G475" s="454" t="s">
        <v>440</v>
      </c>
      <c r="H475" s="308"/>
      <c r="I475" s="308"/>
      <c r="J475" s="312"/>
      <c r="K475" s="312"/>
      <c r="L475" s="320" t="s">
        <v>174</v>
      </c>
      <c r="M475" s="278">
        <v>5113</v>
      </c>
      <c r="N475" s="289" t="e">
        <f>+#REF!+'havelvac 7.2'!N475+'havelvac 7.3'!N475+'havelvac 7.4'!N475+'havelvac 7.5'!N475+'havelvac 7.6'!N475+'havelvac 7.7'!N475+'havelvac 7.9'!N475+'havelvac 7.8'!N475+'havelvac 7.10'!N475+'havelvac 7.11'!N475+'havelvac 7.12'!N475+'havelvac 7.13'!N475</f>
        <v>#REF!</v>
      </c>
      <c r="O475" s="289" t="e">
        <f>+#REF!+'havelvac 7.2'!O475+'havelvac 7.3'!O475+'havelvac 7.4'!O475+'havelvac 7.5'!O475+'havelvac 7.6'!O475+'havelvac 7.7'!O475+'havelvac 7.9'!O475+'havelvac 7.8'!O475+'havelvac 7.10'!O475+'havelvac 7.11'!O475+'havelvac 7.12'!O475+'havelvac 7.13'!O475</f>
        <v>#REF!</v>
      </c>
      <c r="P475" s="289" t="e">
        <f>+#REF!+'havelvac 7.2'!P475+'havelvac 7.3'!P475+'havelvac 7.4'!P475+'havelvac 7.5'!P475+'havelvac 7.6'!P475+'havelvac 7.7'!P475+'havelvac 7.9'!P475+'havelvac 7.8'!P475+'havelvac 7.10'!P475+'havelvac 7.11'!P475+'havelvac 7.12'!P475+'havelvac 7.13'!P475</f>
        <v>#REF!</v>
      </c>
    </row>
    <row r="476" spans="1:16" s="364" customFormat="1" ht="14.25" hidden="1">
      <c r="A476" s="363" t="str">
        <f t="shared" si="37"/>
        <v>71080403000000</v>
      </c>
      <c r="B476" s="451" t="s">
        <v>439</v>
      </c>
      <c r="C476" s="433" t="s">
        <v>185</v>
      </c>
      <c r="D476" s="434" t="s">
        <v>155</v>
      </c>
      <c r="E476" s="435" t="s">
        <v>442</v>
      </c>
      <c r="F476" s="456" t="s">
        <v>441</v>
      </c>
      <c r="G476" s="454" t="s">
        <v>440</v>
      </c>
      <c r="H476" s="312">
        <v>2700</v>
      </c>
      <c r="I476" s="392" t="s">
        <v>183</v>
      </c>
      <c r="J476" s="393">
        <v>0</v>
      </c>
      <c r="K476" s="393">
        <v>0</v>
      </c>
      <c r="L476" s="389" t="s">
        <v>275</v>
      </c>
      <c r="M476" s="394"/>
      <c r="N476" s="391" t="e">
        <f>+N478</f>
        <v>#REF!</v>
      </c>
      <c r="O476" s="391" t="e">
        <f t="shared" ref="O476:P476" si="39">+O478</f>
        <v>#REF!</v>
      </c>
      <c r="P476" s="391" t="e">
        <f t="shared" si="39"/>
        <v>#REF!</v>
      </c>
    </row>
    <row r="477" spans="1:16" s="364" customFormat="1" hidden="1">
      <c r="A477" s="363" t="str">
        <f t="shared" si="37"/>
        <v>71080403000001</v>
      </c>
      <c r="B477" s="451" t="s">
        <v>439</v>
      </c>
      <c r="C477" s="433" t="s">
        <v>185</v>
      </c>
      <c r="D477" s="434" t="s">
        <v>155</v>
      </c>
      <c r="E477" s="435" t="s">
        <v>442</v>
      </c>
      <c r="F477" s="456" t="s">
        <v>441</v>
      </c>
      <c r="G477" s="454" t="s">
        <v>96</v>
      </c>
      <c r="H477" s="308"/>
      <c r="I477" s="309"/>
      <c r="J477" s="310"/>
      <c r="K477" s="310"/>
      <c r="L477" s="320" t="s">
        <v>108</v>
      </c>
      <c r="M477" s="278"/>
      <c r="N477" s="289"/>
      <c r="O477" s="289"/>
      <c r="P477" s="289"/>
    </row>
    <row r="478" spans="1:16" s="364" customFormat="1" ht="13.5" hidden="1">
      <c r="A478" s="363" t="str">
        <f t="shared" si="37"/>
        <v>71090101000001</v>
      </c>
      <c r="B478" s="451" t="s">
        <v>439</v>
      </c>
      <c r="C478" s="433" t="s">
        <v>187</v>
      </c>
      <c r="D478" s="434" t="s">
        <v>106</v>
      </c>
      <c r="E478" s="435" t="s">
        <v>106</v>
      </c>
      <c r="F478" s="456" t="s">
        <v>441</v>
      </c>
      <c r="G478" s="454" t="s">
        <v>96</v>
      </c>
      <c r="H478" s="280">
        <v>2760</v>
      </c>
      <c r="I478" s="309" t="s">
        <v>183</v>
      </c>
      <c r="J478" s="310">
        <v>6</v>
      </c>
      <c r="K478" s="310">
        <v>0</v>
      </c>
      <c r="L478" s="396" t="s">
        <v>279</v>
      </c>
      <c r="M478" s="397"/>
      <c r="N478" s="398" t="e">
        <f>+N480</f>
        <v>#REF!</v>
      </c>
      <c r="O478" s="398" t="e">
        <f t="shared" ref="O478:P478" si="40">+O480</f>
        <v>#REF!</v>
      </c>
      <c r="P478" s="398" t="e">
        <f t="shared" si="40"/>
        <v>#REF!</v>
      </c>
    </row>
    <row r="479" spans="1:16" s="455" customFormat="1" ht="13.5" hidden="1">
      <c r="A479" s="363" t="str">
        <f t="shared" si="37"/>
        <v>71090101010000</v>
      </c>
      <c r="B479" s="451" t="s">
        <v>439</v>
      </c>
      <c r="C479" s="433" t="s">
        <v>187</v>
      </c>
      <c r="D479" s="434" t="s">
        <v>106</v>
      </c>
      <c r="E479" s="435" t="s">
        <v>106</v>
      </c>
      <c r="F479" s="456" t="s">
        <v>106</v>
      </c>
      <c r="G479" s="454" t="s">
        <v>440</v>
      </c>
      <c r="H479" s="308"/>
      <c r="I479" s="309"/>
      <c r="J479" s="310"/>
      <c r="K479" s="310"/>
      <c r="L479" s="320" t="s">
        <v>110</v>
      </c>
      <c r="M479" s="278"/>
      <c r="N479" s="321"/>
      <c r="O479" s="321"/>
      <c r="P479" s="321"/>
    </row>
    <row r="480" spans="1:16" s="364" customFormat="1" ht="12.75" hidden="1">
      <c r="A480" s="363" t="str">
        <f t="shared" si="37"/>
        <v>71090101014239</v>
      </c>
      <c r="B480" s="451" t="s">
        <v>439</v>
      </c>
      <c r="C480" s="433" t="s">
        <v>187</v>
      </c>
      <c r="D480" s="434" t="s">
        <v>106</v>
      </c>
      <c r="E480" s="435" t="s">
        <v>106</v>
      </c>
      <c r="F480" s="456" t="s">
        <v>106</v>
      </c>
      <c r="G480" s="436">
        <v>4239</v>
      </c>
      <c r="H480" s="280">
        <v>2761</v>
      </c>
      <c r="I480" s="308" t="s">
        <v>183</v>
      </c>
      <c r="J480" s="312">
        <v>6</v>
      </c>
      <c r="K480" s="312">
        <v>1</v>
      </c>
      <c r="L480" s="395" t="s">
        <v>280</v>
      </c>
      <c r="M480" s="313"/>
      <c r="N480" s="321" t="e">
        <f>+N482+N485+N487</f>
        <v>#REF!</v>
      </c>
      <c r="O480" s="321" t="e">
        <f>+O482+O485+O487</f>
        <v>#REF!</v>
      </c>
      <c r="P480" s="321" t="e">
        <f>+P482+P485+P487</f>
        <v>#REF!</v>
      </c>
    </row>
    <row r="481" spans="1:16" s="364" customFormat="1" ht="12.75" hidden="1">
      <c r="A481" s="363" t="str">
        <f t="shared" si="37"/>
        <v>71090101014511</v>
      </c>
      <c r="B481" s="451" t="s">
        <v>439</v>
      </c>
      <c r="C481" s="433" t="s">
        <v>187</v>
      </c>
      <c r="D481" s="434" t="s">
        <v>106</v>
      </c>
      <c r="E481" s="435" t="s">
        <v>106</v>
      </c>
      <c r="F481" s="456" t="s">
        <v>106</v>
      </c>
      <c r="G481" s="436">
        <v>4511</v>
      </c>
      <c r="H481" s="308"/>
      <c r="I481" s="308"/>
      <c r="J481" s="312"/>
      <c r="K481" s="312"/>
      <c r="L481" s="320" t="s">
        <v>108</v>
      </c>
      <c r="M481" s="278"/>
      <c r="N481" s="321"/>
      <c r="O481" s="321"/>
      <c r="P481" s="321"/>
    </row>
    <row r="482" spans="1:16" s="455" customFormat="1" ht="38.450000000000003" hidden="1" customHeight="1">
      <c r="A482" s="363" t="str">
        <f t="shared" si="37"/>
        <v>71090101020000</v>
      </c>
      <c r="B482" s="451" t="s">
        <v>439</v>
      </c>
      <c r="C482" s="433" t="s">
        <v>187</v>
      </c>
      <c r="D482" s="434" t="s">
        <v>106</v>
      </c>
      <c r="E482" s="435" t="s">
        <v>106</v>
      </c>
      <c r="F482" s="456" t="s">
        <v>140</v>
      </c>
      <c r="G482" s="454" t="s">
        <v>440</v>
      </c>
      <c r="H482" s="280"/>
      <c r="I482" s="400"/>
      <c r="J482" s="401"/>
      <c r="K482" s="401"/>
      <c r="L482" s="402" t="s">
        <v>768</v>
      </c>
      <c r="M482" s="397"/>
      <c r="N482" s="403" t="e">
        <f>SUM(N483:N484)</f>
        <v>#REF!</v>
      </c>
      <c r="O482" s="403" t="e">
        <f>SUM(O483:O484)</f>
        <v>#REF!</v>
      </c>
      <c r="P482" s="403" t="e">
        <f>SUM(P483:P484)</f>
        <v>#REF!</v>
      </c>
    </row>
    <row r="483" spans="1:16" s="364" customFormat="1" hidden="1">
      <c r="A483" s="363" t="str">
        <f t="shared" ref="A483:A535" si="41">CONCATENATE(B483,C483,D483,E483,F483,G483)</f>
        <v>71090101025129</v>
      </c>
      <c r="B483" s="451" t="s">
        <v>439</v>
      </c>
      <c r="C483" s="433" t="s">
        <v>187</v>
      </c>
      <c r="D483" s="434" t="s">
        <v>106</v>
      </c>
      <c r="E483" s="435" t="s">
        <v>106</v>
      </c>
      <c r="F483" s="456" t="s">
        <v>140</v>
      </c>
      <c r="G483" s="436">
        <v>5129</v>
      </c>
      <c r="H483" s="308"/>
      <c r="I483" s="308"/>
      <c r="J483" s="312"/>
      <c r="K483" s="312"/>
      <c r="L483" s="320" t="s">
        <v>136</v>
      </c>
      <c r="M483" s="278">
        <v>5122</v>
      </c>
      <c r="N483" s="289" t="e">
        <f>+#REF!+'havelvac 7.2'!N483+'havelvac 7.3'!N483+'havelvac 7.4'!N483+'havelvac 7.5'!N483+'havelvac 7.6'!N483+'havelvac 7.7'!N483+'havelvac 7.9'!N483+'havelvac 7.8'!N483+'havelvac 7.10'!N483+'havelvac 7.11'!N483+'havelvac 7.12'!N483+'havelvac 7.13'!N483</f>
        <v>#REF!</v>
      </c>
      <c r="O483" s="289" t="e">
        <f>+#REF!+'havelvac 7.2'!O483+'havelvac 7.3'!O483+'havelvac 7.4'!O483+'havelvac 7.5'!O483+'havelvac 7.6'!O483+'havelvac 7.7'!O483+'havelvac 7.9'!O483+'havelvac 7.8'!O483+'havelvac 7.10'!O483+'havelvac 7.11'!O483+'havelvac 7.12'!O483+'havelvac 7.13'!O483</f>
        <v>#REF!</v>
      </c>
      <c r="P483" s="289" t="e">
        <f>+#REF!+'havelvac 7.2'!P483+'havelvac 7.3'!P483+'havelvac 7.4'!P483+'havelvac 7.5'!P483+'havelvac 7.6'!P483+'havelvac 7.7'!P483+'havelvac 7.9'!P483+'havelvac 7.8'!P483+'havelvac 7.10'!P483+'havelvac 7.11'!P483+'havelvac 7.12'!P483+'havelvac 7.13'!P483</f>
        <v>#REF!</v>
      </c>
    </row>
    <row r="484" spans="1:16" s="455" customFormat="1" hidden="1">
      <c r="A484" s="363" t="str">
        <f t="shared" si="41"/>
        <v>71090101030000</v>
      </c>
      <c r="B484" s="451" t="s">
        <v>439</v>
      </c>
      <c r="C484" s="433" t="s">
        <v>187</v>
      </c>
      <c r="D484" s="434" t="s">
        <v>106</v>
      </c>
      <c r="E484" s="435" t="s">
        <v>106</v>
      </c>
      <c r="F484" s="456" t="s">
        <v>442</v>
      </c>
      <c r="G484" s="454" t="s">
        <v>440</v>
      </c>
      <c r="H484" s="308"/>
      <c r="I484" s="308"/>
      <c r="J484" s="312"/>
      <c r="K484" s="312"/>
      <c r="L484" s="320" t="s">
        <v>137</v>
      </c>
      <c r="M484" s="278">
        <v>5129</v>
      </c>
      <c r="N484" s="289" t="e">
        <f>+#REF!+'havelvac 7.2'!N484+'havelvac 7.3'!N484+'havelvac 7.4'!N484+'havelvac 7.5'!N484+'havelvac 7.6'!N484+'havelvac 7.7'!N484+'havelvac 7.9'!N484+'havelvac 7.8'!N484+'havelvac 7.10'!N484+'havelvac 7.11'!N484+'havelvac 7.12'!N484+'havelvac 7.13'!N484</f>
        <v>#REF!</v>
      </c>
      <c r="O484" s="289" t="e">
        <f>+#REF!+'havelvac 7.2'!O484+'havelvac 7.3'!O484+'havelvac 7.4'!O484+'havelvac 7.5'!O484+'havelvac 7.6'!O484+'havelvac 7.7'!O484+'havelvac 7.9'!O484+'havelvac 7.8'!O484+'havelvac 7.10'!O484+'havelvac 7.11'!O484+'havelvac 7.12'!O484+'havelvac 7.13'!O484</f>
        <v>#REF!</v>
      </c>
      <c r="P484" s="289" t="e">
        <f>+#REF!+'havelvac 7.2'!P484+'havelvac 7.3'!P484+'havelvac 7.4'!P484+'havelvac 7.5'!P484+'havelvac 7.6'!P484+'havelvac 7.7'!P484+'havelvac 7.9'!P484+'havelvac 7.8'!P484+'havelvac 7.10'!P484+'havelvac 7.11'!P484+'havelvac 7.12'!P484+'havelvac 7.13'!P484</f>
        <v>#REF!</v>
      </c>
    </row>
    <row r="485" spans="1:16" s="455" customFormat="1" ht="13.5" hidden="1">
      <c r="A485" s="363" t="str">
        <f t="shared" si="41"/>
        <v>71090102014239</v>
      </c>
      <c r="B485" s="451" t="s">
        <v>439</v>
      </c>
      <c r="C485" s="433" t="s">
        <v>187</v>
      </c>
      <c r="D485" s="434" t="s">
        <v>106</v>
      </c>
      <c r="E485" s="435" t="s">
        <v>140</v>
      </c>
      <c r="F485" s="456" t="s">
        <v>106</v>
      </c>
      <c r="G485" s="454">
        <v>4239</v>
      </c>
      <c r="H485" s="280"/>
      <c r="I485" s="400"/>
      <c r="J485" s="401"/>
      <c r="K485" s="401"/>
      <c r="L485" s="402" t="s">
        <v>282</v>
      </c>
      <c r="M485" s="397"/>
      <c r="N485" s="403" t="e">
        <f>SUM(N486)</f>
        <v>#REF!</v>
      </c>
      <c r="O485" s="403" t="e">
        <f>SUM(O486)</f>
        <v>#REF!</v>
      </c>
      <c r="P485" s="403" t="e">
        <f>SUM(P486)</f>
        <v>#REF!</v>
      </c>
    </row>
    <row r="486" spans="1:16" s="364" customFormat="1" hidden="1">
      <c r="A486" s="363" t="str">
        <f t="shared" si="41"/>
        <v>71090102014511</v>
      </c>
      <c r="B486" s="458" t="s">
        <v>439</v>
      </c>
      <c r="C486" s="433" t="s">
        <v>187</v>
      </c>
      <c r="D486" s="434" t="s">
        <v>106</v>
      </c>
      <c r="E486" s="435" t="s">
        <v>140</v>
      </c>
      <c r="F486" s="456" t="s">
        <v>106</v>
      </c>
      <c r="G486" s="436">
        <v>4511</v>
      </c>
      <c r="H486" s="308"/>
      <c r="I486" s="308"/>
      <c r="J486" s="312"/>
      <c r="K486" s="312"/>
      <c r="L486" s="311" t="s">
        <v>126</v>
      </c>
      <c r="M486" s="306">
        <v>4241</v>
      </c>
      <c r="N486" s="289" t="e">
        <f>+#REF!+'havelvac 7.2'!N486+'havelvac 7.3'!N486+'havelvac 7.4'!N486+'havelvac 7.5'!N486+'havelvac 7.6'!N486+'havelvac 7.7'!N486+'havelvac 7.9'!N486+'havelvac 7.8'!N486+'havelvac 7.10'!N486+'havelvac 7.11'!N486+'havelvac 7.12'!N486+'havelvac 7.13'!N486</f>
        <v>#REF!</v>
      </c>
      <c r="O486" s="289" t="e">
        <f>+#REF!+'havelvac 7.2'!O486+'havelvac 7.3'!O486+'havelvac 7.4'!O486+'havelvac 7.5'!O486+'havelvac 7.6'!O486+'havelvac 7.7'!O486+'havelvac 7.9'!O486+'havelvac 7.8'!O486+'havelvac 7.10'!O486+'havelvac 7.11'!O486+'havelvac 7.12'!O486+'havelvac 7.13'!O486</f>
        <v>#REF!</v>
      </c>
      <c r="P486" s="289" t="e">
        <f>+#REF!+'havelvac 7.2'!P486+'havelvac 7.3'!P486+'havelvac 7.4'!P486+'havelvac 7.5'!P486+'havelvac 7.6'!P486+'havelvac 7.7'!P486+'havelvac 7.9'!P486+'havelvac 7.8'!P486+'havelvac 7.10'!P486+'havelvac 7.11'!P486+'havelvac 7.12'!P486+'havelvac 7.13'!P486</f>
        <v>#REF!</v>
      </c>
    </row>
    <row r="487" spans="1:16" s="455" customFormat="1" ht="13.5" hidden="1">
      <c r="A487" s="363" t="str">
        <f t="shared" ref="A487:A488" si="42">CONCATENATE(B487,C487,D487,E487,F487,G487)</f>
        <v>71090102014239</v>
      </c>
      <c r="B487" s="451" t="s">
        <v>439</v>
      </c>
      <c r="C487" s="433" t="s">
        <v>187</v>
      </c>
      <c r="D487" s="434" t="s">
        <v>106</v>
      </c>
      <c r="E487" s="435" t="s">
        <v>140</v>
      </c>
      <c r="F487" s="456" t="s">
        <v>106</v>
      </c>
      <c r="G487" s="454">
        <v>4239</v>
      </c>
      <c r="H487" s="280"/>
      <c r="I487" s="400"/>
      <c r="J487" s="401"/>
      <c r="K487" s="401"/>
      <c r="L487" s="402" t="s">
        <v>779</v>
      </c>
      <c r="M487" s="397"/>
      <c r="N487" s="403" t="e">
        <f>SUM(N488)</f>
        <v>#REF!</v>
      </c>
      <c r="O487" s="403" t="e">
        <f>SUM(O488)</f>
        <v>#REF!</v>
      </c>
      <c r="P487" s="403" t="e">
        <f>SUM(P488)</f>
        <v>#REF!</v>
      </c>
    </row>
    <row r="488" spans="1:16" s="455" customFormat="1" hidden="1">
      <c r="A488" s="363" t="str">
        <f t="shared" si="42"/>
        <v>71080207010000</v>
      </c>
      <c r="B488" s="451" t="s">
        <v>439</v>
      </c>
      <c r="C488" s="433" t="s">
        <v>185</v>
      </c>
      <c r="D488" s="434" t="s">
        <v>140</v>
      </c>
      <c r="E488" s="435" t="s">
        <v>183</v>
      </c>
      <c r="F488" s="456" t="s">
        <v>106</v>
      </c>
      <c r="G488" s="454" t="s">
        <v>440</v>
      </c>
      <c r="H488" s="308"/>
      <c r="I488" s="308"/>
      <c r="J488" s="312"/>
      <c r="K488" s="312"/>
      <c r="L488" s="320" t="s">
        <v>174</v>
      </c>
      <c r="M488" s="278">
        <v>5113</v>
      </c>
      <c r="N488" s="289" t="e">
        <f>+#REF!+'havelvac 7.2'!N488+'havelvac 7.3'!N488+'havelvac 7.4'!N488+'havelvac 7.5'!N488+'havelvac 7.6'!N488+'havelvac 7.7'!N488+'havelvac 7.9'!N488+'havelvac 7.8'!N488+'havelvac 7.10'!N488+'havelvac 7.11'!N488+'havelvac 7.12'!N488+'havelvac 7.13'!N488</f>
        <v>#REF!</v>
      </c>
      <c r="O488" s="289" t="e">
        <f>+#REF!+'havelvac 7.2'!O488+'havelvac 7.3'!O488+'havelvac 7.4'!O488+'havelvac 7.5'!O488+'havelvac 7.6'!O488+'havelvac 7.7'!O488+'havelvac 7.9'!O488+'havelvac 7.8'!O488+'havelvac 7.10'!O488+'havelvac 7.11'!O488+'havelvac 7.12'!O488+'havelvac 7.13'!O488</f>
        <v>#REF!</v>
      </c>
      <c r="P488" s="289" t="e">
        <f>+#REF!+'havelvac 7.2'!P488+'havelvac 7.3'!P488+'havelvac 7.4'!P488+'havelvac 7.5'!P488+'havelvac 7.6'!P488+'havelvac 7.7'!P488+'havelvac 7.9'!P488+'havelvac 7.8'!P488+'havelvac 7.10'!P488+'havelvac 7.11'!P488+'havelvac 7.12'!P488+'havelvac 7.13'!P488</f>
        <v>#REF!</v>
      </c>
    </row>
    <row r="489" spans="1:16" s="455" customFormat="1" ht="14.25" hidden="1">
      <c r="A489" s="363" t="str">
        <f t="shared" si="41"/>
        <v>71090102020000</v>
      </c>
      <c r="B489" s="451" t="s">
        <v>439</v>
      </c>
      <c r="C489" s="433" t="s">
        <v>187</v>
      </c>
      <c r="D489" s="434" t="s">
        <v>106</v>
      </c>
      <c r="E489" s="435" t="s">
        <v>140</v>
      </c>
      <c r="F489" s="456" t="s">
        <v>140</v>
      </c>
      <c r="G489" s="454" t="s">
        <v>440</v>
      </c>
      <c r="H489" s="312">
        <v>2800</v>
      </c>
      <c r="I489" s="392" t="s">
        <v>185</v>
      </c>
      <c r="J489" s="393">
        <v>0</v>
      </c>
      <c r="K489" s="393">
        <v>0</v>
      </c>
      <c r="L489" s="389" t="s">
        <v>284</v>
      </c>
      <c r="M489" s="394"/>
      <c r="N489" s="391" t="e">
        <f>+N491+N516+N565</f>
        <v>#REF!</v>
      </c>
      <c r="O489" s="391" t="e">
        <f>+O491+O516+O565</f>
        <v>#REF!</v>
      </c>
      <c r="P489" s="391" t="e">
        <f>+P491+P516+P565</f>
        <v>#REF!</v>
      </c>
    </row>
    <row r="490" spans="1:16" s="364" customFormat="1" ht="12.75" hidden="1">
      <c r="A490" s="363" t="str">
        <f t="shared" si="41"/>
        <v>71090102024239</v>
      </c>
      <c r="B490" s="451" t="s">
        <v>439</v>
      </c>
      <c r="C490" s="433" t="s">
        <v>187</v>
      </c>
      <c r="D490" s="434" t="s">
        <v>106</v>
      </c>
      <c r="E490" s="435" t="s">
        <v>140</v>
      </c>
      <c r="F490" s="456" t="s">
        <v>140</v>
      </c>
      <c r="G490" s="436">
        <v>4239</v>
      </c>
      <c r="H490" s="308"/>
      <c r="I490" s="309"/>
      <c r="J490" s="310"/>
      <c r="K490" s="310"/>
      <c r="L490" s="320" t="s">
        <v>108</v>
      </c>
      <c r="M490" s="278"/>
      <c r="N490" s="321"/>
      <c r="O490" s="321"/>
      <c r="P490" s="321"/>
    </row>
    <row r="491" spans="1:16" s="364" customFormat="1" ht="13.5" hidden="1">
      <c r="A491" s="363" t="str">
        <f t="shared" si="41"/>
        <v>71090102024511</v>
      </c>
      <c r="B491" s="458" t="s">
        <v>439</v>
      </c>
      <c r="C491" s="433" t="s">
        <v>187</v>
      </c>
      <c r="D491" s="434" t="s">
        <v>106</v>
      </c>
      <c r="E491" s="435" t="s">
        <v>140</v>
      </c>
      <c r="F491" s="456" t="s">
        <v>140</v>
      </c>
      <c r="G491" s="436">
        <v>4511</v>
      </c>
      <c r="H491" s="280">
        <v>2810</v>
      </c>
      <c r="I491" s="309" t="s">
        <v>185</v>
      </c>
      <c r="J491" s="310">
        <v>1</v>
      </c>
      <c r="K491" s="310">
        <v>0</v>
      </c>
      <c r="L491" s="396" t="s">
        <v>285</v>
      </c>
      <c r="M491" s="397"/>
      <c r="N491" s="398" t="e">
        <f>+N493</f>
        <v>#REF!</v>
      </c>
      <c r="O491" s="398" t="e">
        <f>+O493</f>
        <v>#REF!</v>
      </c>
      <c r="P491" s="398" t="e">
        <f>+P493</f>
        <v>#REF!</v>
      </c>
    </row>
    <row r="492" spans="1:16" s="455" customFormat="1" ht="13.5" hidden="1">
      <c r="A492" s="363" t="str">
        <f t="shared" si="41"/>
        <v>71090102030000</v>
      </c>
      <c r="B492" s="451" t="s">
        <v>439</v>
      </c>
      <c r="C492" s="433" t="s">
        <v>187</v>
      </c>
      <c r="D492" s="434" t="s">
        <v>106</v>
      </c>
      <c r="E492" s="435" t="s">
        <v>140</v>
      </c>
      <c r="F492" s="456" t="s">
        <v>442</v>
      </c>
      <c r="G492" s="454" t="s">
        <v>440</v>
      </c>
      <c r="H492" s="308"/>
      <c r="I492" s="309"/>
      <c r="J492" s="310"/>
      <c r="K492" s="310"/>
      <c r="L492" s="320" t="s">
        <v>110</v>
      </c>
      <c r="M492" s="278"/>
      <c r="N492" s="321"/>
      <c r="O492" s="321"/>
      <c r="P492" s="321"/>
    </row>
    <row r="493" spans="1:16" s="364" customFormat="1" ht="12.75" hidden="1">
      <c r="A493" s="363" t="str">
        <f t="shared" si="41"/>
        <v>71090102034239</v>
      </c>
      <c r="B493" s="451" t="s">
        <v>439</v>
      </c>
      <c r="C493" s="433" t="s">
        <v>187</v>
      </c>
      <c r="D493" s="434" t="s">
        <v>106</v>
      </c>
      <c r="E493" s="435" t="s">
        <v>140</v>
      </c>
      <c r="F493" s="456" t="s">
        <v>442</v>
      </c>
      <c r="G493" s="436">
        <v>4239</v>
      </c>
      <c r="H493" s="280">
        <v>2811</v>
      </c>
      <c r="I493" s="308" t="s">
        <v>185</v>
      </c>
      <c r="J493" s="312">
        <v>1</v>
      </c>
      <c r="K493" s="312">
        <v>1</v>
      </c>
      <c r="L493" s="395" t="s">
        <v>285</v>
      </c>
      <c r="M493" s="313"/>
      <c r="N493" s="321" t="e">
        <f>+N495+N500+N510+N514</f>
        <v>#REF!</v>
      </c>
      <c r="O493" s="321" t="e">
        <f t="shared" ref="O493:P493" si="43">+O495+O500+O510+O514</f>
        <v>#REF!</v>
      </c>
      <c r="P493" s="321" t="e">
        <f t="shared" si="43"/>
        <v>#REF!</v>
      </c>
    </row>
    <row r="494" spans="1:16" s="364" customFormat="1" ht="12.75" hidden="1">
      <c r="A494" s="363" t="str">
        <f t="shared" si="41"/>
        <v>71090102034511</v>
      </c>
      <c r="B494" s="458" t="s">
        <v>439</v>
      </c>
      <c r="C494" s="433" t="s">
        <v>187</v>
      </c>
      <c r="D494" s="434" t="s">
        <v>106</v>
      </c>
      <c r="E494" s="435" t="s">
        <v>140</v>
      </c>
      <c r="F494" s="456" t="s">
        <v>442</v>
      </c>
      <c r="G494" s="436">
        <v>4511</v>
      </c>
      <c r="H494" s="308"/>
      <c r="I494" s="308"/>
      <c r="J494" s="312"/>
      <c r="K494" s="312"/>
      <c r="L494" s="320" t="s">
        <v>108</v>
      </c>
      <c r="M494" s="278"/>
      <c r="N494" s="321"/>
      <c r="O494" s="321"/>
      <c r="P494" s="321"/>
    </row>
    <row r="495" spans="1:16" s="457" customFormat="1" ht="13.5" hidden="1">
      <c r="A495" s="363" t="str">
        <f t="shared" si="41"/>
        <v>71090200000000</v>
      </c>
      <c r="B495" s="451" t="s">
        <v>439</v>
      </c>
      <c r="C495" s="433" t="s">
        <v>187</v>
      </c>
      <c r="D495" s="434" t="s">
        <v>140</v>
      </c>
      <c r="E495" s="435" t="s">
        <v>441</v>
      </c>
      <c r="F495" s="456" t="s">
        <v>441</v>
      </c>
      <c r="G495" s="454" t="s">
        <v>440</v>
      </c>
      <c r="H495" s="280"/>
      <c r="I495" s="400"/>
      <c r="J495" s="401"/>
      <c r="K495" s="401"/>
      <c r="L495" s="402" t="s">
        <v>286</v>
      </c>
      <c r="M495" s="397"/>
      <c r="N495" s="403" t="e">
        <f>SUM(N496:N499)</f>
        <v>#REF!</v>
      </c>
      <c r="O495" s="403" t="e">
        <f t="shared" ref="O495:P495" si="44">SUM(O496:O499)</f>
        <v>#REF!</v>
      </c>
      <c r="P495" s="403" t="e">
        <f t="shared" si="44"/>
        <v>#REF!</v>
      </c>
    </row>
    <row r="496" spans="1:16" s="364" customFormat="1" hidden="1">
      <c r="A496" s="363" t="str">
        <f t="shared" si="41"/>
        <v>71090200000001</v>
      </c>
      <c r="B496" s="451" t="s">
        <v>439</v>
      </c>
      <c r="C496" s="433" t="s">
        <v>187</v>
      </c>
      <c r="D496" s="434" t="s">
        <v>140</v>
      </c>
      <c r="E496" s="435" t="s">
        <v>441</v>
      </c>
      <c r="F496" s="456" t="s">
        <v>441</v>
      </c>
      <c r="G496" s="454" t="s">
        <v>96</v>
      </c>
      <c r="H496" s="280"/>
      <c r="I496" s="308"/>
      <c r="J496" s="312"/>
      <c r="K496" s="312"/>
      <c r="L496" s="311" t="s">
        <v>125</v>
      </c>
      <c r="M496" s="278">
        <v>4239</v>
      </c>
      <c r="N496" s="289" t="e">
        <f>+#REF!+'havelvac 7.2'!N496+'havelvac 7.3'!N496+'havelvac 7.4'!N496+'havelvac 7.5'!N496+'havelvac 7.6'!N496+'havelvac 7.7'!N496+'havelvac 7.9'!N496+'havelvac 7.8'!N496+'havelvac 7.10'!N496+'havelvac 7.11'!N496+'havelvac 7.12'!N496+'havelvac 7.13'!N496</f>
        <v>#REF!</v>
      </c>
      <c r="O496" s="289" t="e">
        <f>+#REF!+'havelvac 7.2'!O496+'havelvac 7.3'!O496+'havelvac 7.4'!O496+'havelvac 7.5'!O496+'havelvac 7.6'!O496+'havelvac 7.7'!O496+'havelvac 7.9'!O496+'havelvac 7.8'!O496+'havelvac 7.10'!O496+'havelvac 7.11'!O496+'havelvac 7.12'!O496+'havelvac 7.13'!O496</f>
        <v>#REF!</v>
      </c>
      <c r="P496" s="289" t="e">
        <f>+#REF!+'havelvac 7.2'!P496+'havelvac 7.3'!P496+'havelvac 7.4'!P496+'havelvac 7.5'!P496+'havelvac 7.6'!P496+'havelvac 7.7'!P496+'havelvac 7.9'!P496+'havelvac 7.8'!P496+'havelvac 7.10'!P496+'havelvac 7.11'!P496+'havelvac 7.12'!P496+'havelvac 7.13'!P496</f>
        <v>#REF!</v>
      </c>
    </row>
    <row r="497" spans="1:16" s="364" customFormat="1" hidden="1">
      <c r="A497" s="363" t="str">
        <f t="shared" si="41"/>
        <v>71090201000000</v>
      </c>
      <c r="B497" s="451" t="s">
        <v>439</v>
      </c>
      <c r="C497" s="433" t="s">
        <v>187</v>
      </c>
      <c r="D497" s="434" t="s">
        <v>140</v>
      </c>
      <c r="E497" s="435" t="s">
        <v>106</v>
      </c>
      <c r="F497" s="456" t="s">
        <v>441</v>
      </c>
      <c r="G497" s="454" t="s">
        <v>440</v>
      </c>
      <c r="H497" s="308"/>
      <c r="I497" s="309"/>
      <c r="J497" s="310"/>
      <c r="K497" s="310"/>
      <c r="L497" s="320" t="s">
        <v>167</v>
      </c>
      <c r="M497" s="278">
        <v>4639</v>
      </c>
      <c r="N497" s="289" t="e">
        <f>+#REF!+'havelvac 7.2'!N497+'havelvac 7.3'!N497+'havelvac 7.4'!N497+'havelvac 7.5'!N497+'havelvac 7.6'!N497+'havelvac 7.7'!N497+'havelvac 7.9'!N497+'havelvac 7.8'!N497+'havelvac 7.10'!N497+'havelvac 7.11'!N497+'havelvac 7.12'!N497+'havelvac 7.13'!N497</f>
        <v>#REF!</v>
      </c>
      <c r="O497" s="289" t="e">
        <f>+#REF!+'havelvac 7.2'!O497+'havelvac 7.3'!O497+'havelvac 7.4'!O497+'havelvac 7.5'!O497+'havelvac 7.6'!O497+'havelvac 7.7'!O497+'havelvac 7.9'!O497+'havelvac 7.8'!O497+'havelvac 7.10'!O497+'havelvac 7.11'!O497+'havelvac 7.12'!O497+'havelvac 7.13'!O497</f>
        <v>#REF!</v>
      </c>
      <c r="P497" s="289" t="e">
        <f>+#REF!+'havelvac 7.2'!P497+'havelvac 7.3'!P497+'havelvac 7.4'!P497+'havelvac 7.5'!P497+'havelvac 7.6'!P497+'havelvac 7.7'!P497+'havelvac 7.9'!P497+'havelvac 7.8'!P497+'havelvac 7.10'!P497+'havelvac 7.11'!P497+'havelvac 7.12'!P497+'havelvac 7.13'!P497</f>
        <v>#REF!</v>
      </c>
    </row>
    <row r="498" spans="1:16" s="364" customFormat="1" hidden="1">
      <c r="A498" s="363"/>
      <c r="B498" s="451"/>
      <c r="C498" s="433"/>
      <c r="D498" s="434"/>
      <c r="E498" s="435"/>
      <c r="F498" s="456"/>
      <c r="G498" s="454"/>
      <c r="H498" s="308"/>
      <c r="I498" s="309"/>
      <c r="J498" s="310"/>
      <c r="K498" s="310"/>
      <c r="L498" s="320" t="s">
        <v>709</v>
      </c>
      <c r="M498" s="278">
        <v>4727</v>
      </c>
      <c r="N498" s="289" t="e">
        <f>+#REF!+'havelvac 7.2'!N498+'havelvac 7.3'!N498+'havelvac 7.4'!N498+'havelvac 7.5'!N498+'havelvac 7.6'!N498+'havelvac 7.7'!N498+'havelvac 7.9'!N498+'havelvac 7.8'!N498+'havelvac 7.10'!N498+'havelvac 7.11'!N498+'havelvac 7.12'!N498+'havelvac 7.13'!N498</f>
        <v>#REF!</v>
      </c>
      <c r="O498" s="289" t="e">
        <f>+#REF!+'havelvac 7.2'!O498+'havelvac 7.3'!O498+'havelvac 7.4'!O498+'havelvac 7.5'!O498+'havelvac 7.6'!O498+'havelvac 7.7'!O498+'havelvac 7.9'!O498+'havelvac 7.8'!O498+'havelvac 7.10'!O498+'havelvac 7.11'!O498+'havelvac 7.12'!O498+'havelvac 7.13'!O498</f>
        <v>#REF!</v>
      </c>
      <c r="P498" s="289" t="e">
        <f>+#REF!+'havelvac 7.2'!P498+'havelvac 7.3'!P498+'havelvac 7.4'!P498+'havelvac 7.5'!P498+'havelvac 7.6'!P498+'havelvac 7.7'!P498+'havelvac 7.9'!P498+'havelvac 7.8'!P498+'havelvac 7.10'!P498+'havelvac 7.11'!P498+'havelvac 7.12'!P498+'havelvac 7.13'!P498</f>
        <v>#REF!</v>
      </c>
    </row>
    <row r="499" spans="1:16" s="364" customFormat="1" ht="25.5" hidden="1">
      <c r="A499" s="363" t="str">
        <f t="shared" ref="A499" si="45">CONCATENATE(B499,C499,D499,E499,F499,G499)</f>
        <v>71090201024239</v>
      </c>
      <c r="B499" s="451" t="s">
        <v>439</v>
      </c>
      <c r="C499" s="433" t="s">
        <v>187</v>
      </c>
      <c r="D499" s="434" t="s">
        <v>140</v>
      </c>
      <c r="E499" s="435" t="s">
        <v>106</v>
      </c>
      <c r="F499" s="456" t="s">
        <v>140</v>
      </c>
      <c r="G499" s="436">
        <v>4239</v>
      </c>
      <c r="H499" s="308"/>
      <c r="I499" s="309"/>
      <c r="J499" s="310"/>
      <c r="K499" s="310"/>
      <c r="L499" s="311" t="s">
        <v>219</v>
      </c>
      <c r="M499" s="306">
        <v>4819</v>
      </c>
      <c r="N499" s="289" t="e">
        <f>+#REF!+'havelvac 7.2'!N499+'havelvac 7.3'!N499+'havelvac 7.4'!N499+'havelvac 7.5'!N499+'havelvac 7.6'!N499+'havelvac 7.7'!N499+'havelvac 7.9'!N499+'havelvac 7.8'!N499+'havelvac 7.10'!N499+'havelvac 7.11'!N499+'havelvac 7.12'!N499+'havelvac 7.13'!N499</f>
        <v>#REF!</v>
      </c>
      <c r="O499" s="289" t="e">
        <f>+#REF!+'havelvac 7.2'!O499+'havelvac 7.3'!O499+'havelvac 7.4'!O499+'havelvac 7.5'!O499+'havelvac 7.6'!O499+'havelvac 7.7'!O499+'havelvac 7.9'!O499+'havelvac 7.8'!O499+'havelvac 7.10'!O499+'havelvac 7.11'!O499+'havelvac 7.12'!O499+'havelvac 7.13'!O499</f>
        <v>#REF!</v>
      </c>
      <c r="P499" s="289" t="e">
        <f>+#REF!+'havelvac 7.2'!P499+'havelvac 7.3'!P499+'havelvac 7.4'!P499+'havelvac 7.5'!P499+'havelvac 7.6'!P499+'havelvac 7.7'!P499+'havelvac 7.9'!P499+'havelvac 7.8'!P499+'havelvac 7.10'!P499+'havelvac 7.11'!P499+'havelvac 7.12'!P499+'havelvac 7.13'!P499</f>
        <v>#REF!</v>
      </c>
    </row>
    <row r="500" spans="1:16" s="364" customFormat="1" ht="27" hidden="1">
      <c r="A500" s="363" t="str">
        <f t="shared" si="41"/>
        <v>71090201000001</v>
      </c>
      <c r="B500" s="451" t="s">
        <v>439</v>
      </c>
      <c r="C500" s="433" t="s">
        <v>187</v>
      </c>
      <c r="D500" s="434" t="s">
        <v>140</v>
      </c>
      <c r="E500" s="435" t="s">
        <v>106</v>
      </c>
      <c r="F500" s="456" t="s">
        <v>441</v>
      </c>
      <c r="G500" s="454" t="s">
        <v>96</v>
      </c>
      <c r="H500" s="280"/>
      <c r="I500" s="400"/>
      <c r="J500" s="401"/>
      <c r="K500" s="401"/>
      <c r="L500" s="402" t="s">
        <v>287</v>
      </c>
      <c r="M500" s="397"/>
      <c r="N500" s="403" t="e">
        <f>SUM(N501:N509)</f>
        <v>#REF!</v>
      </c>
      <c r="O500" s="403" t="e">
        <f>SUM(O501:O509)</f>
        <v>#REF!</v>
      </c>
      <c r="P500" s="403" t="e">
        <f>SUM(P501:P509)</f>
        <v>#REF!</v>
      </c>
    </row>
    <row r="501" spans="1:16" s="455" customFormat="1" hidden="1">
      <c r="A501" s="363" t="str">
        <f t="shared" si="41"/>
        <v>71090201010000</v>
      </c>
      <c r="B501" s="451" t="s">
        <v>439</v>
      </c>
      <c r="C501" s="433" t="s">
        <v>187</v>
      </c>
      <c r="D501" s="434" t="s">
        <v>140</v>
      </c>
      <c r="E501" s="435" t="s">
        <v>106</v>
      </c>
      <c r="F501" s="456" t="s">
        <v>106</v>
      </c>
      <c r="G501" s="454" t="s">
        <v>440</v>
      </c>
      <c r="H501" s="280"/>
      <c r="I501" s="308"/>
      <c r="J501" s="312"/>
      <c r="K501" s="312"/>
      <c r="L501" s="311" t="s">
        <v>114</v>
      </c>
      <c r="M501" s="313">
        <v>4212</v>
      </c>
      <c r="N501" s="289" t="e">
        <f>+#REF!+'havelvac 7.2'!N501+'havelvac 7.3'!N501+'havelvac 7.4'!N501+'havelvac 7.5'!N501+'havelvac 7.6'!N501+'havelvac 7.7'!N501+'havelvac 7.9'!N501+'havelvac 7.8'!N501+'havelvac 7.10'!N501+'havelvac 7.11'!N501+'havelvac 7.12'!N501+'havelvac 7.13'!N501</f>
        <v>#REF!</v>
      </c>
      <c r="O501" s="289" t="e">
        <f>+#REF!+'havelvac 7.2'!O501+'havelvac 7.3'!O501+'havelvac 7.4'!O501+'havelvac 7.5'!O501+'havelvac 7.6'!O501+'havelvac 7.7'!O501+'havelvac 7.9'!O501+'havelvac 7.8'!O501+'havelvac 7.10'!O501+'havelvac 7.11'!O501+'havelvac 7.12'!O501+'havelvac 7.13'!O501</f>
        <v>#REF!</v>
      </c>
      <c r="P501" s="289" t="e">
        <f>+#REF!+'havelvac 7.2'!P501+'havelvac 7.3'!P501+'havelvac 7.4'!P501+'havelvac 7.5'!P501+'havelvac 7.6'!P501+'havelvac 7.7'!P501+'havelvac 7.9'!P501+'havelvac 7.8'!P501+'havelvac 7.10'!P501+'havelvac 7.11'!P501+'havelvac 7.12'!P501+'havelvac 7.13'!P501</f>
        <v>#REF!</v>
      </c>
    </row>
    <row r="502" spans="1:16" s="364" customFormat="1" hidden="1">
      <c r="A502" s="363" t="str">
        <f t="shared" si="41"/>
        <v>71090201014239</v>
      </c>
      <c r="B502" s="451" t="s">
        <v>439</v>
      </c>
      <c r="C502" s="433" t="s">
        <v>187</v>
      </c>
      <c r="D502" s="434" t="s">
        <v>140</v>
      </c>
      <c r="E502" s="435" t="s">
        <v>106</v>
      </c>
      <c r="F502" s="456" t="s">
        <v>106</v>
      </c>
      <c r="G502" s="436">
        <v>4239</v>
      </c>
      <c r="H502" s="280"/>
      <c r="I502" s="308"/>
      <c r="J502" s="312"/>
      <c r="K502" s="312"/>
      <c r="L502" s="311" t="s">
        <v>115</v>
      </c>
      <c r="M502" s="313">
        <v>4213</v>
      </c>
      <c r="N502" s="289" t="e">
        <f>+#REF!+'havelvac 7.2'!N502+'havelvac 7.3'!N502+'havelvac 7.4'!N502+'havelvac 7.5'!N502+'havelvac 7.6'!N502+'havelvac 7.7'!N502+'havelvac 7.9'!N502+'havelvac 7.8'!N502+'havelvac 7.10'!N502+'havelvac 7.11'!N502+'havelvac 7.12'!N502+'havelvac 7.13'!N502</f>
        <v>#REF!</v>
      </c>
      <c r="O502" s="289" t="e">
        <f>+#REF!+'havelvac 7.2'!O502+'havelvac 7.3'!O502+'havelvac 7.4'!O502+'havelvac 7.5'!O502+'havelvac 7.6'!O502+'havelvac 7.7'!O502+'havelvac 7.9'!O502+'havelvac 7.8'!O502+'havelvac 7.10'!O502+'havelvac 7.11'!O502+'havelvac 7.12'!O502+'havelvac 7.13'!O502</f>
        <v>#REF!</v>
      </c>
      <c r="P502" s="289" t="e">
        <f>+#REF!+'havelvac 7.2'!P502+'havelvac 7.3'!P502+'havelvac 7.4'!P502+'havelvac 7.5'!P502+'havelvac 7.6'!P502+'havelvac 7.7'!P502+'havelvac 7.9'!P502+'havelvac 7.8'!P502+'havelvac 7.10'!P502+'havelvac 7.11'!P502+'havelvac 7.12'!P502+'havelvac 7.13'!P502</f>
        <v>#REF!</v>
      </c>
    </row>
    <row r="503" spans="1:16" s="364" customFormat="1" ht="18" hidden="1" customHeight="1">
      <c r="A503" s="363" t="str">
        <f t="shared" si="41"/>
        <v>71090201014511</v>
      </c>
      <c r="B503" s="458" t="s">
        <v>439</v>
      </c>
      <c r="C503" s="433" t="s">
        <v>187</v>
      </c>
      <c r="D503" s="434" t="s">
        <v>140</v>
      </c>
      <c r="E503" s="435" t="s">
        <v>106</v>
      </c>
      <c r="F503" s="456" t="s">
        <v>106</v>
      </c>
      <c r="G503" s="436">
        <v>4511</v>
      </c>
      <c r="H503" s="280"/>
      <c r="I503" s="308"/>
      <c r="J503" s="312"/>
      <c r="K503" s="312"/>
      <c r="L503" s="320" t="s">
        <v>142</v>
      </c>
      <c r="M503" s="406">
        <v>4251</v>
      </c>
      <c r="N503" s="289" t="e">
        <f>+#REF!+'havelvac 7.2'!N503+'havelvac 7.3'!N503+'havelvac 7.4'!N503+'havelvac 7.5'!N503+'havelvac 7.6'!N503+'havelvac 7.7'!N503+'havelvac 7.9'!N503+'havelvac 7.8'!N503+'havelvac 7.10'!N503+'havelvac 7.11'!N503+'havelvac 7.12'!N503+'havelvac 7.13'!N503</f>
        <v>#REF!</v>
      </c>
      <c r="O503" s="289" t="e">
        <f>+#REF!+'havelvac 7.2'!O503+'havelvac 7.3'!O503+'havelvac 7.4'!O503+'havelvac 7.5'!O503+'havelvac 7.6'!O503+'havelvac 7.7'!O503+'havelvac 7.9'!O503+'havelvac 7.8'!O503+'havelvac 7.10'!O503+'havelvac 7.11'!O503+'havelvac 7.12'!O503+'havelvac 7.13'!O503</f>
        <v>#REF!</v>
      </c>
      <c r="P503" s="289" t="e">
        <f>+#REF!+'havelvac 7.2'!P503+'havelvac 7.3'!P503+'havelvac 7.4'!P503+'havelvac 7.5'!P503+'havelvac 7.6'!P503+'havelvac 7.7'!P503+'havelvac 7.9'!P503+'havelvac 7.8'!P503+'havelvac 7.10'!P503+'havelvac 7.11'!P503+'havelvac 7.12'!P503+'havelvac 7.13'!P503</f>
        <v>#REF!</v>
      </c>
    </row>
    <row r="504" spans="1:16" s="455" customFormat="1" hidden="1">
      <c r="A504" s="363" t="str">
        <f t="shared" si="41"/>
        <v>71090201020000</v>
      </c>
      <c r="B504" s="451" t="s">
        <v>439</v>
      </c>
      <c r="C504" s="433" t="s">
        <v>187</v>
      </c>
      <c r="D504" s="434" t="s">
        <v>140</v>
      </c>
      <c r="E504" s="435" t="s">
        <v>106</v>
      </c>
      <c r="F504" s="456" t="s">
        <v>140</v>
      </c>
      <c r="G504" s="454" t="s">
        <v>440</v>
      </c>
      <c r="H504" s="308"/>
      <c r="I504" s="309"/>
      <c r="J504" s="310"/>
      <c r="K504" s="310"/>
      <c r="L504" s="320" t="s">
        <v>167</v>
      </c>
      <c r="M504" s="278">
        <v>4639</v>
      </c>
      <c r="N504" s="289" t="e">
        <f>+#REF!+'havelvac 7.2'!N504+'havelvac 7.3'!N504+'havelvac 7.4'!N504+'havelvac 7.5'!N504+'havelvac 7.6'!N504+'havelvac 7.7'!N504+'havelvac 7.9'!N504+'havelvac 7.8'!N504+'havelvac 7.10'!N504+'havelvac 7.11'!N504+'havelvac 7.12'!N504+'havelvac 7.13'!N504</f>
        <v>#REF!</v>
      </c>
      <c r="O504" s="289" t="e">
        <f>+#REF!+'havelvac 7.2'!O504+'havelvac 7.3'!O504+'havelvac 7.4'!O504+'havelvac 7.5'!O504+'havelvac 7.6'!O504+'havelvac 7.7'!O504+'havelvac 7.9'!O504+'havelvac 7.8'!O504+'havelvac 7.10'!O504+'havelvac 7.11'!O504+'havelvac 7.12'!O504+'havelvac 7.13'!O504</f>
        <v>#REF!</v>
      </c>
      <c r="P504" s="289" t="e">
        <f>+#REF!+'havelvac 7.2'!P504+'havelvac 7.3'!P504+'havelvac 7.4'!P504+'havelvac 7.5'!P504+'havelvac 7.6'!P504+'havelvac 7.7'!P504+'havelvac 7.9'!P504+'havelvac 7.8'!P504+'havelvac 7.10'!P504+'havelvac 7.11'!P504+'havelvac 7.12'!P504+'havelvac 7.13'!P504</f>
        <v>#REF!</v>
      </c>
    </row>
    <row r="505" spans="1:16" s="364" customFormat="1" ht="25.5" hidden="1">
      <c r="A505" s="363" t="str">
        <f t="shared" si="41"/>
        <v>71090201024239</v>
      </c>
      <c r="B505" s="451" t="s">
        <v>439</v>
      </c>
      <c r="C505" s="433" t="s">
        <v>187</v>
      </c>
      <c r="D505" s="434" t="s">
        <v>140</v>
      </c>
      <c r="E505" s="435" t="s">
        <v>106</v>
      </c>
      <c r="F505" s="456" t="s">
        <v>140</v>
      </c>
      <c r="G505" s="436">
        <v>4239</v>
      </c>
      <c r="H505" s="308"/>
      <c r="I505" s="309"/>
      <c r="J505" s="310"/>
      <c r="K505" s="310"/>
      <c r="L505" s="311" t="s">
        <v>219</v>
      </c>
      <c r="M505" s="306">
        <v>4819</v>
      </c>
      <c r="N505" s="289" t="e">
        <f>+#REF!+'havelvac 7.2'!N505+'havelvac 7.3'!N505+'havelvac 7.4'!N505+'havelvac 7.5'!N505+'havelvac 7.6'!N505+'havelvac 7.7'!N505+'havelvac 7.9'!N505+'havelvac 7.8'!N505+'havelvac 7.10'!N505+'havelvac 7.11'!N505+'havelvac 7.12'!N505+'havelvac 7.13'!N505</f>
        <v>#REF!</v>
      </c>
      <c r="O505" s="289" t="e">
        <f>+#REF!+'havelvac 7.2'!O505+'havelvac 7.3'!O505+'havelvac 7.4'!O505+'havelvac 7.5'!O505+'havelvac 7.6'!O505+'havelvac 7.7'!O505+'havelvac 7.9'!O505+'havelvac 7.8'!O505+'havelvac 7.10'!O505+'havelvac 7.11'!O505+'havelvac 7.12'!O505+'havelvac 7.13'!O505</f>
        <v>#REF!</v>
      </c>
      <c r="P505" s="289" t="e">
        <f>+#REF!+'havelvac 7.2'!P505+'havelvac 7.3'!P505+'havelvac 7.4'!P505+'havelvac 7.5'!P505+'havelvac 7.6'!P505+'havelvac 7.7'!P505+'havelvac 7.9'!P505+'havelvac 7.8'!P505+'havelvac 7.10'!P505+'havelvac 7.11'!P505+'havelvac 7.12'!P505+'havelvac 7.13'!P505</f>
        <v>#REF!</v>
      </c>
    </row>
    <row r="506" spans="1:16" s="364" customFormat="1" hidden="1">
      <c r="A506" s="363" t="str">
        <f t="shared" si="41"/>
        <v>71090201024511</v>
      </c>
      <c r="B506" s="458" t="s">
        <v>439</v>
      </c>
      <c r="C506" s="433" t="s">
        <v>187</v>
      </c>
      <c r="D506" s="434" t="s">
        <v>140</v>
      </c>
      <c r="E506" s="435" t="s">
        <v>106</v>
      </c>
      <c r="F506" s="456" t="s">
        <v>140</v>
      </c>
      <c r="G506" s="436">
        <v>4511</v>
      </c>
      <c r="H506" s="308"/>
      <c r="I506" s="309"/>
      <c r="J506" s="310"/>
      <c r="K506" s="310"/>
      <c r="L506" s="320" t="s">
        <v>173</v>
      </c>
      <c r="M506" s="278">
        <v>5112</v>
      </c>
      <c r="N506" s="289" t="e">
        <f>+#REF!+'havelvac 7.2'!N506+'havelvac 7.3'!N506+'havelvac 7.4'!N506+'havelvac 7.5'!N506+'havelvac 7.6'!N506+'havelvac 7.7'!N506+'havelvac 7.9'!N506+'havelvac 7.8'!N506+'havelvac 7.10'!N506+'havelvac 7.11'!N506+'havelvac 7.12'!N506+'havelvac 7.13'!N506</f>
        <v>#REF!</v>
      </c>
      <c r="O506" s="289" t="e">
        <f>+#REF!+'havelvac 7.2'!O506+'havelvac 7.3'!O506+'havelvac 7.4'!O506+'havelvac 7.5'!O506+'havelvac 7.6'!O506+'havelvac 7.7'!O506+'havelvac 7.9'!O506+'havelvac 7.8'!O506+'havelvac 7.10'!O506+'havelvac 7.11'!O506+'havelvac 7.12'!O506+'havelvac 7.13'!O506</f>
        <v>#REF!</v>
      </c>
      <c r="P506" s="289" t="e">
        <f>+#REF!+'havelvac 7.2'!P506+'havelvac 7.3'!P506+'havelvac 7.4'!P506+'havelvac 7.5'!P506+'havelvac 7.6'!P506+'havelvac 7.7'!P506+'havelvac 7.9'!P506+'havelvac 7.8'!P506+'havelvac 7.10'!P506+'havelvac 7.11'!P506+'havelvac 7.12'!P506+'havelvac 7.13'!P506</f>
        <v>#REF!</v>
      </c>
    </row>
    <row r="507" spans="1:16" s="455" customFormat="1" hidden="1">
      <c r="A507" s="363" t="str">
        <f t="shared" si="41"/>
        <v>71090201030000</v>
      </c>
      <c r="B507" s="451" t="s">
        <v>439</v>
      </c>
      <c r="C507" s="433" t="s">
        <v>187</v>
      </c>
      <c r="D507" s="434" t="s">
        <v>140</v>
      </c>
      <c r="E507" s="435" t="s">
        <v>106</v>
      </c>
      <c r="F507" s="456" t="s">
        <v>442</v>
      </c>
      <c r="G507" s="454" t="s">
        <v>440</v>
      </c>
      <c r="H507" s="308"/>
      <c r="I507" s="309"/>
      <c r="J507" s="310"/>
      <c r="K507" s="310"/>
      <c r="L507" s="320" t="s">
        <v>174</v>
      </c>
      <c r="M507" s="278">
        <v>5113</v>
      </c>
      <c r="N507" s="289" t="e">
        <f>+#REF!+'havelvac 7.2'!N507+'havelvac 7.3'!N507+'havelvac 7.4'!N507+'havelvac 7.5'!N507+'havelvac 7.6'!N507+'havelvac 7.7'!N507+'havelvac 7.9'!N507+'havelvac 7.8'!N507+'havelvac 7.10'!N507+'havelvac 7.11'!N507+'havelvac 7.12'!N507+'havelvac 7.13'!N507</f>
        <v>#REF!</v>
      </c>
      <c r="O507" s="289" t="e">
        <f>+#REF!+'havelvac 7.2'!O507+'havelvac 7.3'!O507+'havelvac 7.4'!O507+'havelvac 7.5'!O507+'havelvac 7.6'!O507+'havelvac 7.7'!O507+'havelvac 7.9'!O507+'havelvac 7.8'!O507+'havelvac 7.10'!O507+'havelvac 7.11'!O507+'havelvac 7.12'!O507+'havelvac 7.13'!O507</f>
        <v>#REF!</v>
      </c>
      <c r="P507" s="289" t="e">
        <f>+#REF!+'havelvac 7.2'!P507+'havelvac 7.3'!P507+'havelvac 7.4'!P507+'havelvac 7.5'!P507+'havelvac 7.6'!P507+'havelvac 7.7'!P507+'havelvac 7.9'!P507+'havelvac 7.8'!P507+'havelvac 7.10'!P507+'havelvac 7.11'!P507+'havelvac 7.12'!P507+'havelvac 7.13'!P507</f>
        <v>#REF!</v>
      </c>
    </row>
    <row r="508" spans="1:16" s="364" customFormat="1" ht="15" hidden="1" customHeight="1">
      <c r="A508" s="363" t="str">
        <f t="shared" si="41"/>
        <v>71090201034239</v>
      </c>
      <c r="B508" s="451" t="s">
        <v>439</v>
      </c>
      <c r="C508" s="433" t="s">
        <v>187</v>
      </c>
      <c r="D508" s="434" t="s">
        <v>140</v>
      </c>
      <c r="E508" s="435" t="s">
        <v>106</v>
      </c>
      <c r="F508" s="456" t="s">
        <v>442</v>
      </c>
      <c r="G508" s="436">
        <v>4239</v>
      </c>
      <c r="H508" s="308"/>
      <c r="I508" s="309"/>
      <c r="J508" s="310"/>
      <c r="K508" s="310"/>
      <c r="L508" s="311" t="s">
        <v>137</v>
      </c>
      <c r="M508" s="306">
        <v>5129</v>
      </c>
      <c r="N508" s="289" t="e">
        <f>+#REF!+'havelvac 7.2'!N508+'havelvac 7.3'!N508+'havelvac 7.4'!N508+'havelvac 7.5'!N508+'havelvac 7.6'!N508+'havelvac 7.7'!N508+'havelvac 7.9'!N508+'havelvac 7.8'!N508+'havelvac 7.10'!N508+'havelvac 7.11'!N508+'havelvac 7.12'!N508+'havelvac 7.13'!N508</f>
        <v>#REF!</v>
      </c>
      <c r="O508" s="289" t="e">
        <f>+#REF!+'havelvac 7.2'!O508+'havelvac 7.3'!O508+'havelvac 7.4'!O508+'havelvac 7.5'!O508+'havelvac 7.6'!O508+'havelvac 7.7'!O508+'havelvac 7.9'!O508+'havelvac 7.8'!O508+'havelvac 7.10'!O508+'havelvac 7.11'!O508+'havelvac 7.12'!O508+'havelvac 7.13'!O508</f>
        <v>#REF!</v>
      </c>
      <c r="P508" s="289" t="e">
        <f>+#REF!+'havelvac 7.2'!P508+'havelvac 7.3'!P508+'havelvac 7.4'!P508+'havelvac 7.5'!P508+'havelvac 7.6'!P508+'havelvac 7.7'!P508+'havelvac 7.9'!P508+'havelvac 7.8'!P508+'havelvac 7.10'!P508+'havelvac 7.11'!P508+'havelvac 7.12'!P508+'havelvac 7.13'!P508</f>
        <v>#REF!</v>
      </c>
    </row>
    <row r="509" spans="1:16" s="364" customFormat="1" hidden="1">
      <c r="A509" s="363" t="str">
        <f t="shared" si="41"/>
        <v>71090201034511</v>
      </c>
      <c r="B509" s="458" t="s">
        <v>439</v>
      </c>
      <c r="C509" s="433" t="s">
        <v>187</v>
      </c>
      <c r="D509" s="434" t="s">
        <v>140</v>
      </c>
      <c r="E509" s="435" t="s">
        <v>106</v>
      </c>
      <c r="F509" s="456" t="s">
        <v>442</v>
      </c>
      <c r="G509" s="436">
        <v>4511</v>
      </c>
      <c r="H509" s="308"/>
      <c r="I509" s="309"/>
      <c r="J509" s="310"/>
      <c r="K509" s="310"/>
      <c r="L509" s="320" t="s">
        <v>641</v>
      </c>
      <c r="M509" s="306" t="s">
        <v>642</v>
      </c>
      <c r="N509" s="289" t="e">
        <f>+#REF!+'havelvac 7.2'!N509+'havelvac 7.3'!N509+'havelvac 7.4'!N509+'havelvac 7.5'!N509+'havelvac 7.6'!N509+'havelvac 7.7'!N509+'havelvac 7.9'!N509+'havelvac 7.8'!N509+'havelvac 7.10'!N509+'havelvac 7.11'!N509+'havelvac 7.12'!N509+'havelvac 7.13'!N509</f>
        <v>#REF!</v>
      </c>
      <c r="O509" s="289" t="e">
        <f>+#REF!+'havelvac 7.2'!O509+'havelvac 7.3'!O509+'havelvac 7.4'!O509+'havelvac 7.5'!O509+'havelvac 7.6'!O509+'havelvac 7.7'!O509+'havelvac 7.9'!O509+'havelvac 7.8'!O509+'havelvac 7.10'!O509+'havelvac 7.11'!O509+'havelvac 7.12'!O509+'havelvac 7.13'!O509</f>
        <v>#REF!</v>
      </c>
      <c r="P509" s="289" t="e">
        <f>+#REF!+'havelvac 7.2'!P509+'havelvac 7.3'!P509+'havelvac 7.4'!P509+'havelvac 7.5'!P509+'havelvac 7.6'!P509+'havelvac 7.7'!P509+'havelvac 7.9'!P509+'havelvac 7.8'!P509+'havelvac 7.10'!P509+'havelvac 7.11'!P509+'havelvac 7.12'!P509+'havelvac 7.13'!P509</f>
        <v>#REF!</v>
      </c>
    </row>
    <row r="510" spans="1:16" s="455" customFormat="1" ht="27" hidden="1">
      <c r="A510" s="363" t="str">
        <f t="shared" si="41"/>
        <v>71090201040000</v>
      </c>
      <c r="B510" s="451" t="s">
        <v>439</v>
      </c>
      <c r="C510" s="433" t="s">
        <v>187</v>
      </c>
      <c r="D510" s="434" t="s">
        <v>140</v>
      </c>
      <c r="E510" s="435" t="s">
        <v>106</v>
      </c>
      <c r="F510" s="456" t="s">
        <v>155</v>
      </c>
      <c r="G510" s="454" t="s">
        <v>440</v>
      </c>
      <c r="H510" s="280"/>
      <c r="I510" s="400"/>
      <c r="J510" s="401"/>
      <c r="K510" s="401"/>
      <c r="L510" s="402" t="s">
        <v>715</v>
      </c>
      <c r="M510" s="397"/>
      <c r="N510" s="403" t="e">
        <f>SUM(N511:N513)</f>
        <v>#REF!</v>
      </c>
      <c r="O510" s="403" t="e">
        <f>SUM(O511:O513)</f>
        <v>#REF!</v>
      </c>
      <c r="P510" s="403" t="e">
        <f>SUM(P511:P513)</f>
        <v>#REF!</v>
      </c>
    </row>
    <row r="511" spans="1:16" s="364" customFormat="1" hidden="1">
      <c r="A511" s="363" t="str">
        <f t="shared" si="41"/>
        <v>71090201044239</v>
      </c>
      <c r="B511" s="451" t="s">
        <v>439</v>
      </c>
      <c r="C511" s="433" t="s">
        <v>187</v>
      </c>
      <c r="D511" s="434" t="s">
        <v>140</v>
      </c>
      <c r="E511" s="435" t="s">
        <v>106</v>
      </c>
      <c r="F511" s="456" t="s">
        <v>155</v>
      </c>
      <c r="G511" s="436">
        <v>4239</v>
      </c>
      <c r="H511" s="308"/>
      <c r="I511" s="309"/>
      <c r="J511" s="310"/>
      <c r="K511" s="310"/>
      <c r="L511" s="320" t="s">
        <v>134</v>
      </c>
      <c r="M511" s="278">
        <v>4861</v>
      </c>
      <c r="N511" s="289" t="e">
        <f>+#REF!+'havelvac 7.2'!N511+'havelvac 7.3'!N511+'havelvac 7.4'!N511+'havelvac 7.5'!N511+'havelvac 7.6'!N511+'havelvac 7.7'!N511+'havelvac 7.9'!N511+'havelvac 7.8'!N511+'havelvac 7.10'!N511+'havelvac 7.11'!N511+'havelvac 7.12'!N511+'havelvac 7.13'!N511</f>
        <v>#REF!</v>
      </c>
      <c r="O511" s="289" t="e">
        <f>+#REF!+'havelvac 7.2'!O511+'havelvac 7.3'!O511+'havelvac 7.4'!O511+'havelvac 7.5'!O511+'havelvac 7.6'!O511+'havelvac 7.7'!O511+'havelvac 7.9'!O511+'havelvac 7.8'!O511+'havelvac 7.10'!O511+'havelvac 7.11'!O511+'havelvac 7.12'!O511+'havelvac 7.13'!O511</f>
        <v>#REF!</v>
      </c>
      <c r="P511" s="289" t="e">
        <f>+#REF!+'havelvac 7.2'!P511+'havelvac 7.3'!P511+'havelvac 7.4'!P511+'havelvac 7.5'!P511+'havelvac 7.6'!P511+'havelvac 7.7'!P511+'havelvac 7.9'!P511+'havelvac 7.8'!P511+'havelvac 7.10'!P511+'havelvac 7.11'!P511+'havelvac 7.12'!P511+'havelvac 7.13'!P511</f>
        <v>#REF!</v>
      </c>
    </row>
    <row r="512" spans="1:16" s="364" customFormat="1" hidden="1">
      <c r="A512" s="363" t="str">
        <f t="shared" si="41"/>
        <v>71090201044511</v>
      </c>
      <c r="B512" s="458" t="s">
        <v>439</v>
      </c>
      <c r="C512" s="433" t="s">
        <v>187</v>
      </c>
      <c r="D512" s="434" t="s">
        <v>140</v>
      </c>
      <c r="E512" s="435" t="s">
        <v>106</v>
      </c>
      <c r="F512" s="456" t="s">
        <v>155</v>
      </c>
      <c r="G512" s="436">
        <v>4511</v>
      </c>
      <c r="H512" s="308"/>
      <c r="I512" s="309"/>
      <c r="J512" s="310"/>
      <c r="K512" s="310"/>
      <c r="L512" s="311" t="s">
        <v>125</v>
      </c>
      <c r="M512" s="306">
        <v>4239</v>
      </c>
      <c r="N512" s="289" t="e">
        <f>+#REF!+'havelvac 7.2'!N512+'havelvac 7.3'!N512+'havelvac 7.4'!N512+'havelvac 7.5'!N512+'havelvac 7.6'!N512+'havelvac 7.7'!N512+'havelvac 7.9'!N512+'havelvac 7.8'!N512+'havelvac 7.10'!N512+'havelvac 7.11'!N512+'havelvac 7.12'!N512+'havelvac 7.13'!N512</f>
        <v>#REF!</v>
      </c>
      <c r="O512" s="289" t="e">
        <f>+#REF!+'havelvac 7.2'!O512+'havelvac 7.3'!O512+'havelvac 7.4'!O512+'havelvac 7.5'!O512+'havelvac 7.6'!O512+'havelvac 7.7'!O512+'havelvac 7.9'!O512+'havelvac 7.8'!O512+'havelvac 7.10'!O512+'havelvac 7.11'!O512+'havelvac 7.12'!O512+'havelvac 7.13'!O512</f>
        <v>#REF!</v>
      </c>
      <c r="P512" s="289" t="e">
        <f>+#REF!+'havelvac 7.2'!P512+'havelvac 7.3'!P512+'havelvac 7.4'!P512+'havelvac 7.5'!P512+'havelvac 7.6'!P512+'havelvac 7.7'!P512+'havelvac 7.9'!P512+'havelvac 7.8'!P512+'havelvac 7.10'!P512+'havelvac 7.11'!P512+'havelvac 7.12'!P512+'havelvac 7.13'!P512</f>
        <v>#REF!</v>
      </c>
    </row>
    <row r="513" spans="1:16" s="364" customFormat="1" hidden="1">
      <c r="A513" s="363" t="str">
        <f t="shared" si="41"/>
        <v>71090202000000</v>
      </c>
      <c r="B513" s="451" t="s">
        <v>439</v>
      </c>
      <c r="C513" s="433" t="s">
        <v>187</v>
      </c>
      <c r="D513" s="434" t="s">
        <v>140</v>
      </c>
      <c r="E513" s="435" t="s">
        <v>140</v>
      </c>
      <c r="F513" s="456" t="s">
        <v>441</v>
      </c>
      <c r="G513" s="454" t="s">
        <v>440</v>
      </c>
      <c r="H513" s="308"/>
      <c r="I513" s="309"/>
      <c r="J513" s="310"/>
      <c r="K513" s="310"/>
      <c r="L513" s="320" t="s">
        <v>174</v>
      </c>
      <c r="M513" s="278">
        <v>5113</v>
      </c>
      <c r="N513" s="289" t="e">
        <f>+#REF!+'havelvac 7.2'!N513+'havelvac 7.3'!N513+'havelvac 7.4'!N513+'havelvac 7.5'!N513+'havelvac 7.6'!N513+'havelvac 7.7'!N513+'havelvac 7.9'!N513+'havelvac 7.8'!N513+'havelvac 7.10'!N513+'havelvac 7.11'!N513+'havelvac 7.12'!N513+'havelvac 7.13'!N513</f>
        <v>#REF!</v>
      </c>
      <c r="O513" s="289" t="e">
        <f>+#REF!+'havelvac 7.2'!O513+'havelvac 7.3'!O513+'havelvac 7.4'!O513+'havelvac 7.5'!O513+'havelvac 7.6'!O513+'havelvac 7.7'!O513+'havelvac 7.9'!O513+'havelvac 7.8'!O513+'havelvac 7.10'!O513+'havelvac 7.11'!O513+'havelvac 7.12'!O513+'havelvac 7.13'!O513</f>
        <v>#REF!</v>
      </c>
      <c r="P513" s="289" t="e">
        <f>+#REF!+'havelvac 7.2'!P513+'havelvac 7.3'!P513+'havelvac 7.4'!P513+'havelvac 7.5'!P513+'havelvac 7.6'!P513+'havelvac 7.7'!P513+'havelvac 7.9'!P513+'havelvac 7.8'!P513+'havelvac 7.10'!P513+'havelvac 7.11'!P513+'havelvac 7.12'!P513+'havelvac 7.13'!P513</f>
        <v>#REF!</v>
      </c>
    </row>
    <row r="514" spans="1:16" s="364" customFormat="1" ht="34.5" hidden="1" customHeight="1">
      <c r="A514" s="363" t="str">
        <f t="shared" si="41"/>
        <v>71090202000001</v>
      </c>
      <c r="B514" s="451" t="s">
        <v>439</v>
      </c>
      <c r="C514" s="433" t="s">
        <v>187</v>
      </c>
      <c r="D514" s="434" t="s">
        <v>140</v>
      </c>
      <c r="E514" s="435" t="s">
        <v>140</v>
      </c>
      <c r="F514" s="456" t="s">
        <v>441</v>
      </c>
      <c r="G514" s="454" t="s">
        <v>96</v>
      </c>
      <c r="H514" s="280"/>
      <c r="I514" s="400"/>
      <c r="J514" s="401"/>
      <c r="K514" s="401"/>
      <c r="L514" s="402" t="s">
        <v>769</v>
      </c>
      <c r="M514" s="397"/>
      <c r="N514" s="403" t="e">
        <f>SUM(N515)</f>
        <v>#REF!</v>
      </c>
      <c r="O514" s="403" t="e">
        <f>SUM(O515)</f>
        <v>#REF!</v>
      </c>
      <c r="P514" s="403" t="e">
        <f>SUM(P515)</f>
        <v>#REF!</v>
      </c>
    </row>
    <row r="515" spans="1:16" s="364" customFormat="1" hidden="1">
      <c r="A515" s="363" t="str">
        <f t="shared" ref="A515" si="46">CONCATENATE(B515,C515,D515,E515,F515,G515)</f>
        <v>71090201014239</v>
      </c>
      <c r="B515" s="451" t="s">
        <v>439</v>
      </c>
      <c r="C515" s="433" t="s">
        <v>187</v>
      </c>
      <c r="D515" s="434" t="s">
        <v>140</v>
      </c>
      <c r="E515" s="435" t="s">
        <v>106</v>
      </c>
      <c r="F515" s="456" t="s">
        <v>106</v>
      </c>
      <c r="G515" s="436">
        <v>4239</v>
      </c>
      <c r="H515" s="280"/>
      <c r="I515" s="308"/>
      <c r="J515" s="312"/>
      <c r="K515" s="312"/>
      <c r="L515" s="311" t="s">
        <v>115</v>
      </c>
      <c r="M515" s="313">
        <v>4213</v>
      </c>
      <c r="N515" s="289" t="e">
        <f>+#REF!+'havelvac 7.2'!N515+'havelvac 7.3'!N515+'havelvac 7.4'!N515+'havelvac 7.5'!N515+'havelvac 7.6'!N515+'havelvac 7.7'!N515+'havelvac 7.9'!N515+'havelvac 7.8'!N515+'havelvac 7.10'!N515+'havelvac 7.11'!N515+'havelvac 7.12'!N515+'havelvac 7.13'!N515</f>
        <v>#REF!</v>
      </c>
      <c r="O515" s="289" t="e">
        <f>+#REF!+'havelvac 7.2'!O515+'havelvac 7.3'!O515+'havelvac 7.4'!O515+'havelvac 7.5'!O515+'havelvac 7.6'!O515+'havelvac 7.7'!O515+'havelvac 7.9'!O515+'havelvac 7.8'!O515+'havelvac 7.10'!O515+'havelvac 7.11'!O515+'havelvac 7.12'!O515+'havelvac 7.13'!O515</f>
        <v>#REF!</v>
      </c>
      <c r="P515" s="289" t="e">
        <f>+#REF!+'havelvac 7.2'!P515+'havelvac 7.3'!P515+'havelvac 7.4'!P515+'havelvac 7.5'!P515+'havelvac 7.6'!P515+'havelvac 7.7'!P515+'havelvac 7.9'!P515+'havelvac 7.8'!P515+'havelvac 7.10'!P515+'havelvac 7.11'!P515+'havelvac 7.12'!P515+'havelvac 7.13'!P515</f>
        <v>#REF!</v>
      </c>
    </row>
    <row r="516" spans="1:16" s="364" customFormat="1" ht="13.5" hidden="1">
      <c r="A516" s="363" t="str">
        <f t="shared" si="41"/>
        <v>71090202014239</v>
      </c>
      <c r="B516" s="451" t="s">
        <v>439</v>
      </c>
      <c r="C516" s="433" t="s">
        <v>187</v>
      </c>
      <c r="D516" s="434" t="s">
        <v>140</v>
      </c>
      <c r="E516" s="435" t="s">
        <v>140</v>
      </c>
      <c r="F516" s="456" t="s">
        <v>106</v>
      </c>
      <c r="G516" s="436">
        <v>4239</v>
      </c>
      <c r="H516" s="280">
        <v>2820</v>
      </c>
      <c r="I516" s="309" t="s">
        <v>185</v>
      </c>
      <c r="J516" s="310">
        <v>2</v>
      </c>
      <c r="K516" s="310">
        <v>0</v>
      </c>
      <c r="L516" s="396" t="s">
        <v>289</v>
      </c>
      <c r="M516" s="397"/>
      <c r="N516" s="398" t="e">
        <f>+N518+N524+N529+N533+N549+N558</f>
        <v>#REF!</v>
      </c>
      <c r="O516" s="398" t="e">
        <f>+O518+O524+O529+O533+O549+O558</f>
        <v>#REF!</v>
      </c>
      <c r="P516" s="398" t="e">
        <f>+P518+P524+P529+P533+P549+P558</f>
        <v>#REF!</v>
      </c>
    </row>
    <row r="517" spans="1:16" s="364" customFormat="1" ht="12.75" hidden="1">
      <c r="A517" s="363" t="str">
        <f t="shared" si="41"/>
        <v>71090202014511</v>
      </c>
      <c r="B517" s="458" t="s">
        <v>439</v>
      </c>
      <c r="C517" s="433" t="s">
        <v>187</v>
      </c>
      <c r="D517" s="434" t="s">
        <v>140</v>
      </c>
      <c r="E517" s="435" t="s">
        <v>140</v>
      </c>
      <c r="F517" s="456" t="s">
        <v>106</v>
      </c>
      <c r="G517" s="436">
        <v>4511</v>
      </c>
      <c r="H517" s="308"/>
      <c r="I517" s="309"/>
      <c r="J517" s="310"/>
      <c r="K517" s="310"/>
      <c r="L517" s="320" t="s">
        <v>110</v>
      </c>
      <c r="M517" s="278"/>
      <c r="N517" s="321"/>
      <c r="O517" s="321"/>
      <c r="P517" s="321"/>
    </row>
    <row r="518" spans="1:16" s="455" customFormat="1" ht="13.5" hidden="1">
      <c r="A518" s="363" t="str">
        <f t="shared" si="41"/>
        <v>71090202020000</v>
      </c>
      <c r="B518" s="451" t="s">
        <v>439</v>
      </c>
      <c r="C518" s="433" t="s">
        <v>187</v>
      </c>
      <c r="D518" s="434" t="s">
        <v>140</v>
      </c>
      <c r="E518" s="435" t="s">
        <v>140</v>
      </c>
      <c r="F518" s="456" t="s">
        <v>140</v>
      </c>
      <c r="G518" s="454" t="s">
        <v>440</v>
      </c>
      <c r="H518" s="280">
        <v>2821</v>
      </c>
      <c r="I518" s="308" t="s">
        <v>185</v>
      </c>
      <c r="J518" s="312">
        <v>2</v>
      </c>
      <c r="K518" s="312">
        <v>1</v>
      </c>
      <c r="L518" s="395" t="s">
        <v>290</v>
      </c>
      <c r="M518" s="313"/>
      <c r="N518" s="321" t="e">
        <f>+N520+N522</f>
        <v>#REF!</v>
      </c>
      <c r="O518" s="321" t="e">
        <f t="shared" ref="O518:P518" si="47">+O520+O522</f>
        <v>#REF!</v>
      </c>
      <c r="P518" s="321" t="e">
        <f t="shared" si="47"/>
        <v>#REF!</v>
      </c>
    </row>
    <row r="519" spans="1:16" s="364" customFormat="1" ht="12.75" hidden="1">
      <c r="A519" s="363" t="str">
        <f t="shared" si="41"/>
        <v>71090202024239</v>
      </c>
      <c r="B519" s="451" t="s">
        <v>439</v>
      </c>
      <c r="C519" s="433" t="s">
        <v>187</v>
      </c>
      <c r="D519" s="434" t="s">
        <v>140</v>
      </c>
      <c r="E519" s="435" t="s">
        <v>140</v>
      </c>
      <c r="F519" s="456" t="s">
        <v>140</v>
      </c>
      <c r="G519" s="436">
        <v>4239</v>
      </c>
      <c r="H519" s="308"/>
      <c r="I519" s="308"/>
      <c r="J519" s="312"/>
      <c r="K519" s="312"/>
      <c r="L519" s="320" t="s">
        <v>108</v>
      </c>
      <c r="M519" s="278"/>
      <c r="N519" s="321"/>
      <c r="O519" s="321"/>
      <c r="P519" s="321"/>
    </row>
    <row r="520" spans="1:16" s="364" customFormat="1" ht="13.5" hidden="1">
      <c r="A520" s="363" t="str">
        <f t="shared" si="41"/>
        <v>71090202024511</v>
      </c>
      <c r="B520" s="458" t="s">
        <v>439</v>
      </c>
      <c r="C520" s="433" t="s">
        <v>187</v>
      </c>
      <c r="D520" s="434" t="s">
        <v>140</v>
      </c>
      <c r="E520" s="435" t="s">
        <v>140</v>
      </c>
      <c r="F520" s="456" t="s">
        <v>140</v>
      </c>
      <c r="G520" s="436">
        <v>4511</v>
      </c>
      <c r="H520" s="280"/>
      <c r="I520" s="400"/>
      <c r="J520" s="401"/>
      <c r="K520" s="401"/>
      <c r="L520" s="402" t="s">
        <v>291</v>
      </c>
      <c r="M520" s="397"/>
      <c r="N520" s="403" t="e">
        <f>SUM(N521)</f>
        <v>#REF!</v>
      </c>
      <c r="O520" s="403" t="e">
        <f>SUM(O521)</f>
        <v>#REF!</v>
      </c>
      <c r="P520" s="403" t="e">
        <f>SUM(P521)</f>
        <v>#REF!</v>
      </c>
    </row>
    <row r="521" spans="1:16" s="455" customFormat="1" ht="25.5" hidden="1">
      <c r="A521" s="363" t="str">
        <f t="shared" si="41"/>
        <v>71090202030000</v>
      </c>
      <c r="B521" s="451" t="s">
        <v>439</v>
      </c>
      <c r="C521" s="433" t="s">
        <v>187</v>
      </c>
      <c r="D521" s="434" t="s">
        <v>140</v>
      </c>
      <c r="E521" s="435" t="s">
        <v>140</v>
      </c>
      <c r="F521" s="456" t="s">
        <v>442</v>
      </c>
      <c r="G521" s="454" t="s">
        <v>440</v>
      </c>
      <c r="H521" s="308"/>
      <c r="I521" s="309"/>
      <c r="J521" s="310"/>
      <c r="K521" s="310"/>
      <c r="L521" s="311" t="s">
        <v>217</v>
      </c>
      <c r="M521" s="306">
        <v>4511</v>
      </c>
      <c r="N521" s="289" t="e">
        <f>+#REF!+'havelvac 7.2'!N521+'havelvac 7.3'!N521+'havelvac 7.4'!N521+'havelvac 7.5'!N521+'havelvac 7.6'!N521+'havelvac 7.7'!N521+'havelvac 7.9'!N521+'havelvac 7.8'!N521+'havelvac 7.10'!N521+'havelvac 7.11'!N521+'havelvac 7.12'!N521+'havelvac 7.13'!N521</f>
        <v>#REF!</v>
      </c>
      <c r="O521" s="289" t="e">
        <f>+#REF!+'havelvac 7.2'!O521+'havelvac 7.3'!O521+'havelvac 7.4'!O521+'havelvac 7.5'!O521+'havelvac 7.6'!O521+'havelvac 7.7'!O521+'havelvac 7.9'!O521+'havelvac 7.8'!O521+'havelvac 7.10'!O521+'havelvac 7.11'!O521+'havelvac 7.12'!O521+'havelvac 7.13'!O521</f>
        <v>#REF!</v>
      </c>
      <c r="P521" s="289" t="e">
        <f>+#REF!+'havelvac 7.2'!P521+'havelvac 7.3'!P521+'havelvac 7.4'!P521+'havelvac 7.5'!P521+'havelvac 7.6'!P521+'havelvac 7.7'!P521+'havelvac 7.9'!P521+'havelvac 7.8'!P521+'havelvac 7.10'!P521+'havelvac 7.11'!P521+'havelvac 7.12'!P521+'havelvac 7.13'!P521</f>
        <v>#REF!</v>
      </c>
    </row>
    <row r="522" spans="1:16" s="364" customFormat="1" ht="28.5" hidden="1" customHeight="1">
      <c r="A522" s="363" t="str">
        <f t="shared" si="41"/>
        <v>71090202034239</v>
      </c>
      <c r="B522" s="451" t="s">
        <v>439</v>
      </c>
      <c r="C522" s="433" t="s">
        <v>187</v>
      </c>
      <c r="D522" s="434" t="s">
        <v>140</v>
      </c>
      <c r="E522" s="435" t="s">
        <v>140</v>
      </c>
      <c r="F522" s="456" t="s">
        <v>442</v>
      </c>
      <c r="G522" s="436">
        <v>4239</v>
      </c>
      <c r="H522" s="280"/>
      <c r="I522" s="400"/>
      <c r="J522" s="401"/>
      <c r="K522" s="401"/>
      <c r="L522" s="402" t="s">
        <v>643</v>
      </c>
      <c r="M522" s="397"/>
      <c r="N522" s="403" t="e">
        <f>SUM(N523)</f>
        <v>#REF!</v>
      </c>
      <c r="O522" s="403" t="e">
        <f>SUM(O523)</f>
        <v>#REF!</v>
      </c>
      <c r="P522" s="403" t="e">
        <f>SUM(P523)</f>
        <v>#REF!</v>
      </c>
    </row>
    <row r="523" spans="1:16" s="364" customFormat="1" hidden="1">
      <c r="A523" s="363" t="str">
        <f t="shared" si="41"/>
        <v>71090202034511</v>
      </c>
      <c r="B523" s="458" t="s">
        <v>439</v>
      </c>
      <c r="C523" s="433" t="s">
        <v>187</v>
      </c>
      <c r="D523" s="434" t="s">
        <v>140</v>
      </c>
      <c r="E523" s="435" t="s">
        <v>140</v>
      </c>
      <c r="F523" s="456" t="s">
        <v>442</v>
      </c>
      <c r="G523" s="436">
        <v>4511</v>
      </c>
      <c r="H523" s="308"/>
      <c r="I523" s="309"/>
      <c r="J523" s="310"/>
      <c r="K523" s="310"/>
      <c r="L523" s="311" t="s">
        <v>138</v>
      </c>
      <c r="M523" s="306">
        <v>5132</v>
      </c>
      <c r="N523" s="289" t="e">
        <f>+#REF!+'havelvac 7.2'!N523+'havelvac 7.3'!N523+'havelvac 7.4'!N523+'havelvac 7.5'!N523+'havelvac 7.6'!N523+'havelvac 7.7'!N523+'havelvac 7.9'!N523+'havelvac 7.8'!N523+'havelvac 7.10'!N523+'havelvac 7.11'!N523+'havelvac 7.12'!N523+'havelvac 7.13'!N523</f>
        <v>#REF!</v>
      </c>
      <c r="O523" s="289" t="e">
        <f>+#REF!+'havelvac 7.2'!O523+'havelvac 7.3'!O523+'havelvac 7.4'!O523+'havelvac 7.5'!O523+'havelvac 7.6'!O523+'havelvac 7.7'!O523+'havelvac 7.9'!O523+'havelvac 7.8'!O523+'havelvac 7.10'!O523+'havelvac 7.11'!O523+'havelvac 7.12'!O523+'havelvac 7.13'!O523</f>
        <v>#REF!</v>
      </c>
      <c r="P523" s="289" t="e">
        <f>+#REF!+'havelvac 7.2'!P523+'havelvac 7.3'!P523+'havelvac 7.4'!P523+'havelvac 7.5'!P523+'havelvac 7.6'!P523+'havelvac 7.7'!P523+'havelvac 7.9'!P523+'havelvac 7.8'!P523+'havelvac 7.10'!P523+'havelvac 7.11'!P523+'havelvac 7.12'!P523+'havelvac 7.13'!P523</f>
        <v>#REF!</v>
      </c>
    </row>
    <row r="524" spans="1:16" s="364" customFormat="1" ht="12.75" hidden="1">
      <c r="A524" s="363" t="str">
        <f t="shared" si="41"/>
        <v>71090202044511</v>
      </c>
      <c r="B524" s="458" t="s">
        <v>439</v>
      </c>
      <c r="C524" s="433" t="s">
        <v>187</v>
      </c>
      <c r="D524" s="434" t="s">
        <v>140</v>
      </c>
      <c r="E524" s="435" t="s">
        <v>140</v>
      </c>
      <c r="F524" s="456" t="s">
        <v>155</v>
      </c>
      <c r="G524" s="436">
        <v>4511</v>
      </c>
      <c r="H524" s="280">
        <v>2821</v>
      </c>
      <c r="I524" s="308" t="s">
        <v>185</v>
      </c>
      <c r="J524" s="312">
        <v>2</v>
      </c>
      <c r="K524" s="312">
        <v>2</v>
      </c>
      <c r="L524" s="395" t="s">
        <v>293</v>
      </c>
      <c r="M524" s="313"/>
      <c r="N524" s="321" t="e">
        <f>+N526</f>
        <v>#REF!</v>
      </c>
      <c r="O524" s="321" t="e">
        <f t="shared" ref="O524:P524" si="48">+O526</f>
        <v>#REF!</v>
      </c>
      <c r="P524" s="321" t="e">
        <f t="shared" si="48"/>
        <v>#REF!</v>
      </c>
    </row>
    <row r="525" spans="1:16" s="457" customFormat="1" ht="12.75" hidden="1">
      <c r="A525" s="363" t="str">
        <f t="shared" si="41"/>
        <v>71090500000000</v>
      </c>
      <c r="B525" s="451" t="s">
        <v>439</v>
      </c>
      <c r="C525" s="433" t="s">
        <v>187</v>
      </c>
      <c r="D525" s="434" t="s">
        <v>149</v>
      </c>
      <c r="E525" s="435" t="s">
        <v>441</v>
      </c>
      <c r="F525" s="456" t="s">
        <v>441</v>
      </c>
      <c r="G525" s="454" t="s">
        <v>440</v>
      </c>
      <c r="H525" s="308"/>
      <c r="I525" s="308"/>
      <c r="J525" s="312"/>
      <c r="K525" s="312"/>
      <c r="L525" s="320" t="s">
        <v>108</v>
      </c>
      <c r="M525" s="278"/>
      <c r="N525" s="321"/>
      <c r="O525" s="321"/>
      <c r="P525" s="321"/>
    </row>
    <row r="526" spans="1:16" s="364" customFormat="1" ht="13.5" hidden="1">
      <c r="A526" s="363" t="str">
        <f t="shared" si="41"/>
        <v>71090500000001</v>
      </c>
      <c r="B526" s="451" t="s">
        <v>439</v>
      </c>
      <c r="C526" s="433" t="s">
        <v>187</v>
      </c>
      <c r="D526" s="434" t="s">
        <v>149</v>
      </c>
      <c r="E526" s="435" t="s">
        <v>441</v>
      </c>
      <c r="F526" s="456" t="s">
        <v>441</v>
      </c>
      <c r="G526" s="454" t="s">
        <v>96</v>
      </c>
      <c r="H526" s="280"/>
      <c r="I526" s="400"/>
      <c r="J526" s="401"/>
      <c r="K526" s="401"/>
      <c r="L526" s="402" t="s">
        <v>294</v>
      </c>
      <c r="M526" s="397"/>
      <c r="N526" s="403" t="e">
        <f>SUM(N527:N528)</f>
        <v>#REF!</v>
      </c>
      <c r="O526" s="403" t="e">
        <f>SUM(O527:O528)</f>
        <v>#REF!</v>
      </c>
      <c r="P526" s="403" t="e">
        <f>SUM(P527:P528)</f>
        <v>#REF!</v>
      </c>
    </row>
    <row r="527" spans="1:16" s="364" customFormat="1" ht="25.5" hidden="1">
      <c r="A527" s="363" t="str">
        <f t="shared" si="41"/>
        <v>71090501000000</v>
      </c>
      <c r="B527" s="451" t="s">
        <v>439</v>
      </c>
      <c r="C527" s="433" t="s">
        <v>187</v>
      </c>
      <c r="D527" s="434" t="s">
        <v>149</v>
      </c>
      <c r="E527" s="435" t="s">
        <v>106</v>
      </c>
      <c r="F527" s="456" t="s">
        <v>441</v>
      </c>
      <c r="G527" s="454" t="s">
        <v>440</v>
      </c>
      <c r="H527" s="308"/>
      <c r="I527" s="308"/>
      <c r="J527" s="312"/>
      <c r="K527" s="312"/>
      <c r="L527" s="311" t="s">
        <v>217</v>
      </c>
      <c r="M527" s="306">
        <v>4511</v>
      </c>
      <c r="N527" s="289" t="e">
        <f>+#REF!+'havelvac 7.2'!N527+'havelvac 7.3'!N527+'havelvac 7.4'!N527+'havelvac 7.5'!N527+'havelvac 7.6'!N527+'havelvac 7.7'!N527+'havelvac 7.9'!N527+'havelvac 7.8'!N527+'havelvac 7.10'!N527+'havelvac 7.11'!N527+'havelvac 7.12'!N527+'havelvac 7.13'!N527</f>
        <v>#REF!</v>
      </c>
      <c r="O527" s="289" t="e">
        <f>+#REF!+'havelvac 7.2'!O527+'havelvac 7.3'!O527+'havelvac 7.4'!O527+'havelvac 7.5'!O527+'havelvac 7.6'!O527+'havelvac 7.7'!O527+'havelvac 7.9'!O527+'havelvac 7.8'!O527+'havelvac 7.10'!O527+'havelvac 7.11'!O527+'havelvac 7.12'!O527+'havelvac 7.13'!O527</f>
        <v>#REF!</v>
      </c>
      <c r="P527" s="289" t="e">
        <f>+#REF!+'havelvac 7.2'!P527+'havelvac 7.3'!P527+'havelvac 7.4'!P527+'havelvac 7.5'!P527+'havelvac 7.6'!P527+'havelvac 7.7'!P527+'havelvac 7.9'!P527+'havelvac 7.8'!P527+'havelvac 7.10'!P527+'havelvac 7.11'!P527+'havelvac 7.12'!P527+'havelvac 7.13'!P527</f>
        <v>#REF!</v>
      </c>
    </row>
    <row r="528" spans="1:16" s="364" customFormat="1" ht="25.5" hidden="1">
      <c r="A528" s="363" t="str">
        <f t="shared" si="41"/>
        <v>71090501000001</v>
      </c>
      <c r="B528" s="451" t="s">
        <v>439</v>
      </c>
      <c r="C528" s="433" t="s">
        <v>187</v>
      </c>
      <c r="D528" s="434" t="s">
        <v>149</v>
      </c>
      <c r="E528" s="435" t="s">
        <v>106</v>
      </c>
      <c r="F528" s="456" t="s">
        <v>441</v>
      </c>
      <c r="G528" s="454" t="s">
        <v>96</v>
      </c>
      <c r="H528" s="308"/>
      <c r="I528" s="308"/>
      <c r="J528" s="312"/>
      <c r="K528" s="312"/>
      <c r="L528" s="311" t="s">
        <v>219</v>
      </c>
      <c r="M528" s="306">
        <v>4819</v>
      </c>
      <c r="N528" s="289" t="e">
        <f>+#REF!+'havelvac 7.2'!N528+'havelvac 7.3'!N528+'havelvac 7.4'!N528+'havelvac 7.5'!N528+'havelvac 7.6'!N528+'havelvac 7.7'!N528+'havelvac 7.9'!N528+'havelvac 7.8'!N528+'havelvac 7.10'!N528+'havelvac 7.11'!N528+'havelvac 7.12'!N528+'havelvac 7.13'!N528</f>
        <v>#REF!</v>
      </c>
      <c r="O528" s="289" t="e">
        <f>+#REF!+'havelvac 7.2'!O528+'havelvac 7.3'!O528+'havelvac 7.4'!O528+'havelvac 7.5'!O528+'havelvac 7.6'!O528+'havelvac 7.7'!O528+'havelvac 7.9'!O528+'havelvac 7.8'!O528+'havelvac 7.10'!O528+'havelvac 7.11'!O528+'havelvac 7.12'!O528+'havelvac 7.13'!O528</f>
        <v>#REF!</v>
      </c>
      <c r="P528" s="289" t="e">
        <f>+#REF!+'havelvac 7.2'!P528+'havelvac 7.3'!P528+'havelvac 7.4'!P528+'havelvac 7.5'!P528+'havelvac 7.6'!P528+'havelvac 7.7'!P528+'havelvac 7.9'!P528+'havelvac 7.8'!P528+'havelvac 7.10'!P528+'havelvac 7.11'!P528+'havelvac 7.12'!P528+'havelvac 7.13'!P528</f>
        <v>#REF!</v>
      </c>
    </row>
    <row r="529" spans="1:16" s="364" customFormat="1" ht="12.75" hidden="1">
      <c r="A529" s="363"/>
      <c r="B529" s="451"/>
      <c r="C529" s="433"/>
      <c r="D529" s="434"/>
      <c r="E529" s="435"/>
      <c r="F529" s="456"/>
      <c r="G529" s="436"/>
      <c r="H529" s="280">
        <v>2823</v>
      </c>
      <c r="I529" s="308" t="s">
        <v>185</v>
      </c>
      <c r="J529" s="312">
        <v>2</v>
      </c>
      <c r="K529" s="312">
        <v>3</v>
      </c>
      <c r="L529" s="395" t="s">
        <v>296</v>
      </c>
      <c r="M529" s="313"/>
      <c r="N529" s="321" t="e">
        <f>+N531</f>
        <v>#REF!</v>
      </c>
      <c r="O529" s="321" t="e">
        <f>+O531</f>
        <v>#REF!</v>
      </c>
      <c r="P529" s="321" t="e">
        <f>+P531</f>
        <v>#REF!</v>
      </c>
    </row>
    <row r="530" spans="1:16" s="364" customFormat="1" ht="12.75" hidden="1">
      <c r="A530" s="363"/>
      <c r="B530" s="451"/>
      <c r="C530" s="433"/>
      <c r="D530" s="434"/>
      <c r="E530" s="435"/>
      <c r="F530" s="456"/>
      <c r="G530" s="436"/>
      <c r="H530" s="308"/>
      <c r="I530" s="308"/>
      <c r="J530" s="312"/>
      <c r="K530" s="312"/>
      <c r="L530" s="320" t="s">
        <v>108</v>
      </c>
      <c r="M530" s="278"/>
      <c r="N530" s="321"/>
      <c r="O530" s="321"/>
      <c r="P530" s="321"/>
    </row>
    <row r="531" spans="1:16" ht="27" hidden="1">
      <c r="B531" s="353"/>
      <c r="H531" s="280"/>
      <c r="I531" s="400"/>
      <c r="J531" s="401"/>
      <c r="K531" s="401"/>
      <c r="L531" s="402" t="s">
        <v>297</v>
      </c>
      <c r="M531" s="397"/>
      <c r="N531" s="403" t="e">
        <f>SUM(N532)</f>
        <v>#REF!</v>
      </c>
      <c r="O531" s="403" t="e">
        <f>SUM(O532)</f>
        <v>#REF!</v>
      </c>
      <c r="P531" s="403" t="e">
        <f>SUM(P532)</f>
        <v>#REF!</v>
      </c>
    </row>
    <row r="532" spans="1:16" s="364" customFormat="1" ht="25.5" hidden="1">
      <c r="A532" s="363" t="str">
        <f t="shared" si="41"/>
        <v>71090501034511</v>
      </c>
      <c r="B532" s="458" t="s">
        <v>439</v>
      </c>
      <c r="C532" s="433" t="s">
        <v>187</v>
      </c>
      <c r="D532" s="434" t="s">
        <v>149</v>
      </c>
      <c r="E532" s="435" t="s">
        <v>106</v>
      </c>
      <c r="F532" s="456" t="s">
        <v>442</v>
      </c>
      <c r="G532" s="436">
        <v>4511</v>
      </c>
      <c r="H532" s="280"/>
      <c r="I532" s="308"/>
      <c r="J532" s="312"/>
      <c r="K532" s="312"/>
      <c r="L532" s="311" t="s">
        <v>217</v>
      </c>
      <c r="M532" s="405">
        <v>4511</v>
      </c>
      <c r="N532" s="289" t="e">
        <f>+#REF!+'havelvac 7.2'!N532+'havelvac 7.3'!N532+'havelvac 7.4'!N532+'havelvac 7.5'!N532+'havelvac 7.6'!N532+'havelvac 7.7'!N532+'havelvac 7.9'!N532+'havelvac 7.8'!N532+'havelvac 7.10'!N532+'havelvac 7.11'!N532+'havelvac 7.12'!N532+'havelvac 7.13'!N532</f>
        <v>#REF!</v>
      </c>
      <c r="O532" s="289" t="e">
        <f>+#REF!+'havelvac 7.2'!O532+'havelvac 7.3'!O532+'havelvac 7.4'!O532+'havelvac 7.5'!O532+'havelvac 7.6'!O532+'havelvac 7.7'!O532+'havelvac 7.9'!O532+'havelvac 7.8'!O532+'havelvac 7.10'!O532+'havelvac 7.11'!O532+'havelvac 7.12'!O532+'havelvac 7.13'!O532</f>
        <v>#REF!</v>
      </c>
      <c r="P532" s="289" t="e">
        <f>+#REF!+'havelvac 7.2'!P532+'havelvac 7.3'!P532+'havelvac 7.4'!P532+'havelvac 7.5'!P532+'havelvac 7.6'!P532+'havelvac 7.7'!P532+'havelvac 7.9'!P532+'havelvac 7.8'!P532+'havelvac 7.10'!P532+'havelvac 7.11'!P532+'havelvac 7.12'!P532+'havelvac 7.13'!P532</f>
        <v>#REF!</v>
      </c>
    </row>
    <row r="533" spans="1:16" s="364" customFormat="1" ht="12.75" hidden="1">
      <c r="A533" s="363" t="str">
        <f t="shared" si="41"/>
        <v>71090501044239</v>
      </c>
      <c r="B533" s="451" t="s">
        <v>439</v>
      </c>
      <c r="C533" s="433" t="s">
        <v>187</v>
      </c>
      <c r="D533" s="434" t="s">
        <v>149</v>
      </c>
      <c r="E533" s="435" t="s">
        <v>106</v>
      </c>
      <c r="F533" s="456" t="s">
        <v>155</v>
      </c>
      <c r="G533" s="436">
        <v>4239</v>
      </c>
      <c r="H533" s="280">
        <v>2824</v>
      </c>
      <c r="I533" s="308" t="s">
        <v>185</v>
      </c>
      <c r="J533" s="312">
        <v>2</v>
      </c>
      <c r="K533" s="312">
        <v>4</v>
      </c>
      <c r="L533" s="395" t="s">
        <v>299</v>
      </c>
      <c r="M533" s="313"/>
      <c r="N533" s="321" t="e">
        <f>+N535+N544+N546</f>
        <v>#REF!</v>
      </c>
      <c r="O533" s="321" t="e">
        <f t="shared" ref="O533:P533" si="49">+O535+O544+O546</f>
        <v>#REF!</v>
      </c>
      <c r="P533" s="321" t="e">
        <f t="shared" si="49"/>
        <v>#REF!</v>
      </c>
    </row>
    <row r="534" spans="1:16" s="455" customFormat="1" ht="13.5" hidden="1">
      <c r="A534" s="363" t="str">
        <f t="shared" si="41"/>
        <v>71090501050000</v>
      </c>
      <c r="B534" s="451" t="s">
        <v>439</v>
      </c>
      <c r="C534" s="433" t="s">
        <v>187</v>
      </c>
      <c r="D534" s="434" t="s">
        <v>149</v>
      </c>
      <c r="E534" s="435" t="s">
        <v>106</v>
      </c>
      <c r="F534" s="456" t="s">
        <v>149</v>
      </c>
      <c r="G534" s="454" t="s">
        <v>440</v>
      </c>
      <c r="H534" s="308"/>
      <c r="I534" s="308"/>
      <c r="J534" s="312"/>
      <c r="K534" s="312"/>
      <c r="L534" s="320" t="s">
        <v>108</v>
      </c>
      <c r="M534" s="278"/>
      <c r="N534" s="321"/>
      <c r="O534" s="321"/>
      <c r="P534" s="321"/>
    </row>
    <row r="535" spans="1:16" s="364" customFormat="1" ht="13.5" hidden="1">
      <c r="A535" s="363" t="str">
        <f t="shared" si="41"/>
        <v>71090501054819</v>
      </c>
      <c r="B535" s="451" t="s">
        <v>439</v>
      </c>
      <c r="C535" s="433" t="s">
        <v>187</v>
      </c>
      <c r="D535" s="434" t="s">
        <v>149</v>
      </c>
      <c r="E535" s="435" t="s">
        <v>106</v>
      </c>
      <c r="F535" s="456" t="s">
        <v>149</v>
      </c>
      <c r="G535" s="436">
        <v>4819</v>
      </c>
      <c r="H535" s="280"/>
      <c r="I535" s="400"/>
      <c r="J535" s="401"/>
      <c r="K535" s="401"/>
      <c r="L535" s="402" t="s">
        <v>300</v>
      </c>
      <c r="M535" s="397"/>
      <c r="N535" s="403" t="e">
        <f>SUM(N536:N543)</f>
        <v>#REF!</v>
      </c>
      <c r="O535" s="403" t="e">
        <f t="shared" ref="O535:P535" si="50">SUM(O536:O543)</f>
        <v>#REF!</v>
      </c>
      <c r="P535" s="403" t="e">
        <f t="shared" si="50"/>
        <v>#REF!</v>
      </c>
    </row>
    <row r="536" spans="1:16" s="457" customFormat="1" hidden="1">
      <c r="A536" s="363"/>
      <c r="B536" s="451"/>
      <c r="C536" s="433"/>
      <c r="D536" s="434"/>
      <c r="E536" s="435"/>
      <c r="F536" s="456"/>
      <c r="G536" s="454"/>
      <c r="H536" s="280"/>
      <c r="I536" s="308"/>
      <c r="J536" s="312"/>
      <c r="K536" s="312"/>
      <c r="L536" s="311" t="s">
        <v>118</v>
      </c>
      <c r="M536" s="306">
        <v>4216</v>
      </c>
      <c r="N536" s="289" t="e">
        <f>+#REF!+'havelvac 7.2'!N536+'havelvac 7.3'!N536+'havelvac 7.4'!N536+'havelvac 7.5'!N536+'havelvac 7.6'!N536+'havelvac 7.7'!N536+'havelvac 7.9'!N536+'havelvac 7.8'!N536+'havelvac 7.10'!N536+'havelvac 7.11'!N536+'havelvac 7.12'!N536+'havelvac 7.13'!N536</f>
        <v>#REF!</v>
      </c>
      <c r="O536" s="289" t="e">
        <f>+#REF!+'havelvac 7.2'!O536+'havelvac 7.3'!O536+'havelvac 7.4'!O536+'havelvac 7.5'!O536+'havelvac 7.6'!O536+'havelvac 7.7'!O536+'havelvac 7.9'!O536+'havelvac 7.8'!O536+'havelvac 7.10'!O536+'havelvac 7.11'!O536+'havelvac 7.12'!O536+'havelvac 7.13'!O536</f>
        <v>#REF!</v>
      </c>
      <c r="P536" s="289" t="e">
        <f>+#REF!+'havelvac 7.2'!P536+'havelvac 7.3'!P536+'havelvac 7.4'!P536+'havelvac 7.5'!P536+'havelvac 7.6'!P536+'havelvac 7.7'!P536+'havelvac 7.9'!P536+'havelvac 7.8'!P536+'havelvac 7.10'!P536+'havelvac 7.11'!P536+'havelvac 7.12'!P536+'havelvac 7.13'!P536</f>
        <v>#REF!</v>
      </c>
    </row>
    <row r="537" spans="1:16" s="457" customFormat="1" hidden="1">
      <c r="A537" s="363" t="str">
        <f t="shared" ref="A537:A602" si="51">CONCATENATE(B537,C537,D537,E537,F537,G537)</f>
        <v>71090600000000</v>
      </c>
      <c r="B537" s="451" t="s">
        <v>439</v>
      </c>
      <c r="C537" s="433" t="s">
        <v>187</v>
      </c>
      <c r="D537" s="434" t="s">
        <v>157</v>
      </c>
      <c r="E537" s="435" t="s">
        <v>441</v>
      </c>
      <c r="F537" s="456" t="s">
        <v>441</v>
      </c>
      <c r="G537" s="454" t="s">
        <v>440</v>
      </c>
      <c r="H537" s="280"/>
      <c r="I537" s="308"/>
      <c r="J537" s="312"/>
      <c r="K537" s="312"/>
      <c r="L537" s="311" t="s">
        <v>122</v>
      </c>
      <c r="M537" s="306">
        <v>4234</v>
      </c>
      <c r="N537" s="289" t="e">
        <f>+#REF!+'havelvac 7.2'!N537+'havelvac 7.3'!N537+'havelvac 7.4'!N537+'havelvac 7.5'!N537+'havelvac 7.6'!N537+'havelvac 7.7'!N537+'havelvac 7.9'!N537+'havelvac 7.8'!N537+'havelvac 7.10'!N537+'havelvac 7.11'!N537+'havelvac 7.12'!N537+'havelvac 7.13'!N537</f>
        <v>#REF!</v>
      </c>
      <c r="O537" s="289" t="e">
        <f>+#REF!+'havelvac 7.2'!O537+'havelvac 7.3'!O537+'havelvac 7.4'!O537+'havelvac 7.5'!O537+'havelvac 7.6'!O537+'havelvac 7.7'!O537+'havelvac 7.9'!O537+'havelvac 7.8'!O537+'havelvac 7.10'!O537+'havelvac 7.11'!O537+'havelvac 7.12'!O537+'havelvac 7.13'!O537</f>
        <v>#REF!</v>
      </c>
      <c r="P537" s="289" t="e">
        <f>+#REF!+'havelvac 7.2'!P537+'havelvac 7.3'!P537+'havelvac 7.4'!P537+'havelvac 7.5'!P537+'havelvac 7.6'!P537+'havelvac 7.7'!P537+'havelvac 7.9'!P537+'havelvac 7.8'!P537+'havelvac 7.10'!P537+'havelvac 7.11'!P537+'havelvac 7.12'!P537+'havelvac 7.13'!P537</f>
        <v>#REF!</v>
      </c>
    </row>
    <row r="538" spans="1:16" s="364" customFormat="1" hidden="1">
      <c r="A538" s="363" t="str">
        <f t="shared" si="51"/>
        <v>71090600000001</v>
      </c>
      <c r="B538" s="451" t="s">
        <v>439</v>
      </c>
      <c r="C538" s="433" t="s">
        <v>187</v>
      </c>
      <c r="D538" s="434" t="s">
        <v>157</v>
      </c>
      <c r="E538" s="435" t="s">
        <v>441</v>
      </c>
      <c r="F538" s="456" t="s">
        <v>441</v>
      </c>
      <c r="G538" s="454" t="s">
        <v>96</v>
      </c>
      <c r="H538" s="280"/>
      <c r="I538" s="308"/>
      <c r="J538" s="312"/>
      <c r="K538" s="312"/>
      <c r="L538" s="311" t="s">
        <v>125</v>
      </c>
      <c r="M538" s="278">
        <v>4239</v>
      </c>
      <c r="N538" s="289" t="e">
        <f>+#REF!+'havelvac 7.2'!N538+'havelvac 7.3'!N538+'havelvac 7.4'!N538+'havelvac 7.5'!N538+'havelvac 7.6'!N538+'havelvac 7.7'!N538+'havelvac 7.9'!N538+'havelvac 7.8'!N538+'havelvac 7.10'!N538+'havelvac 7.11'!N538+'havelvac 7.12'!N538+'havelvac 7.13'!N538</f>
        <v>#REF!</v>
      </c>
      <c r="O538" s="289" t="e">
        <f>+#REF!+'havelvac 7.2'!O538+'havelvac 7.3'!O538+'havelvac 7.4'!O538+'havelvac 7.5'!O538+'havelvac 7.6'!O538+'havelvac 7.7'!O538+'havelvac 7.9'!O538+'havelvac 7.8'!O538+'havelvac 7.10'!O538+'havelvac 7.11'!O538+'havelvac 7.12'!O538+'havelvac 7.13'!O538</f>
        <v>#REF!</v>
      </c>
      <c r="P538" s="289" t="e">
        <f>+#REF!+'havelvac 7.2'!P538+'havelvac 7.3'!P538+'havelvac 7.4'!P538+'havelvac 7.5'!P538+'havelvac 7.6'!P538+'havelvac 7.7'!P538+'havelvac 7.9'!P538+'havelvac 7.8'!P538+'havelvac 7.10'!P538+'havelvac 7.11'!P538+'havelvac 7.12'!P538+'havelvac 7.13'!P538</f>
        <v>#REF!</v>
      </c>
    </row>
    <row r="539" spans="1:16" s="364" customFormat="1" hidden="1">
      <c r="A539" s="363" t="str">
        <f t="shared" si="51"/>
        <v>71090601000000</v>
      </c>
      <c r="B539" s="451" t="s">
        <v>439</v>
      </c>
      <c r="C539" s="433" t="s">
        <v>187</v>
      </c>
      <c r="D539" s="434" t="s">
        <v>157</v>
      </c>
      <c r="E539" s="435" t="s">
        <v>106</v>
      </c>
      <c r="F539" s="456" t="s">
        <v>441</v>
      </c>
      <c r="G539" s="454" t="s">
        <v>440</v>
      </c>
      <c r="H539" s="280"/>
      <c r="I539" s="308"/>
      <c r="J539" s="312"/>
      <c r="K539" s="312"/>
      <c r="L539" s="326" t="s">
        <v>130</v>
      </c>
      <c r="M539" s="279">
        <v>4267</v>
      </c>
      <c r="N539" s="289" t="e">
        <f>+#REF!+'havelvac 7.2'!N539+'havelvac 7.3'!N539+'havelvac 7.4'!N539+'havelvac 7.5'!N539+'havelvac 7.6'!N539+'havelvac 7.7'!N539+'havelvac 7.9'!N539+'havelvac 7.8'!N539+'havelvac 7.10'!N539+'havelvac 7.11'!N539+'havelvac 7.12'!N539+'havelvac 7.13'!N539</f>
        <v>#REF!</v>
      </c>
      <c r="O539" s="289" t="e">
        <f>+#REF!+'havelvac 7.2'!O539+'havelvac 7.3'!O539+'havelvac 7.4'!O539+'havelvac 7.5'!O539+'havelvac 7.6'!O539+'havelvac 7.7'!O539+'havelvac 7.9'!O539+'havelvac 7.8'!O539+'havelvac 7.10'!O539+'havelvac 7.11'!O539+'havelvac 7.12'!O539+'havelvac 7.13'!O539</f>
        <v>#REF!</v>
      </c>
      <c r="P539" s="289" t="e">
        <f>+#REF!+'havelvac 7.2'!P539+'havelvac 7.3'!P539+'havelvac 7.4'!P539+'havelvac 7.5'!P539+'havelvac 7.6'!P539+'havelvac 7.7'!P539+'havelvac 7.9'!P539+'havelvac 7.8'!P539+'havelvac 7.10'!P539+'havelvac 7.11'!P539+'havelvac 7.12'!P539+'havelvac 7.13'!P539</f>
        <v>#REF!</v>
      </c>
    </row>
    <row r="540" spans="1:16" s="364" customFormat="1" hidden="1">
      <c r="A540" s="363" t="str">
        <f t="shared" si="51"/>
        <v>71090601000001</v>
      </c>
      <c r="B540" s="451" t="s">
        <v>439</v>
      </c>
      <c r="C540" s="433" t="s">
        <v>187</v>
      </c>
      <c r="D540" s="434" t="s">
        <v>157</v>
      </c>
      <c r="E540" s="435" t="s">
        <v>106</v>
      </c>
      <c r="F540" s="456" t="s">
        <v>441</v>
      </c>
      <c r="G540" s="454" t="s">
        <v>96</v>
      </c>
      <c r="H540" s="409"/>
      <c r="I540" s="410"/>
      <c r="J540" s="411"/>
      <c r="K540" s="412"/>
      <c r="L540" s="413" t="s">
        <v>240</v>
      </c>
      <c r="M540" s="406">
        <v>4269</v>
      </c>
      <c r="N540" s="289" t="e">
        <f>+#REF!+'havelvac 7.2'!N540+'havelvac 7.3'!N540+'havelvac 7.4'!N540+'havelvac 7.5'!N540+'havelvac 7.6'!N540+'havelvac 7.7'!N540+'havelvac 7.9'!N540+'havelvac 7.8'!N540+'havelvac 7.10'!N540+'havelvac 7.11'!N540+'havelvac 7.12'!N540+'havelvac 7.13'!N540</f>
        <v>#REF!</v>
      </c>
      <c r="O540" s="289" t="e">
        <f>+#REF!+'havelvac 7.2'!O540+'havelvac 7.3'!O540+'havelvac 7.4'!O540+'havelvac 7.5'!O540+'havelvac 7.6'!O540+'havelvac 7.7'!O540+'havelvac 7.9'!O540+'havelvac 7.8'!O540+'havelvac 7.10'!O540+'havelvac 7.11'!O540+'havelvac 7.12'!O540+'havelvac 7.13'!O540</f>
        <v>#REF!</v>
      </c>
      <c r="P540" s="289" t="e">
        <f>+#REF!+'havelvac 7.2'!P540+'havelvac 7.3'!P540+'havelvac 7.4'!P540+'havelvac 7.5'!P540+'havelvac 7.6'!P540+'havelvac 7.7'!P540+'havelvac 7.9'!P540+'havelvac 7.8'!P540+'havelvac 7.10'!P540+'havelvac 7.11'!P540+'havelvac 7.12'!P540+'havelvac 7.13'!P540</f>
        <v>#REF!</v>
      </c>
    </row>
    <row r="541" spans="1:16" s="455" customFormat="1" hidden="1">
      <c r="A541" s="363" t="str">
        <f t="shared" si="51"/>
        <v>71090601010000</v>
      </c>
      <c r="B541" s="451" t="s">
        <v>439</v>
      </c>
      <c r="C541" s="433" t="s">
        <v>187</v>
      </c>
      <c r="D541" s="434" t="s">
        <v>157</v>
      </c>
      <c r="E541" s="435" t="s">
        <v>106</v>
      </c>
      <c r="F541" s="456" t="s">
        <v>106</v>
      </c>
      <c r="G541" s="454" t="s">
        <v>440</v>
      </c>
      <c r="H541" s="308"/>
      <c r="I541" s="308"/>
      <c r="J541" s="312"/>
      <c r="K541" s="312"/>
      <c r="L541" s="404" t="s">
        <v>167</v>
      </c>
      <c r="M541" s="406">
        <v>4639</v>
      </c>
      <c r="N541" s="289" t="e">
        <f>+#REF!+'havelvac 7.2'!N541+'havelvac 7.3'!N541+'havelvac 7.4'!N541+'havelvac 7.5'!N541+'havelvac 7.6'!N541+'havelvac 7.7'!N541+'havelvac 7.9'!N541+'havelvac 7.8'!N541+'havelvac 7.10'!N541+'havelvac 7.11'!N541+'havelvac 7.12'!N541+'havelvac 7.13'!N541</f>
        <v>#REF!</v>
      </c>
      <c r="O541" s="289" t="e">
        <f>+#REF!+'havelvac 7.2'!O541+'havelvac 7.3'!O541+'havelvac 7.4'!O541+'havelvac 7.5'!O541+'havelvac 7.6'!O541+'havelvac 7.7'!O541+'havelvac 7.9'!O541+'havelvac 7.8'!O541+'havelvac 7.10'!O541+'havelvac 7.11'!O541+'havelvac 7.12'!O541+'havelvac 7.13'!O541</f>
        <v>#REF!</v>
      </c>
      <c r="P541" s="289" t="e">
        <f>+#REF!+'havelvac 7.2'!P541+'havelvac 7.3'!P541+'havelvac 7.4'!P541+'havelvac 7.5'!P541+'havelvac 7.6'!P541+'havelvac 7.7'!P541+'havelvac 7.9'!P541+'havelvac 7.8'!P541+'havelvac 7.10'!P541+'havelvac 7.11'!P541+'havelvac 7.12'!P541+'havelvac 7.13'!P541</f>
        <v>#REF!</v>
      </c>
    </row>
    <row r="542" spans="1:16" s="364" customFormat="1" ht="25.5" hidden="1">
      <c r="A542" s="363" t="str">
        <f t="shared" si="51"/>
        <v>71090501000001</v>
      </c>
      <c r="B542" s="451" t="s">
        <v>439</v>
      </c>
      <c r="C542" s="433" t="s">
        <v>187</v>
      </c>
      <c r="D542" s="434" t="s">
        <v>149</v>
      </c>
      <c r="E542" s="435" t="s">
        <v>106</v>
      </c>
      <c r="F542" s="456" t="s">
        <v>441</v>
      </c>
      <c r="G542" s="454" t="s">
        <v>96</v>
      </c>
      <c r="H542" s="308"/>
      <c r="I542" s="308"/>
      <c r="J542" s="312"/>
      <c r="K542" s="312"/>
      <c r="L542" s="311" t="s">
        <v>219</v>
      </c>
      <c r="M542" s="306">
        <v>4819</v>
      </c>
      <c r="N542" s="289" t="e">
        <f>+#REF!+'havelvac 7.2'!N542+'havelvac 7.3'!N542+'havelvac 7.4'!N542+'havelvac 7.5'!N542+'havelvac 7.6'!N542+'havelvac 7.7'!N542+'havelvac 7.9'!N542+'havelvac 7.8'!N542+'havelvac 7.10'!N542+'havelvac 7.11'!N542+'havelvac 7.12'!N542+'havelvac 7.13'!N542</f>
        <v>#REF!</v>
      </c>
      <c r="O542" s="289" t="e">
        <f>+#REF!+'havelvac 7.2'!O542+'havelvac 7.3'!O542+'havelvac 7.4'!O542+'havelvac 7.5'!O542+'havelvac 7.6'!O542+'havelvac 7.7'!O542+'havelvac 7.9'!O542+'havelvac 7.8'!O542+'havelvac 7.10'!O542+'havelvac 7.11'!O542+'havelvac 7.12'!O542+'havelvac 7.13'!O542</f>
        <v>#REF!</v>
      </c>
      <c r="P542" s="289" t="e">
        <f>+#REF!+'havelvac 7.2'!P542+'havelvac 7.3'!P542+'havelvac 7.4'!P542+'havelvac 7.5'!P542+'havelvac 7.6'!P542+'havelvac 7.7'!P542+'havelvac 7.9'!P542+'havelvac 7.8'!P542+'havelvac 7.10'!P542+'havelvac 7.11'!P542+'havelvac 7.12'!P542+'havelvac 7.13'!P542</f>
        <v>#REF!</v>
      </c>
    </row>
    <row r="543" spans="1:16" s="364" customFormat="1" hidden="1">
      <c r="A543" s="363" t="str">
        <f t="shared" si="51"/>
        <v>71090601014251</v>
      </c>
      <c r="B543" s="451" t="s">
        <v>439</v>
      </c>
      <c r="C543" s="433" t="s">
        <v>187</v>
      </c>
      <c r="D543" s="434" t="s">
        <v>157</v>
      </c>
      <c r="E543" s="435" t="s">
        <v>106</v>
      </c>
      <c r="F543" s="456" t="s">
        <v>106</v>
      </c>
      <c r="G543" s="436">
        <v>4251</v>
      </c>
      <c r="H543" s="430"/>
      <c r="I543" s="410"/>
      <c r="J543" s="431"/>
      <c r="K543" s="432"/>
      <c r="L543" s="311" t="s">
        <v>137</v>
      </c>
      <c r="M543" s="306">
        <v>5129</v>
      </c>
      <c r="N543" s="289" t="e">
        <f>+#REF!+'havelvac 7.2'!N543+'havelvac 7.3'!N543+'havelvac 7.4'!N543+'havelvac 7.5'!N543+'havelvac 7.6'!N543+'havelvac 7.7'!N543+'havelvac 7.9'!N543+'havelvac 7.8'!N543+'havelvac 7.10'!N543+'havelvac 7.11'!N543+'havelvac 7.12'!N543+'havelvac 7.13'!N543</f>
        <v>#REF!</v>
      </c>
      <c r="O543" s="289" t="e">
        <f>+#REF!+'havelvac 7.2'!O543+'havelvac 7.3'!O543+'havelvac 7.4'!O543+'havelvac 7.5'!O543+'havelvac 7.6'!O543+'havelvac 7.7'!O543+'havelvac 7.9'!O543+'havelvac 7.8'!O543+'havelvac 7.10'!O543+'havelvac 7.11'!O543+'havelvac 7.12'!O543+'havelvac 7.13'!O543</f>
        <v>#REF!</v>
      </c>
      <c r="P543" s="289" t="e">
        <f>+#REF!+'havelvac 7.2'!P543+'havelvac 7.3'!P543+'havelvac 7.4'!P543+'havelvac 7.5'!P543+'havelvac 7.6'!P543+'havelvac 7.7'!P543+'havelvac 7.9'!P543+'havelvac 7.8'!P543+'havelvac 7.10'!P543+'havelvac 7.11'!P543+'havelvac 7.12'!P543+'havelvac 7.13'!P543</f>
        <v>#REF!</v>
      </c>
    </row>
    <row r="544" spans="1:16" s="364" customFormat="1" ht="18" hidden="1" customHeight="1">
      <c r="A544" s="363" t="str">
        <f t="shared" si="51"/>
        <v>71090601034639</v>
      </c>
      <c r="B544" s="451" t="s">
        <v>439</v>
      </c>
      <c r="C544" s="433" t="s">
        <v>187</v>
      </c>
      <c r="D544" s="434" t="s">
        <v>157</v>
      </c>
      <c r="E544" s="435" t="s">
        <v>106</v>
      </c>
      <c r="F544" s="456" t="s">
        <v>442</v>
      </c>
      <c r="G544" s="436">
        <v>4639</v>
      </c>
      <c r="H544" s="280"/>
      <c r="I544" s="400"/>
      <c r="J544" s="401"/>
      <c r="K544" s="401"/>
      <c r="L544" s="402" t="s">
        <v>301</v>
      </c>
      <c r="M544" s="397"/>
      <c r="N544" s="403" t="e">
        <f>SUM(N545)</f>
        <v>#REF!</v>
      </c>
      <c r="O544" s="403" t="e">
        <f>SUM(O545)</f>
        <v>#REF!</v>
      </c>
      <c r="P544" s="403" t="e">
        <f>SUM(P545)</f>
        <v>#REF!</v>
      </c>
    </row>
    <row r="545" spans="1:16" s="455" customFormat="1" ht="25.5" hidden="1">
      <c r="A545" s="363" t="str">
        <f t="shared" si="51"/>
        <v>71090601040000</v>
      </c>
      <c r="B545" s="451" t="s">
        <v>439</v>
      </c>
      <c r="C545" s="433" t="s">
        <v>187</v>
      </c>
      <c r="D545" s="434" t="s">
        <v>157</v>
      </c>
      <c r="E545" s="435" t="s">
        <v>106</v>
      </c>
      <c r="F545" s="456" t="s">
        <v>155</v>
      </c>
      <c r="G545" s="454" t="s">
        <v>440</v>
      </c>
      <c r="H545" s="308"/>
      <c r="I545" s="308"/>
      <c r="J545" s="312"/>
      <c r="K545" s="312"/>
      <c r="L545" s="311" t="s">
        <v>217</v>
      </c>
      <c r="M545" s="306">
        <v>4511</v>
      </c>
      <c r="N545" s="289" t="e">
        <f>+#REF!+'havelvac 7.2'!N545+'havelvac 7.3'!N545+'havelvac 7.4'!N545+'havelvac 7.5'!N545+'havelvac 7.6'!N545+'havelvac 7.7'!N545+'havelvac 7.9'!N545+'havelvac 7.8'!N545+'havelvac 7.10'!N545+'havelvac 7.11'!N545+'havelvac 7.12'!N545+'havelvac 7.13'!N545</f>
        <v>#REF!</v>
      </c>
      <c r="O545" s="289" t="e">
        <f>+#REF!+'havelvac 7.2'!O545+'havelvac 7.3'!O545+'havelvac 7.4'!O545+'havelvac 7.5'!O545+'havelvac 7.6'!O545+'havelvac 7.7'!O545+'havelvac 7.9'!O545+'havelvac 7.8'!O545+'havelvac 7.10'!O545+'havelvac 7.11'!O545+'havelvac 7.12'!O545+'havelvac 7.13'!O545</f>
        <v>#REF!</v>
      </c>
      <c r="P545" s="289" t="e">
        <f>+#REF!+'havelvac 7.2'!P545+'havelvac 7.3'!P545+'havelvac 7.4'!P545+'havelvac 7.5'!P545+'havelvac 7.6'!P545+'havelvac 7.7'!P545+'havelvac 7.9'!P545+'havelvac 7.8'!P545+'havelvac 7.10'!P545+'havelvac 7.11'!P545+'havelvac 7.12'!P545+'havelvac 7.13'!P545</f>
        <v>#REF!</v>
      </c>
    </row>
    <row r="546" spans="1:16" s="364" customFormat="1" ht="18" hidden="1" customHeight="1">
      <c r="A546" s="363" t="str">
        <f t="shared" ref="A546:A548" si="52">CONCATENATE(B546,C546,D546,E546,F546,G546)</f>
        <v>71090601034639</v>
      </c>
      <c r="B546" s="451" t="s">
        <v>439</v>
      </c>
      <c r="C546" s="433" t="s">
        <v>187</v>
      </c>
      <c r="D546" s="434" t="s">
        <v>157</v>
      </c>
      <c r="E546" s="435" t="s">
        <v>106</v>
      </c>
      <c r="F546" s="456" t="s">
        <v>442</v>
      </c>
      <c r="G546" s="436">
        <v>4639</v>
      </c>
      <c r="H546" s="280"/>
      <c r="I546" s="400"/>
      <c r="J546" s="401"/>
      <c r="K546" s="401"/>
      <c r="L546" s="402" t="s">
        <v>801</v>
      </c>
      <c r="M546" s="397"/>
      <c r="N546" s="403" t="e">
        <f>SUM(N547:N548)</f>
        <v>#REF!</v>
      </c>
      <c r="O546" s="403" t="e">
        <f>SUM(O547:O548)</f>
        <v>#REF!</v>
      </c>
      <c r="P546" s="403" t="e">
        <f>SUM(P547:P548)</f>
        <v>#REF!</v>
      </c>
    </row>
    <row r="547" spans="1:16" s="364" customFormat="1" hidden="1">
      <c r="A547" s="363" t="str">
        <f t="shared" si="52"/>
        <v>71090201024511</v>
      </c>
      <c r="B547" s="458" t="s">
        <v>439</v>
      </c>
      <c r="C547" s="433" t="s">
        <v>187</v>
      </c>
      <c r="D547" s="434" t="s">
        <v>140</v>
      </c>
      <c r="E547" s="435" t="s">
        <v>106</v>
      </c>
      <c r="F547" s="456" t="s">
        <v>140</v>
      </c>
      <c r="G547" s="436">
        <v>4511</v>
      </c>
      <c r="H547" s="308"/>
      <c r="I547" s="309"/>
      <c r="J547" s="310"/>
      <c r="K547" s="310"/>
      <c r="L547" s="320" t="s">
        <v>173</v>
      </c>
      <c r="M547" s="278">
        <v>5112</v>
      </c>
      <c r="N547" s="289" t="e">
        <f>+#REF!+'havelvac 7.2'!N547+'havelvac 7.3'!N547+'havelvac 7.4'!N547+'havelvac 7.5'!N547+'havelvac 7.6'!N547+'havelvac 7.7'!N547+'havelvac 7.9'!N547+'havelvac 7.8'!N547+'havelvac 7.10'!N547+'havelvac 7.11'!N547+'havelvac 7.12'!N547+'havelvac 7.13'!N547</f>
        <v>#REF!</v>
      </c>
      <c r="O547" s="289" t="e">
        <f>+#REF!+'havelvac 7.2'!O547+'havelvac 7.3'!O547+'havelvac 7.4'!O547+'havelvac 7.5'!O547+'havelvac 7.6'!O547+'havelvac 7.7'!O547+'havelvac 7.9'!O547+'havelvac 7.8'!O547+'havelvac 7.10'!O547+'havelvac 7.11'!O547+'havelvac 7.12'!O547+'havelvac 7.13'!O547</f>
        <v>#REF!</v>
      </c>
      <c r="P547" s="289" t="e">
        <f>+#REF!+'havelvac 7.2'!P547+'havelvac 7.3'!P547+'havelvac 7.4'!P547+'havelvac 7.5'!P547+'havelvac 7.6'!P547+'havelvac 7.7'!P547+'havelvac 7.9'!P547+'havelvac 7.8'!P547+'havelvac 7.10'!P547+'havelvac 7.11'!P547+'havelvac 7.12'!P547+'havelvac 7.13'!P547</f>
        <v>#REF!</v>
      </c>
    </row>
    <row r="548" spans="1:16" s="364" customFormat="1" hidden="1">
      <c r="A548" s="363" t="str">
        <f t="shared" si="52"/>
        <v>71100700000001</v>
      </c>
      <c r="B548" s="451" t="s">
        <v>439</v>
      </c>
      <c r="C548" s="433" t="s">
        <v>189</v>
      </c>
      <c r="D548" s="434" t="s">
        <v>183</v>
      </c>
      <c r="E548" s="435" t="s">
        <v>441</v>
      </c>
      <c r="F548" s="456" t="s">
        <v>441</v>
      </c>
      <c r="G548" s="454" t="s">
        <v>96</v>
      </c>
      <c r="H548" s="308"/>
      <c r="I548" s="308"/>
      <c r="J548" s="312"/>
      <c r="K548" s="312"/>
      <c r="L548" s="326" t="s">
        <v>143</v>
      </c>
      <c r="M548" s="279">
        <v>5113</v>
      </c>
      <c r="N548" s="289" t="e">
        <f>+#REF!+'havelvac 7.2'!N548+'havelvac 7.3'!N548+'havelvac 7.4'!N548+'havelvac 7.5'!N548+'havelvac 7.6'!N548+'havelvac 7.7'!N548+'havelvac 7.9'!N548+'havelvac 7.8'!N548+'havelvac 7.10'!N548+'havelvac 7.11'!N548+'havelvac 7.12'!N548+'havelvac 7.13'!N548</f>
        <v>#REF!</v>
      </c>
      <c r="O548" s="289" t="e">
        <f>+#REF!+'havelvac 7.2'!O548+'havelvac 7.3'!O548+'havelvac 7.4'!O548+'havelvac 7.5'!O548+'havelvac 7.6'!O548+'havelvac 7.7'!O548+'havelvac 7.9'!O548+'havelvac 7.8'!O548+'havelvac 7.10'!O548+'havelvac 7.11'!O548+'havelvac 7.12'!O548+'havelvac 7.13'!O548</f>
        <v>#REF!</v>
      </c>
      <c r="P548" s="289" t="e">
        <f>+#REF!+'havelvac 7.2'!P548+'havelvac 7.3'!P548+'havelvac 7.4'!P548+'havelvac 7.5'!P548+'havelvac 7.6'!P548+'havelvac 7.7'!P548+'havelvac 7.9'!P548+'havelvac 7.8'!P548+'havelvac 7.10'!P548+'havelvac 7.11'!P548+'havelvac 7.12'!P548+'havelvac 7.13'!P548</f>
        <v>#REF!</v>
      </c>
    </row>
    <row r="549" spans="1:16" s="364" customFormat="1" ht="12.75" hidden="1">
      <c r="A549" s="363" t="str">
        <f t="shared" si="51"/>
        <v>71090601045113</v>
      </c>
      <c r="B549" s="451" t="s">
        <v>439</v>
      </c>
      <c r="C549" s="433" t="s">
        <v>187</v>
      </c>
      <c r="D549" s="434" t="s">
        <v>157</v>
      </c>
      <c r="E549" s="435" t="s">
        <v>106</v>
      </c>
      <c r="F549" s="456" t="s">
        <v>155</v>
      </c>
      <c r="G549" s="436">
        <v>5113</v>
      </c>
      <c r="H549" s="280">
        <v>2825</v>
      </c>
      <c r="I549" s="308" t="s">
        <v>185</v>
      </c>
      <c r="J549" s="312">
        <v>2</v>
      </c>
      <c r="K549" s="312">
        <v>5</v>
      </c>
      <c r="L549" s="395" t="s">
        <v>303</v>
      </c>
      <c r="M549" s="313"/>
      <c r="N549" s="321" t="e">
        <f>+N551+N553+N555</f>
        <v>#REF!</v>
      </c>
      <c r="O549" s="321" t="e">
        <f>+O551+O553+O555</f>
        <v>#REF!</v>
      </c>
      <c r="P549" s="321" t="e">
        <f>+P551+P553+P555</f>
        <v>#REF!</v>
      </c>
    </row>
    <row r="550" spans="1:16" s="455" customFormat="1" ht="13.5" hidden="1">
      <c r="A550" s="363" t="str">
        <f t="shared" si="51"/>
        <v>71090601050000</v>
      </c>
      <c r="B550" s="451" t="s">
        <v>439</v>
      </c>
      <c r="C550" s="433" t="s">
        <v>187</v>
      </c>
      <c r="D550" s="434" t="s">
        <v>157</v>
      </c>
      <c r="E550" s="435" t="s">
        <v>106</v>
      </c>
      <c r="F550" s="456" t="s">
        <v>149</v>
      </c>
      <c r="G550" s="454" t="s">
        <v>440</v>
      </c>
      <c r="H550" s="308"/>
      <c r="I550" s="308"/>
      <c r="J550" s="312"/>
      <c r="K550" s="312"/>
      <c r="L550" s="320" t="s">
        <v>108</v>
      </c>
      <c r="M550" s="279"/>
      <c r="N550" s="321"/>
      <c r="O550" s="321"/>
      <c r="P550" s="321"/>
    </row>
    <row r="551" spans="1:16" s="364" customFormat="1" ht="13.5" hidden="1">
      <c r="A551" s="363" t="str">
        <f t="shared" si="51"/>
        <v>71090601054239</v>
      </c>
      <c r="B551" s="451" t="s">
        <v>439</v>
      </c>
      <c r="C551" s="433" t="s">
        <v>187</v>
      </c>
      <c r="D551" s="434" t="s">
        <v>157</v>
      </c>
      <c r="E551" s="435" t="s">
        <v>106</v>
      </c>
      <c r="F551" s="456" t="s">
        <v>149</v>
      </c>
      <c r="G551" s="454">
        <v>4239</v>
      </c>
      <c r="H551" s="280"/>
      <c r="I551" s="400"/>
      <c r="J551" s="401"/>
      <c r="K551" s="401"/>
      <c r="L551" s="402" t="s">
        <v>304</v>
      </c>
      <c r="M551" s="397"/>
      <c r="N551" s="403" t="e">
        <f>SUM(N552)</f>
        <v>#REF!</v>
      </c>
      <c r="O551" s="403" t="e">
        <f>SUM(O552)</f>
        <v>#REF!</v>
      </c>
      <c r="P551" s="403" t="e">
        <f>SUM(P552)</f>
        <v>#REF!</v>
      </c>
    </row>
    <row r="552" spans="1:16" s="364" customFormat="1" ht="25.5" hidden="1">
      <c r="A552" s="363" t="str">
        <f t="shared" si="51"/>
        <v>71090601054637</v>
      </c>
      <c r="B552" s="458" t="s">
        <v>439</v>
      </c>
      <c r="C552" s="433" t="s">
        <v>187</v>
      </c>
      <c r="D552" s="434" t="s">
        <v>157</v>
      </c>
      <c r="E552" s="435" t="s">
        <v>106</v>
      </c>
      <c r="F552" s="456" t="s">
        <v>149</v>
      </c>
      <c r="G552" s="436">
        <v>4637</v>
      </c>
      <c r="H552" s="308"/>
      <c r="I552" s="308"/>
      <c r="J552" s="312"/>
      <c r="K552" s="312"/>
      <c r="L552" s="311" t="s">
        <v>217</v>
      </c>
      <c r="M552" s="306">
        <v>4511</v>
      </c>
      <c r="N552" s="289" t="e">
        <f>+#REF!+'havelvac 7.2'!N552+'havelvac 7.3'!N552+'havelvac 7.4'!N552+'havelvac 7.5'!N552+'havelvac 7.6'!N552+'havelvac 7.7'!N552+'havelvac 7.9'!N552+'havelvac 7.8'!N552+'havelvac 7.10'!N552+'havelvac 7.11'!N552+'havelvac 7.12'!N552+'havelvac 7.13'!N552</f>
        <v>#REF!</v>
      </c>
      <c r="O552" s="289" t="e">
        <f>+#REF!+'havelvac 7.2'!O552+'havelvac 7.3'!O552+'havelvac 7.4'!O552+'havelvac 7.5'!O552+'havelvac 7.6'!O552+'havelvac 7.7'!O552+'havelvac 7.9'!O552+'havelvac 7.8'!O552+'havelvac 7.10'!O552+'havelvac 7.11'!O552+'havelvac 7.12'!O552+'havelvac 7.13'!O552</f>
        <v>#REF!</v>
      </c>
      <c r="P552" s="289" t="e">
        <f>+#REF!+'havelvac 7.2'!P552+'havelvac 7.3'!P552+'havelvac 7.4'!P552+'havelvac 7.5'!P552+'havelvac 7.6'!P552+'havelvac 7.7'!P552+'havelvac 7.9'!P552+'havelvac 7.8'!P552+'havelvac 7.10'!P552+'havelvac 7.11'!P552+'havelvac 7.12'!P552+'havelvac 7.13'!P552</f>
        <v>#REF!</v>
      </c>
    </row>
    <row r="553" spans="1:16" s="359" customFormat="1" hidden="1">
      <c r="A553" s="352" t="str">
        <f t="shared" si="51"/>
        <v>71100000000000</v>
      </c>
      <c r="B553" s="353" t="s">
        <v>439</v>
      </c>
      <c r="C553" s="354" t="s">
        <v>189</v>
      </c>
      <c r="D553" s="355" t="s">
        <v>441</v>
      </c>
      <c r="E553" s="381" t="s">
        <v>441</v>
      </c>
      <c r="F553" s="382" t="s">
        <v>441</v>
      </c>
      <c r="G553" s="358" t="s">
        <v>440</v>
      </c>
      <c r="H553" s="280"/>
      <c r="I553" s="400"/>
      <c r="J553" s="401"/>
      <c r="K553" s="401"/>
      <c r="L553" s="402" t="s">
        <v>305</v>
      </c>
      <c r="M553" s="397"/>
      <c r="N553" s="403" t="e">
        <f>SUM(N554)</f>
        <v>#REF!</v>
      </c>
      <c r="O553" s="403" t="e">
        <f>SUM(O554)</f>
        <v>#REF!</v>
      </c>
      <c r="P553" s="403" t="e">
        <f>SUM(P554)</f>
        <v>#REF!</v>
      </c>
    </row>
    <row r="554" spans="1:16" s="364" customFormat="1" ht="25.5" hidden="1">
      <c r="A554" s="363" t="str">
        <f t="shared" si="51"/>
        <v>71100000000001</v>
      </c>
      <c r="B554" s="451" t="s">
        <v>439</v>
      </c>
      <c r="C554" s="433" t="s">
        <v>189</v>
      </c>
      <c r="D554" s="434" t="s">
        <v>441</v>
      </c>
      <c r="E554" s="435" t="s">
        <v>441</v>
      </c>
      <c r="F554" s="456" t="s">
        <v>441</v>
      </c>
      <c r="G554" s="454" t="s">
        <v>96</v>
      </c>
      <c r="H554" s="308"/>
      <c r="I554" s="308"/>
      <c r="J554" s="312"/>
      <c r="K554" s="312"/>
      <c r="L554" s="311" t="s">
        <v>217</v>
      </c>
      <c r="M554" s="306">
        <v>4511</v>
      </c>
      <c r="N554" s="289" t="e">
        <f>+#REF!+'havelvac 7.2'!N554+'havelvac 7.3'!N554+'havelvac 7.4'!N554+'havelvac 7.5'!N554+'havelvac 7.6'!N554+'havelvac 7.7'!N554+'havelvac 7.9'!N554+'havelvac 7.8'!N554+'havelvac 7.10'!N554+'havelvac 7.11'!N554+'havelvac 7.12'!N554+'havelvac 7.13'!N554</f>
        <v>#REF!</v>
      </c>
      <c r="O554" s="289" t="e">
        <f>+#REF!+'havelvac 7.2'!O554+'havelvac 7.3'!O554+'havelvac 7.4'!O554+'havelvac 7.5'!O554+'havelvac 7.6'!O554+'havelvac 7.7'!O554+'havelvac 7.9'!O554+'havelvac 7.8'!O554+'havelvac 7.10'!O554+'havelvac 7.11'!O554+'havelvac 7.12'!O554+'havelvac 7.13'!O554</f>
        <v>#REF!</v>
      </c>
      <c r="P554" s="289" t="e">
        <f>+#REF!+'havelvac 7.2'!P554+'havelvac 7.3'!P554+'havelvac 7.4'!P554+'havelvac 7.5'!P554+'havelvac 7.6'!P554+'havelvac 7.7'!P554+'havelvac 7.9'!P554+'havelvac 7.8'!P554+'havelvac 7.10'!P554+'havelvac 7.11'!P554+'havelvac 7.12'!P554+'havelvac 7.13'!P554</f>
        <v>#REF!</v>
      </c>
    </row>
    <row r="555" spans="1:16" s="457" customFormat="1" ht="13.5" hidden="1">
      <c r="A555" s="363" t="str">
        <f t="shared" si="51"/>
        <v>71100700000000</v>
      </c>
      <c r="B555" s="451" t="s">
        <v>439</v>
      </c>
      <c r="C555" s="433" t="s">
        <v>189</v>
      </c>
      <c r="D555" s="434" t="s">
        <v>183</v>
      </c>
      <c r="E555" s="435" t="s">
        <v>441</v>
      </c>
      <c r="F555" s="456" t="s">
        <v>441</v>
      </c>
      <c r="G555" s="454" t="s">
        <v>440</v>
      </c>
      <c r="H555" s="280"/>
      <c r="I555" s="400"/>
      <c r="J555" s="401"/>
      <c r="K555" s="401"/>
      <c r="L555" s="402" t="s">
        <v>618</v>
      </c>
      <c r="M555" s="397"/>
      <c r="N555" s="403" t="e">
        <f>SUM(N556:N557)</f>
        <v>#REF!</v>
      </c>
      <c r="O555" s="403" t="e">
        <f>SUM(O556:O557)</f>
        <v>#REF!</v>
      </c>
      <c r="P555" s="403" t="e">
        <f>SUM(P556:P557)</f>
        <v>#REF!</v>
      </c>
    </row>
    <row r="556" spans="1:16" s="364" customFormat="1" hidden="1">
      <c r="A556" s="363" t="str">
        <f t="shared" si="51"/>
        <v>71100700000001</v>
      </c>
      <c r="B556" s="451" t="s">
        <v>439</v>
      </c>
      <c r="C556" s="433" t="s">
        <v>189</v>
      </c>
      <c r="D556" s="434" t="s">
        <v>183</v>
      </c>
      <c r="E556" s="435" t="s">
        <v>441</v>
      </c>
      <c r="F556" s="456" t="s">
        <v>441</v>
      </c>
      <c r="G556" s="454" t="s">
        <v>96</v>
      </c>
      <c r="H556" s="308"/>
      <c r="I556" s="308"/>
      <c r="J556" s="312"/>
      <c r="K556" s="312"/>
      <c r="L556" s="326" t="s">
        <v>143</v>
      </c>
      <c r="M556" s="279">
        <v>5113</v>
      </c>
      <c r="N556" s="289" t="e">
        <f>+#REF!+'havelvac 7.2'!N556+'havelvac 7.3'!N556+'havelvac 7.4'!N556+'havelvac 7.5'!N556+'havelvac 7.6'!N556+'havelvac 7.7'!N556+'havelvac 7.9'!N556+'havelvac 7.8'!N556+'havelvac 7.10'!N556+'havelvac 7.11'!N556+'havelvac 7.12'!N556+'havelvac 7.13'!N556</f>
        <v>#REF!</v>
      </c>
      <c r="O556" s="289" t="e">
        <f>+#REF!+'havelvac 7.2'!O556+'havelvac 7.3'!O556+'havelvac 7.4'!O556+'havelvac 7.5'!O556+'havelvac 7.6'!O556+'havelvac 7.7'!O556+'havelvac 7.9'!O556+'havelvac 7.8'!O556+'havelvac 7.10'!O556+'havelvac 7.11'!O556+'havelvac 7.12'!O556+'havelvac 7.13'!O556</f>
        <v>#REF!</v>
      </c>
      <c r="P556" s="289" t="e">
        <f>+#REF!+'havelvac 7.2'!P556+'havelvac 7.3'!P556+'havelvac 7.4'!P556+'havelvac 7.5'!P556+'havelvac 7.6'!P556+'havelvac 7.7'!P556+'havelvac 7.9'!P556+'havelvac 7.8'!P556+'havelvac 7.10'!P556+'havelvac 7.11'!P556+'havelvac 7.12'!P556+'havelvac 7.13'!P556</f>
        <v>#REF!</v>
      </c>
    </row>
    <row r="557" spans="1:16" s="364" customFormat="1" hidden="1">
      <c r="A557" s="363" t="str">
        <f t="shared" si="51"/>
        <v>71100701000000</v>
      </c>
      <c r="B557" s="451" t="s">
        <v>439</v>
      </c>
      <c r="C557" s="433" t="s">
        <v>189</v>
      </c>
      <c r="D557" s="434" t="s">
        <v>183</v>
      </c>
      <c r="E557" s="435" t="s">
        <v>106</v>
      </c>
      <c r="F557" s="456" t="s">
        <v>441</v>
      </c>
      <c r="G557" s="454" t="s">
        <v>440</v>
      </c>
      <c r="H557" s="308"/>
      <c r="I557" s="308"/>
      <c r="J557" s="312"/>
      <c r="K557" s="312"/>
      <c r="L557" s="311" t="s">
        <v>137</v>
      </c>
      <c r="M557" s="306">
        <v>5129</v>
      </c>
      <c r="N557" s="289" t="e">
        <f>+#REF!+'havelvac 7.2'!N557+'havelvac 7.3'!N557+'havelvac 7.4'!N557+'havelvac 7.5'!N557+'havelvac 7.6'!N557+'havelvac 7.7'!N557+'havelvac 7.9'!N557+'havelvac 7.8'!N557+'havelvac 7.10'!N557+'havelvac 7.11'!N557+'havelvac 7.12'!N557+'havelvac 7.13'!N557</f>
        <v>#REF!</v>
      </c>
      <c r="O557" s="289" t="e">
        <f>+#REF!+'havelvac 7.2'!O557+'havelvac 7.3'!O557+'havelvac 7.4'!O557+'havelvac 7.5'!O557+'havelvac 7.6'!O557+'havelvac 7.7'!O557+'havelvac 7.9'!O557+'havelvac 7.8'!O557+'havelvac 7.10'!O557+'havelvac 7.11'!O557+'havelvac 7.12'!O557+'havelvac 7.13'!O557</f>
        <v>#REF!</v>
      </c>
      <c r="P557" s="289" t="e">
        <f>+#REF!+'havelvac 7.2'!P557+'havelvac 7.3'!P557+'havelvac 7.4'!P557+'havelvac 7.5'!P557+'havelvac 7.6'!P557+'havelvac 7.7'!P557+'havelvac 7.9'!P557+'havelvac 7.8'!P557+'havelvac 7.10'!P557+'havelvac 7.11'!P557+'havelvac 7.12'!P557+'havelvac 7.13'!P557</f>
        <v>#REF!</v>
      </c>
    </row>
    <row r="558" spans="1:16" s="364" customFormat="1" ht="25.5" hidden="1">
      <c r="A558" s="363" t="str">
        <f t="shared" si="51"/>
        <v>71100701000001</v>
      </c>
      <c r="B558" s="451" t="s">
        <v>439</v>
      </c>
      <c r="C558" s="433" t="s">
        <v>189</v>
      </c>
      <c r="D558" s="434" t="s">
        <v>183</v>
      </c>
      <c r="E558" s="435" t="s">
        <v>106</v>
      </c>
      <c r="F558" s="456" t="s">
        <v>441</v>
      </c>
      <c r="G558" s="454" t="s">
        <v>96</v>
      </c>
      <c r="H558" s="280">
        <v>2827</v>
      </c>
      <c r="I558" s="308" t="s">
        <v>185</v>
      </c>
      <c r="J558" s="312">
        <v>2</v>
      </c>
      <c r="K558" s="312">
        <v>7</v>
      </c>
      <c r="L558" s="395" t="s">
        <v>306</v>
      </c>
      <c r="M558" s="313"/>
      <c r="N558" s="321" t="e">
        <f>+N560</f>
        <v>#REF!</v>
      </c>
      <c r="O558" s="321" t="e">
        <f t="shared" ref="O558:P558" si="53">+O560</f>
        <v>#REF!</v>
      </c>
      <c r="P558" s="321" t="e">
        <f t="shared" si="53"/>
        <v>#REF!</v>
      </c>
    </row>
    <row r="559" spans="1:16" s="455" customFormat="1" ht="13.5" hidden="1">
      <c r="A559" s="363" t="str">
        <f t="shared" si="51"/>
        <v>71100701010000</v>
      </c>
      <c r="B559" s="451" t="s">
        <v>439</v>
      </c>
      <c r="C559" s="433" t="s">
        <v>189</v>
      </c>
      <c r="D559" s="434" t="s">
        <v>183</v>
      </c>
      <c r="E559" s="435" t="s">
        <v>106</v>
      </c>
      <c r="F559" s="456" t="s">
        <v>106</v>
      </c>
      <c r="G559" s="454" t="s">
        <v>440</v>
      </c>
      <c r="H559" s="308"/>
      <c r="I559" s="308"/>
      <c r="J559" s="312"/>
      <c r="K559" s="312"/>
      <c r="L559" s="320" t="s">
        <v>108</v>
      </c>
      <c r="M559" s="278"/>
      <c r="N559" s="321"/>
      <c r="O559" s="321"/>
      <c r="P559" s="321"/>
    </row>
    <row r="560" spans="1:16" s="457" customFormat="1" ht="13.5" hidden="1">
      <c r="A560" s="363" t="str">
        <f t="shared" si="51"/>
        <v>71100701014216</v>
      </c>
      <c r="B560" s="451" t="s">
        <v>439</v>
      </c>
      <c r="C560" s="433" t="s">
        <v>189</v>
      </c>
      <c r="D560" s="434" t="s">
        <v>183</v>
      </c>
      <c r="E560" s="435" t="s">
        <v>106</v>
      </c>
      <c r="F560" s="456" t="s">
        <v>106</v>
      </c>
      <c r="G560" s="454">
        <v>4216</v>
      </c>
      <c r="H560" s="280"/>
      <c r="I560" s="400"/>
      <c r="J560" s="401"/>
      <c r="K560" s="401"/>
      <c r="L560" s="402" t="s">
        <v>307</v>
      </c>
      <c r="M560" s="397"/>
      <c r="N560" s="403" t="e">
        <f>O560+P560</f>
        <v>#REF!</v>
      </c>
      <c r="O560" s="403" t="e">
        <f>SUM(O561:O564)</f>
        <v>#REF!</v>
      </c>
      <c r="P560" s="403" t="e">
        <f>SUM(P561:P564)</f>
        <v>#REF!</v>
      </c>
    </row>
    <row r="561" spans="1:17" s="364" customFormat="1" hidden="1">
      <c r="A561" s="363" t="str">
        <f t="shared" si="51"/>
        <v>71100701034639</v>
      </c>
      <c r="B561" s="451" t="s">
        <v>439</v>
      </c>
      <c r="C561" s="433" t="s">
        <v>189</v>
      </c>
      <c r="D561" s="434" t="s">
        <v>183</v>
      </c>
      <c r="E561" s="435" t="s">
        <v>106</v>
      </c>
      <c r="F561" s="456" t="s">
        <v>442</v>
      </c>
      <c r="G561" s="436">
        <v>4639</v>
      </c>
      <c r="H561" s="280"/>
      <c r="I561" s="308"/>
      <c r="J561" s="312"/>
      <c r="K561" s="312"/>
      <c r="L561" s="311" t="s">
        <v>125</v>
      </c>
      <c r="M561" s="278">
        <v>4239</v>
      </c>
      <c r="N561" s="289" t="e">
        <f>+#REF!+'havelvac 7.2'!N561+'havelvac 7.3'!N561+'havelvac 7.4'!N561+'havelvac 7.5'!N561+'havelvac 7.6'!N561+'havelvac 7.7'!N561+'havelvac 7.9'!N561+'havelvac 7.8'!N561+'havelvac 7.10'!N561+'havelvac 7.11'!N561+'havelvac 7.12'!N561+'havelvac 7.13'!N561</f>
        <v>#REF!</v>
      </c>
      <c r="O561" s="289" t="e">
        <f>+#REF!+'havelvac 7.2'!O561+'havelvac 7.3'!O561+'havelvac 7.4'!O561+'havelvac 7.5'!O561+'havelvac 7.6'!O561+'havelvac 7.7'!O561+'havelvac 7.9'!O561+'havelvac 7.8'!O561+'havelvac 7.10'!O561+'havelvac 7.11'!O561+'havelvac 7.12'!O561+'havelvac 7.13'!O561</f>
        <v>#REF!</v>
      </c>
      <c r="P561" s="289" t="e">
        <f>+#REF!+'havelvac 7.2'!P561+'havelvac 7.3'!P561+'havelvac 7.4'!P561+'havelvac 7.5'!P561+'havelvac 7.6'!P561+'havelvac 7.7'!P561+'havelvac 7.9'!P561+'havelvac 7.8'!P561+'havelvac 7.10'!P561+'havelvac 7.11'!P561+'havelvac 7.12'!P561+'havelvac 7.13'!P561</f>
        <v>#REF!</v>
      </c>
    </row>
    <row r="562" spans="1:17" s="364" customFormat="1" ht="25.5" hidden="1">
      <c r="A562" s="363" t="str">
        <f t="shared" si="51"/>
        <v>71100701034729</v>
      </c>
      <c r="B562" s="451" t="s">
        <v>439</v>
      </c>
      <c r="C562" s="433" t="s">
        <v>189</v>
      </c>
      <c r="D562" s="434" t="s">
        <v>183</v>
      </c>
      <c r="E562" s="435" t="s">
        <v>106</v>
      </c>
      <c r="F562" s="456" t="s">
        <v>442</v>
      </c>
      <c r="G562" s="436">
        <v>4729</v>
      </c>
      <c r="H562" s="308"/>
      <c r="I562" s="308"/>
      <c r="J562" s="312"/>
      <c r="K562" s="312"/>
      <c r="L562" s="320" t="s">
        <v>142</v>
      </c>
      <c r="M562" s="278">
        <v>4251</v>
      </c>
      <c r="N562" s="289" t="e">
        <f>+#REF!+'havelvac 7.2'!N562+'havelvac 7.3'!N562+'havelvac 7.4'!N562+'havelvac 7.5'!N562+'havelvac 7.6'!N562+'havelvac 7.7'!N562+'havelvac 7.9'!N562+'havelvac 7.8'!N562+'havelvac 7.10'!N562+'havelvac 7.11'!N562+'havelvac 7.12'!N562+'havelvac 7.13'!N562</f>
        <v>#REF!</v>
      </c>
      <c r="O562" s="289" t="e">
        <f>+#REF!+'havelvac 7.2'!O562+'havelvac 7.3'!O562+'havelvac 7.4'!O562+'havelvac 7.5'!O562+'havelvac 7.6'!O562+'havelvac 7.7'!O562+'havelvac 7.9'!O562+'havelvac 7.8'!O562+'havelvac 7.10'!O562+'havelvac 7.11'!O562+'havelvac 7.12'!O562+'havelvac 7.13'!O562</f>
        <v>#REF!</v>
      </c>
      <c r="P562" s="289" t="e">
        <f>+#REF!+'havelvac 7.2'!P562+'havelvac 7.3'!P562+'havelvac 7.4'!P562+'havelvac 7.5'!P562+'havelvac 7.6'!P562+'havelvac 7.7'!P562+'havelvac 7.9'!P562+'havelvac 7.8'!P562+'havelvac 7.10'!P562+'havelvac 7.11'!P562+'havelvac 7.12'!P562+'havelvac 7.13'!P562</f>
        <v>#REF!</v>
      </c>
    </row>
    <row r="563" spans="1:17" s="364" customFormat="1" hidden="1">
      <c r="A563" s="363" t="str">
        <f t="shared" ref="A563:A564" si="54">CONCATENATE(B563,C563,D563,E563,F563,G563)</f>
        <v>71100701000000</v>
      </c>
      <c r="B563" s="451" t="s">
        <v>439</v>
      </c>
      <c r="C563" s="433" t="s">
        <v>189</v>
      </c>
      <c r="D563" s="434" t="s">
        <v>183</v>
      </c>
      <c r="E563" s="435" t="s">
        <v>106</v>
      </c>
      <c r="F563" s="456" t="s">
        <v>441</v>
      </c>
      <c r="G563" s="454" t="s">
        <v>440</v>
      </c>
      <c r="H563" s="308"/>
      <c r="I563" s="308"/>
      <c r="J563" s="312"/>
      <c r="K563" s="312"/>
      <c r="L563" s="311" t="s">
        <v>137</v>
      </c>
      <c r="M563" s="306">
        <v>5129</v>
      </c>
      <c r="N563" s="289" t="e">
        <f>+#REF!+'havelvac 7.2'!N563+'havelvac 7.3'!N563+'havelvac 7.4'!N563+'havelvac 7.5'!N563+'havelvac 7.6'!N563+'havelvac 7.7'!N563+'havelvac 7.9'!N563+'havelvac 7.8'!N563+'havelvac 7.10'!N563+'havelvac 7.11'!N563+'havelvac 7.12'!N563+'havelvac 7.13'!N563</f>
        <v>#REF!</v>
      </c>
      <c r="O563" s="289" t="e">
        <f>+#REF!+'havelvac 7.2'!O563+'havelvac 7.3'!O563+'havelvac 7.4'!O563+'havelvac 7.5'!O563+'havelvac 7.6'!O563+'havelvac 7.7'!O563+'havelvac 7.9'!O563+'havelvac 7.8'!O563+'havelvac 7.10'!O563+'havelvac 7.11'!O563+'havelvac 7.12'!O563+'havelvac 7.13'!O563</f>
        <v>#REF!</v>
      </c>
      <c r="P563" s="289" t="e">
        <f>+#REF!+'havelvac 7.2'!P563+'havelvac 7.3'!P563+'havelvac 7.4'!P563+'havelvac 7.5'!P563+'havelvac 7.6'!P563+'havelvac 7.7'!P563+'havelvac 7.9'!P563+'havelvac 7.8'!P563+'havelvac 7.10'!P563+'havelvac 7.11'!P563+'havelvac 7.12'!P563+'havelvac 7.13'!P563</f>
        <v>#REF!</v>
      </c>
    </row>
    <row r="564" spans="1:17" s="364" customFormat="1" hidden="1">
      <c r="A564" s="363" t="str">
        <f t="shared" si="54"/>
        <v>71060401024511</v>
      </c>
      <c r="B564" s="451" t="s">
        <v>439</v>
      </c>
      <c r="C564" s="433" t="s">
        <v>157</v>
      </c>
      <c r="D564" s="434" t="s">
        <v>155</v>
      </c>
      <c r="E564" s="435" t="s">
        <v>106</v>
      </c>
      <c r="F564" s="456" t="s">
        <v>140</v>
      </c>
      <c r="G564" s="454">
        <v>4511</v>
      </c>
      <c r="H564" s="430"/>
      <c r="I564" s="410"/>
      <c r="J564" s="431"/>
      <c r="K564" s="432"/>
      <c r="L564" s="311" t="s">
        <v>138</v>
      </c>
      <c r="M564" s="306">
        <v>5132</v>
      </c>
      <c r="N564" s="289" t="e">
        <f>+#REF!+'havelvac 7.2'!N564+'havelvac 7.3'!N564+'havelvac 7.4'!N564+'havelvac 7.5'!N564+'havelvac 7.6'!N564+'havelvac 7.7'!N564+'havelvac 7.9'!N564+'havelvac 7.8'!N564+'havelvac 7.10'!N564+'havelvac 7.11'!N564+'havelvac 7.12'!N564+'havelvac 7.13'!N564</f>
        <v>#REF!</v>
      </c>
      <c r="O564" s="289" t="e">
        <f>+#REF!+'havelvac 7.2'!O564+'havelvac 7.3'!O564+'havelvac 7.4'!O564+'havelvac 7.5'!O564+'havelvac 7.6'!O564+'havelvac 7.7'!O564+'havelvac 7.9'!O564+'havelvac 7.8'!O564+'havelvac 7.10'!O564+'havelvac 7.11'!O564+'havelvac 7.12'!O564+'havelvac 7.13'!O564</f>
        <v>#REF!</v>
      </c>
      <c r="P564" s="289" t="e">
        <f>+#REF!+'havelvac 7.2'!P564+'havelvac 7.3'!P564+'havelvac 7.4'!P564+'havelvac 7.5'!P564+'havelvac 7.6'!P564+'havelvac 7.7'!P564+'havelvac 7.9'!P564+'havelvac 7.8'!P564+'havelvac 7.10'!P564+'havelvac 7.11'!P564+'havelvac 7.12'!P564+'havelvac 7.13'!P564</f>
        <v>#REF!</v>
      </c>
    </row>
    <row r="565" spans="1:17" s="364" customFormat="1" ht="13.5" hidden="1">
      <c r="A565" s="363" t="str">
        <f t="shared" si="51"/>
        <v>71100701034819</v>
      </c>
      <c r="B565" s="451" t="s">
        <v>439</v>
      </c>
      <c r="C565" s="433" t="s">
        <v>189</v>
      </c>
      <c r="D565" s="434" t="s">
        <v>183</v>
      </c>
      <c r="E565" s="435" t="s">
        <v>106</v>
      </c>
      <c r="F565" s="456" t="s">
        <v>442</v>
      </c>
      <c r="G565" s="436">
        <v>4819</v>
      </c>
      <c r="H565" s="280">
        <v>2840</v>
      </c>
      <c r="I565" s="309" t="s">
        <v>185</v>
      </c>
      <c r="J565" s="310">
        <v>4</v>
      </c>
      <c r="K565" s="310">
        <v>0</v>
      </c>
      <c r="L565" s="396" t="s">
        <v>313</v>
      </c>
      <c r="M565" s="397"/>
      <c r="N565" s="398" t="e">
        <f>+N567+N572</f>
        <v>#REF!</v>
      </c>
      <c r="O565" s="398" t="e">
        <f>+O567+O572</f>
        <v>#REF!</v>
      </c>
      <c r="P565" s="398" t="e">
        <f>+P567+P572</f>
        <v>#REF!</v>
      </c>
    </row>
    <row r="566" spans="1:17" s="455" customFormat="1" ht="13.5" hidden="1">
      <c r="A566" s="363" t="str">
        <f t="shared" si="51"/>
        <v>71100701040000</v>
      </c>
      <c r="B566" s="451" t="s">
        <v>439</v>
      </c>
      <c r="C566" s="433" t="s">
        <v>189</v>
      </c>
      <c r="D566" s="434" t="s">
        <v>183</v>
      </c>
      <c r="E566" s="435" t="s">
        <v>106</v>
      </c>
      <c r="F566" s="456" t="s">
        <v>155</v>
      </c>
      <c r="G566" s="454" t="s">
        <v>440</v>
      </c>
      <c r="H566" s="308"/>
      <c r="I566" s="309"/>
      <c r="J566" s="310"/>
      <c r="K566" s="310"/>
      <c r="L566" s="320" t="s">
        <v>110</v>
      </c>
      <c r="M566" s="278"/>
      <c r="N566" s="321"/>
      <c r="O566" s="321"/>
      <c r="P566" s="321"/>
      <c r="Q566" s="364"/>
    </row>
    <row r="567" spans="1:17" s="364" customFormat="1" ht="12.75" hidden="1">
      <c r="A567" s="363" t="str">
        <f t="shared" si="51"/>
        <v>71100701044216</v>
      </c>
      <c r="B567" s="451" t="s">
        <v>439</v>
      </c>
      <c r="C567" s="433" t="s">
        <v>189</v>
      </c>
      <c r="D567" s="434" t="s">
        <v>183</v>
      </c>
      <c r="E567" s="435" t="s">
        <v>106</v>
      </c>
      <c r="F567" s="456" t="s">
        <v>155</v>
      </c>
      <c r="G567" s="436">
        <v>4216</v>
      </c>
      <c r="H567" s="280" t="s">
        <v>644</v>
      </c>
      <c r="I567" s="308" t="s">
        <v>185</v>
      </c>
      <c r="J567" s="312">
        <v>4</v>
      </c>
      <c r="K567" s="312">
        <v>1</v>
      </c>
      <c r="L567" s="395" t="s">
        <v>645</v>
      </c>
      <c r="M567" s="313"/>
      <c r="N567" s="321" t="e">
        <f>+N569</f>
        <v>#REF!</v>
      </c>
      <c r="O567" s="321" t="e">
        <f>+O569</f>
        <v>#REF!</v>
      </c>
      <c r="P567" s="321" t="e">
        <f>+P569</f>
        <v>#REF!</v>
      </c>
    </row>
    <row r="568" spans="1:17" s="364" customFormat="1" ht="12.75" hidden="1">
      <c r="A568" s="363" t="str">
        <f t="shared" si="51"/>
        <v>71100701044239</v>
      </c>
      <c r="B568" s="451" t="s">
        <v>439</v>
      </c>
      <c r="C568" s="433" t="s">
        <v>189</v>
      </c>
      <c r="D568" s="434" t="s">
        <v>183</v>
      </c>
      <c r="E568" s="435" t="s">
        <v>106</v>
      </c>
      <c r="F568" s="456" t="s">
        <v>155</v>
      </c>
      <c r="G568" s="436">
        <v>4239</v>
      </c>
      <c r="H568" s="308"/>
      <c r="I568" s="309"/>
      <c r="J568" s="310"/>
      <c r="K568" s="310"/>
      <c r="L568" s="320" t="s">
        <v>108</v>
      </c>
      <c r="M568" s="278"/>
      <c r="N568" s="321"/>
      <c r="O568" s="321"/>
      <c r="P568" s="321"/>
    </row>
    <row r="569" spans="1:17" s="364" customFormat="1" ht="13.5" hidden="1">
      <c r="A569" s="363" t="str">
        <f t="shared" si="51"/>
        <v>71100701044269</v>
      </c>
      <c r="B569" s="451" t="s">
        <v>439</v>
      </c>
      <c r="C569" s="433" t="s">
        <v>189</v>
      </c>
      <c r="D569" s="434" t="s">
        <v>183</v>
      </c>
      <c r="E569" s="435" t="s">
        <v>106</v>
      </c>
      <c r="F569" s="456" t="s">
        <v>155</v>
      </c>
      <c r="G569" s="436">
        <v>4269</v>
      </c>
      <c r="H569" s="280"/>
      <c r="I569" s="400"/>
      <c r="J569" s="401"/>
      <c r="K569" s="401"/>
      <c r="L569" s="402" t="s">
        <v>646</v>
      </c>
      <c r="M569" s="397"/>
      <c r="N569" s="403" t="e">
        <f>SUM(N570:N571)</f>
        <v>#REF!</v>
      </c>
      <c r="O569" s="403" t="e">
        <f t="shared" ref="O569:P569" si="55">SUM(O570:O571)</f>
        <v>#REF!</v>
      </c>
      <c r="P569" s="403" t="e">
        <f t="shared" si="55"/>
        <v>#REF!</v>
      </c>
    </row>
    <row r="570" spans="1:17" s="364" customFormat="1" hidden="1">
      <c r="A570" s="363" t="str">
        <f t="shared" si="51"/>
        <v>71100701044521</v>
      </c>
      <c r="B570" s="451" t="s">
        <v>439</v>
      </c>
      <c r="C570" s="433" t="s">
        <v>189</v>
      </c>
      <c r="D570" s="434" t="s">
        <v>183</v>
      </c>
      <c r="E570" s="435" t="s">
        <v>106</v>
      </c>
      <c r="F570" s="456" t="s">
        <v>155</v>
      </c>
      <c r="G570" s="436">
        <v>4521</v>
      </c>
      <c r="H570" s="308"/>
      <c r="I570" s="309"/>
      <c r="J570" s="310"/>
      <c r="K570" s="310"/>
      <c r="L570" s="311" t="s">
        <v>125</v>
      </c>
      <c r="M570" s="306">
        <v>4239</v>
      </c>
      <c r="N570" s="289" t="e">
        <f>+#REF!+'havelvac 7.2'!N570+'havelvac 7.3'!N570+'havelvac 7.4'!N570+'havelvac 7.5'!N570+'havelvac 7.6'!N570+'havelvac 7.7'!N570+'havelvac 7.9'!N570+'havelvac 7.8'!N570+'havelvac 7.10'!N570+'havelvac 7.11'!N570+'havelvac 7.12'!N570+'havelvac 7.13'!N570</f>
        <v>#REF!</v>
      </c>
      <c r="O570" s="289" t="e">
        <f>+#REF!+'havelvac 7.2'!O570+'havelvac 7.3'!O570+'havelvac 7.4'!O570+'havelvac 7.5'!O570+'havelvac 7.6'!O570+'havelvac 7.7'!O570+'havelvac 7.9'!O570+'havelvac 7.8'!O570+'havelvac 7.10'!O570+'havelvac 7.11'!O570+'havelvac 7.12'!O570+'havelvac 7.13'!O570</f>
        <v>#REF!</v>
      </c>
      <c r="P570" s="289" t="e">
        <f>+#REF!+'havelvac 7.2'!P570+'havelvac 7.3'!P570+'havelvac 7.4'!P570+'havelvac 7.5'!P570+'havelvac 7.6'!P570+'havelvac 7.7'!P570+'havelvac 7.9'!P570+'havelvac 7.8'!P570+'havelvac 7.10'!P570+'havelvac 7.11'!P570+'havelvac 7.12'!P570+'havelvac 7.13'!P570</f>
        <v>#REF!</v>
      </c>
    </row>
    <row r="571" spans="1:17" s="364" customFormat="1" ht="25.5" hidden="1">
      <c r="A571" s="363" t="str">
        <f t="shared" ref="A571" si="56">CONCATENATE(B571,C571,D571,E571,F571,G571)</f>
        <v>71090501000001</v>
      </c>
      <c r="B571" s="451" t="s">
        <v>439</v>
      </c>
      <c r="C571" s="433" t="s">
        <v>187</v>
      </c>
      <c r="D571" s="434" t="s">
        <v>149</v>
      </c>
      <c r="E571" s="435" t="s">
        <v>106</v>
      </c>
      <c r="F571" s="456" t="s">
        <v>441</v>
      </c>
      <c r="G571" s="454" t="s">
        <v>96</v>
      </c>
      <c r="H571" s="308"/>
      <c r="I571" s="308"/>
      <c r="J571" s="312"/>
      <c r="K571" s="312"/>
      <c r="L571" s="311" t="s">
        <v>219</v>
      </c>
      <c r="M571" s="306">
        <v>4819</v>
      </c>
      <c r="N571" s="289" t="e">
        <f>+#REF!+'havelvac 7.2'!N573+'havelvac 7.3'!N573+'havelvac 7.4'!N573+'havelvac 7.5'!N573+'havelvac 7.6'!N573+'havelvac 7.7'!N573+'havelvac 7.9'!N573+'havelvac 7.8'!N573+'havelvac 7.10'!N573+'havelvac 7.11'!N573+'havelvac 7.12'!N573+'havelvac 7.13'!N573</f>
        <v>#REF!</v>
      </c>
      <c r="O571" s="289" t="e">
        <f>+#REF!+'havelvac 7.2'!O573+'havelvac 7.3'!O573+'havelvac 7.4'!O573+'havelvac 7.5'!O573+'havelvac 7.6'!O573+'havelvac 7.7'!O573+'havelvac 7.9'!O573+'havelvac 7.8'!O573+'havelvac 7.10'!O573+'havelvac 7.11'!O573+'havelvac 7.12'!O573+'havelvac 7.13'!O573</f>
        <v>#REF!</v>
      </c>
      <c r="P571" s="289" t="e">
        <f>+#REF!+'havelvac 7.2'!P573+'havelvac 7.3'!P573+'havelvac 7.4'!P573+'havelvac 7.5'!P573+'havelvac 7.6'!P573+'havelvac 7.7'!P573+'havelvac 7.9'!P573+'havelvac 7.8'!P573+'havelvac 7.10'!P573+'havelvac 7.11'!P573+'havelvac 7.12'!P573+'havelvac 7.13'!P573</f>
        <v>#REF!</v>
      </c>
    </row>
    <row r="572" spans="1:17" s="364" customFormat="1" ht="16.149999999999999" hidden="1" customHeight="1">
      <c r="A572" s="363" t="str">
        <f t="shared" si="51"/>
        <v>71100701044639</v>
      </c>
      <c r="B572" s="451" t="s">
        <v>439</v>
      </c>
      <c r="C572" s="433" t="s">
        <v>189</v>
      </c>
      <c r="D572" s="434" t="s">
        <v>183</v>
      </c>
      <c r="E572" s="435" t="s">
        <v>106</v>
      </c>
      <c r="F572" s="456" t="s">
        <v>155</v>
      </c>
      <c r="G572" s="436">
        <v>4639</v>
      </c>
      <c r="H572" s="280">
        <v>2843</v>
      </c>
      <c r="I572" s="308" t="s">
        <v>185</v>
      </c>
      <c r="J572" s="312">
        <v>4</v>
      </c>
      <c r="K572" s="312">
        <v>3</v>
      </c>
      <c r="L572" s="395" t="s">
        <v>313</v>
      </c>
      <c r="M572" s="313"/>
      <c r="N572" s="321" t="e">
        <f>+N64</f>
        <v>#REF!</v>
      </c>
      <c r="O572" s="321" t="e">
        <f>+O64</f>
        <v>#REF!</v>
      </c>
      <c r="P572" s="321" t="e">
        <f>+P64</f>
        <v>#REF!</v>
      </c>
    </row>
    <row r="573" spans="1:17" s="364" customFormat="1" ht="16.149999999999999" hidden="1" customHeight="1">
      <c r="A573" s="363" t="str">
        <f t="shared" si="51"/>
        <v>71100701044729</v>
      </c>
      <c r="B573" s="451" t="s">
        <v>439</v>
      </c>
      <c r="C573" s="433" t="s">
        <v>189</v>
      </c>
      <c r="D573" s="434" t="s">
        <v>183</v>
      </c>
      <c r="E573" s="435" t="s">
        <v>106</v>
      </c>
      <c r="F573" s="456" t="s">
        <v>155</v>
      </c>
      <c r="G573" s="436">
        <v>4729</v>
      </c>
      <c r="H573" s="308"/>
      <c r="I573" s="308"/>
      <c r="J573" s="312"/>
      <c r="K573" s="312"/>
      <c r="L573" s="320" t="s">
        <v>108</v>
      </c>
      <c r="M573" s="278"/>
      <c r="N573" s="321"/>
      <c r="O573" s="321"/>
      <c r="P573" s="321"/>
    </row>
    <row r="574" spans="1:17" s="364" customFormat="1" ht="14.25">
      <c r="A574" s="363" t="str">
        <f t="shared" si="51"/>
        <v>71100701054819</v>
      </c>
      <c r="B574" s="451" t="s">
        <v>439</v>
      </c>
      <c r="C574" s="433" t="s">
        <v>189</v>
      </c>
      <c r="D574" s="434" t="s">
        <v>183</v>
      </c>
      <c r="E574" s="435" t="s">
        <v>106</v>
      </c>
      <c r="F574" s="456" t="s">
        <v>149</v>
      </c>
      <c r="G574" s="436">
        <v>4819</v>
      </c>
      <c r="H574" s="441">
        <v>2900</v>
      </c>
      <c r="I574" s="392" t="s">
        <v>187</v>
      </c>
      <c r="J574" s="393">
        <v>0</v>
      </c>
      <c r="K574" s="393">
        <v>0</v>
      </c>
      <c r="L574" s="389" t="s">
        <v>315</v>
      </c>
      <c r="M574" s="394"/>
      <c r="N574" s="391" t="e">
        <f>+N576+N606+N622+N647</f>
        <v>#REF!</v>
      </c>
      <c r="O574" s="391" t="e">
        <f>+O576+O606+O622+O647</f>
        <v>#REF!</v>
      </c>
      <c r="P574" s="391" t="e">
        <f>+P576+P606+P622+P647</f>
        <v>#REF!</v>
      </c>
    </row>
    <row r="575" spans="1:17" s="457" customFormat="1" ht="15">
      <c r="A575" s="363" t="str">
        <f t="shared" si="51"/>
        <v>71100900000000</v>
      </c>
      <c r="B575" s="451" t="s">
        <v>439</v>
      </c>
      <c r="C575" s="433" t="s">
        <v>189</v>
      </c>
      <c r="D575" s="434" t="s">
        <v>187</v>
      </c>
      <c r="E575" s="435" t="s">
        <v>441</v>
      </c>
      <c r="F575" s="456" t="s">
        <v>441</v>
      </c>
      <c r="G575" s="454" t="s">
        <v>440</v>
      </c>
      <c r="H575" s="308"/>
      <c r="I575" s="309"/>
      <c r="J575" s="310"/>
      <c r="K575" s="310"/>
      <c r="L575" s="320" t="s">
        <v>108</v>
      </c>
      <c r="M575" s="278"/>
      <c r="N575" s="439"/>
      <c r="O575" s="439"/>
      <c r="P575" s="439"/>
    </row>
    <row r="576" spans="1:17" s="364" customFormat="1" ht="13.5" hidden="1">
      <c r="A576" s="363" t="str">
        <f t="shared" si="51"/>
        <v>71100900000001</v>
      </c>
      <c r="B576" s="451" t="s">
        <v>439</v>
      </c>
      <c r="C576" s="433" t="s">
        <v>189</v>
      </c>
      <c r="D576" s="434" t="s">
        <v>187</v>
      </c>
      <c r="E576" s="435" t="s">
        <v>441</v>
      </c>
      <c r="F576" s="456" t="s">
        <v>441</v>
      </c>
      <c r="G576" s="454" t="s">
        <v>96</v>
      </c>
      <c r="H576" s="280">
        <v>2910</v>
      </c>
      <c r="I576" s="309" t="s">
        <v>187</v>
      </c>
      <c r="J576" s="310">
        <v>1</v>
      </c>
      <c r="K576" s="310">
        <v>0</v>
      </c>
      <c r="L576" s="396" t="s">
        <v>316</v>
      </c>
      <c r="M576" s="397"/>
      <c r="N576" s="398" t="e">
        <f>+N578+N601</f>
        <v>#REF!</v>
      </c>
      <c r="O576" s="398" t="e">
        <f>+O578+O601</f>
        <v>#REF!</v>
      </c>
      <c r="P576" s="398" t="e">
        <f>+P578+P601</f>
        <v>#REF!</v>
      </c>
    </row>
    <row r="577" spans="1:16" s="364" customFormat="1" ht="12.75" hidden="1">
      <c r="A577" s="363" t="str">
        <f t="shared" si="51"/>
        <v>71100901000000</v>
      </c>
      <c r="B577" s="451" t="s">
        <v>439</v>
      </c>
      <c r="C577" s="433" t="s">
        <v>189</v>
      </c>
      <c r="D577" s="434" t="s">
        <v>187</v>
      </c>
      <c r="E577" s="435" t="s">
        <v>106</v>
      </c>
      <c r="F577" s="456" t="s">
        <v>441</v>
      </c>
      <c r="G577" s="454" t="s">
        <v>440</v>
      </c>
      <c r="H577" s="308"/>
      <c r="I577" s="309"/>
      <c r="J577" s="310"/>
      <c r="K577" s="310"/>
      <c r="L577" s="320" t="s">
        <v>110</v>
      </c>
      <c r="M577" s="278"/>
      <c r="N577" s="321"/>
      <c r="O577" s="321"/>
      <c r="P577" s="321"/>
    </row>
    <row r="578" spans="1:16" s="364" customFormat="1" ht="12.75" hidden="1">
      <c r="A578" s="363" t="str">
        <f t="shared" si="51"/>
        <v>71100901000001</v>
      </c>
      <c r="B578" s="451" t="s">
        <v>439</v>
      </c>
      <c r="C578" s="433" t="s">
        <v>189</v>
      </c>
      <c r="D578" s="434" t="s">
        <v>187</v>
      </c>
      <c r="E578" s="435" t="s">
        <v>106</v>
      </c>
      <c r="F578" s="456" t="s">
        <v>441</v>
      </c>
      <c r="G578" s="454" t="s">
        <v>96</v>
      </c>
      <c r="H578" s="280">
        <v>2911</v>
      </c>
      <c r="I578" s="308" t="s">
        <v>187</v>
      </c>
      <c r="J578" s="312">
        <v>1</v>
      </c>
      <c r="K578" s="312">
        <v>1</v>
      </c>
      <c r="L578" s="395" t="s">
        <v>317</v>
      </c>
      <c r="M578" s="313"/>
      <c r="N578" s="321" t="e">
        <f>+N580+N585+N589+N593+N595+N597+N599</f>
        <v>#REF!</v>
      </c>
      <c r="O578" s="321" t="e">
        <f t="shared" ref="O578:P578" si="57">+O580+O585+O589+O593+O595+O597+O599</f>
        <v>#REF!</v>
      </c>
      <c r="P578" s="321" t="e">
        <f t="shared" si="57"/>
        <v>#REF!</v>
      </c>
    </row>
    <row r="579" spans="1:16" s="455" customFormat="1" ht="13.5" hidden="1">
      <c r="A579" s="363" t="str">
        <f t="shared" si="51"/>
        <v>71100901010000</v>
      </c>
      <c r="B579" s="451" t="s">
        <v>439</v>
      </c>
      <c r="C579" s="433" t="s">
        <v>189</v>
      </c>
      <c r="D579" s="434" t="s">
        <v>187</v>
      </c>
      <c r="E579" s="435" t="s">
        <v>106</v>
      </c>
      <c r="F579" s="456" t="s">
        <v>106</v>
      </c>
      <c r="G579" s="454" t="s">
        <v>440</v>
      </c>
      <c r="H579" s="308"/>
      <c r="I579" s="308"/>
      <c r="J579" s="312"/>
      <c r="K579" s="312"/>
      <c r="L579" s="320" t="s">
        <v>108</v>
      </c>
      <c r="M579" s="278"/>
      <c r="N579" s="321"/>
      <c r="O579" s="321"/>
      <c r="P579" s="321"/>
    </row>
    <row r="580" spans="1:16" s="364" customFormat="1" ht="13.5" hidden="1">
      <c r="A580" s="363" t="str">
        <f t="shared" si="51"/>
        <v>71100901014111</v>
      </c>
      <c r="B580" s="451" t="s">
        <v>439</v>
      </c>
      <c r="C580" s="433" t="s">
        <v>189</v>
      </c>
      <c r="D580" s="434" t="s">
        <v>187</v>
      </c>
      <c r="E580" s="435" t="s">
        <v>106</v>
      </c>
      <c r="F580" s="456" t="s">
        <v>106</v>
      </c>
      <c r="G580" s="436">
        <v>4111</v>
      </c>
      <c r="H580" s="280"/>
      <c r="I580" s="400"/>
      <c r="J580" s="401"/>
      <c r="K580" s="401"/>
      <c r="L580" s="402" t="s">
        <v>318</v>
      </c>
      <c r="M580" s="397"/>
      <c r="N580" s="403" t="e">
        <f>SUM(N581:N584)</f>
        <v>#REF!</v>
      </c>
      <c r="O580" s="403" t="e">
        <f>SUM(O581:O584)</f>
        <v>#REF!</v>
      </c>
      <c r="P580" s="403" t="e">
        <f>SUM(P581:P584)</f>
        <v>#REF!</v>
      </c>
    </row>
    <row r="581" spans="1:16" s="364" customFormat="1" hidden="1">
      <c r="A581" s="363" t="str">
        <f t="shared" si="51"/>
        <v>71100901014212</v>
      </c>
      <c r="B581" s="451" t="s">
        <v>439</v>
      </c>
      <c r="C581" s="433" t="s">
        <v>189</v>
      </c>
      <c r="D581" s="434" t="s">
        <v>187</v>
      </c>
      <c r="E581" s="435" t="s">
        <v>106</v>
      </c>
      <c r="F581" s="456" t="s">
        <v>106</v>
      </c>
      <c r="G581" s="436">
        <v>4212</v>
      </c>
      <c r="H581" s="308"/>
      <c r="I581" s="309"/>
      <c r="J581" s="310"/>
      <c r="K581" s="310"/>
      <c r="L581" s="311" t="s">
        <v>125</v>
      </c>
      <c r="M581" s="306">
        <v>4239</v>
      </c>
      <c r="N581" s="289" t="e">
        <f>+#REF!+'havelvac 7.2'!N581+'havelvac 7.3'!N581+'havelvac 7.4'!N581+'havelvac 7.5'!N581+'havelvac 7.6'!N581+'havelvac 7.7'!N581+'havelvac 7.9'!N581+'havelvac 7.8'!N581+'havelvac 7.10'!N581+'havelvac 7.11'!N581+'havelvac 7.12'!N581+'havelvac 7.13'!N581</f>
        <v>#REF!</v>
      </c>
      <c r="O581" s="289" t="e">
        <f>+#REF!+'havelvac 7.2'!O581+'havelvac 7.3'!O581+'havelvac 7.4'!O581+'havelvac 7.5'!O581+'havelvac 7.6'!O581+'havelvac 7.7'!O581+'havelvac 7.9'!O581+'havelvac 7.8'!O581+'havelvac 7.10'!O581+'havelvac 7.11'!O581+'havelvac 7.12'!O581+'havelvac 7.13'!O581</f>
        <v>#REF!</v>
      </c>
      <c r="P581" s="289" t="e">
        <f>+#REF!+'havelvac 7.2'!P581+'havelvac 7.3'!P581+'havelvac 7.4'!P581+'havelvac 7.5'!P581+'havelvac 7.6'!P581+'havelvac 7.7'!P581+'havelvac 7.9'!P581+'havelvac 7.8'!P581+'havelvac 7.10'!P581+'havelvac 7.11'!P581+'havelvac 7.12'!P581+'havelvac 7.13'!P581</f>
        <v>#REF!</v>
      </c>
    </row>
    <row r="582" spans="1:16" s="364" customFormat="1" hidden="1">
      <c r="A582" s="363" t="str">
        <f t="shared" si="51"/>
        <v>71100901014213</v>
      </c>
      <c r="B582" s="451" t="s">
        <v>439</v>
      </c>
      <c r="C582" s="433" t="s">
        <v>189</v>
      </c>
      <c r="D582" s="434" t="s">
        <v>187</v>
      </c>
      <c r="E582" s="435" t="s">
        <v>106</v>
      </c>
      <c r="F582" s="456" t="s">
        <v>106</v>
      </c>
      <c r="G582" s="436">
        <v>4213</v>
      </c>
      <c r="H582" s="308"/>
      <c r="I582" s="309"/>
      <c r="J582" s="310"/>
      <c r="K582" s="310"/>
      <c r="L582" s="326" t="s">
        <v>364</v>
      </c>
      <c r="M582" s="313">
        <v>4269</v>
      </c>
      <c r="N582" s="289" t="e">
        <f>+#REF!+'havelvac 7.2'!N582+'havelvac 7.3'!N582+'havelvac 7.4'!N582+'havelvac 7.5'!N582+'havelvac 7.6'!N582+'havelvac 7.7'!N582+'havelvac 7.9'!N582+'havelvac 7.8'!N582+'havelvac 7.10'!N582+'havelvac 7.11'!N582+'havelvac 7.12'!N582+'havelvac 7.13'!N582</f>
        <v>#REF!</v>
      </c>
      <c r="O582" s="289" t="e">
        <f>+#REF!+'havelvac 7.2'!O582+'havelvac 7.3'!O582+'havelvac 7.4'!O582+'havelvac 7.5'!O582+'havelvac 7.6'!O582+'havelvac 7.7'!O582+'havelvac 7.9'!O582+'havelvac 7.8'!O582+'havelvac 7.10'!O582+'havelvac 7.11'!O582+'havelvac 7.12'!O582+'havelvac 7.13'!O582</f>
        <v>#REF!</v>
      </c>
      <c r="P582" s="289" t="e">
        <f>+#REF!+'havelvac 7.2'!P582+'havelvac 7.3'!P582+'havelvac 7.4'!P582+'havelvac 7.5'!P582+'havelvac 7.6'!P582+'havelvac 7.7'!P582+'havelvac 7.9'!P582+'havelvac 7.8'!P582+'havelvac 7.10'!P582+'havelvac 7.11'!P582+'havelvac 7.12'!P582+'havelvac 7.13'!P582</f>
        <v>#REF!</v>
      </c>
    </row>
    <row r="583" spans="1:16" s="364" customFormat="1" ht="25.5" hidden="1">
      <c r="A583" s="363" t="str">
        <f t="shared" si="51"/>
        <v>71100901014214</v>
      </c>
      <c r="B583" s="451" t="s">
        <v>439</v>
      </c>
      <c r="C583" s="433" t="s">
        <v>189</v>
      </c>
      <c r="D583" s="434" t="s">
        <v>187</v>
      </c>
      <c r="E583" s="435" t="s">
        <v>106</v>
      </c>
      <c r="F583" s="456" t="s">
        <v>106</v>
      </c>
      <c r="G583" s="436">
        <v>4214</v>
      </c>
      <c r="H583" s="308"/>
      <c r="I583" s="309"/>
      <c r="J583" s="310"/>
      <c r="K583" s="310"/>
      <c r="L583" s="311" t="s">
        <v>217</v>
      </c>
      <c r="M583" s="306">
        <v>4511</v>
      </c>
      <c r="N583" s="289" t="e">
        <f>+#REF!+'havelvac 7.2'!N583+'havelvac 7.3'!N583+'havelvac 7.4'!N583+'havelvac 7.5'!N583+'havelvac 7.6'!N583+'havelvac 7.7'!N583+'havelvac 7.9'!N583+'havelvac 7.8'!N583+'havelvac 7.10'!N583+'havelvac 7.11'!N583+'havelvac 7.12'!N583+'havelvac 7.13'!N583</f>
        <v>#REF!</v>
      </c>
      <c r="O583" s="289" t="e">
        <f>+#REF!+'havelvac 7.2'!O583+'havelvac 7.3'!O583+'havelvac 7.4'!O583+'havelvac 7.5'!O583+'havelvac 7.6'!O583+'havelvac 7.7'!O583+'havelvac 7.9'!O583+'havelvac 7.8'!O583+'havelvac 7.10'!O583+'havelvac 7.11'!O583+'havelvac 7.12'!O583+'havelvac 7.13'!O583</f>
        <v>#REF!</v>
      </c>
      <c r="P583" s="289" t="e">
        <f>+#REF!+'havelvac 7.2'!P583+'havelvac 7.3'!P583+'havelvac 7.4'!P583+'havelvac 7.5'!P583+'havelvac 7.6'!P583+'havelvac 7.7'!P583+'havelvac 7.9'!P583+'havelvac 7.8'!P583+'havelvac 7.10'!P583+'havelvac 7.11'!P583+'havelvac 7.12'!P583+'havelvac 7.13'!P583</f>
        <v>#REF!</v>
      </c>
    </row>
    <row r="584" spans="1:16" s="364" customFormat="1" hidden="1">
      <c r="A584" s="363" t="str">
        <f t="shared" si="51"/>
        <v>71100901014216</v>
      </c>
      <c r="B584" s="451" t="s">
        <v>439</v>
      </c>
      <c r="C584" s="433" t="s">
        <v>189</v>
      </c>
      <c r="D584" s="434" t="s">
        <v>187</v>
      </c>
      <c r="E584" s="435" t="s">
        <v>106</v>
      </c>
      <c r="F584" s="456" t="s">
        <v>106</v>
      </c>
      <c r="G584" s="436">
        <v>4216</v>
      </c>
      <c r="H584" s="308"/>
      <c r="I584" s="309"/>
      <c r="J584" s="310"/>
      <c r="K584" s="310"/>
      <c r="L584" s="311" t="s">
        <v>137</v>
      </c>
      <c r="M584" s="306">
        <v>5129</v>
      </c>
      <c r="N584" s="289" t="e">
        <f>+#REF!+'havelvac 7.2'!N584+'havelvac 7.3'!N584+'havelvac 7.4'!N584+'havelvac 7.5'!N584+'havelvac 7.6'!N584+'havelvac 7.7'!N584+'havelvac 7.9'!N584+'havelvac 7.8'!N584+'havelvac 7.10'!N584+'havelvac 7.11'!N584+'havelvac 7.12'!N584+'havelvac 7.13'!N584</f>
        <v>#REF!</v>
      </c>
      <c r="O584" s="289" t="e">
        <f>+#REF!+'havelvac 7.2'!O584+'havelvac 7.3'!O584+'havelvac 7.4'!O584+'havelvac 7.5'!O584+'havelvac 7.6'!O584+'havelvac 7.7'!O584+'havelvac 7.9'!O584+'havelvac 7.8'!O584+'havelvac 7.10'!O584+'havelvac 7.11'!O584+'havelvac 7.12'!O584+'havelvac 7.13'!O584</f>
        <v>#REF!</v>
      </c>
      <c r="P584" s="289" t="e">
        <f>+#REF!+'havelvac 7.2'!P584+'havelvac 7.3'!P584+'havelvac 7.4'!P584+'havelvac 7.5'!P584+'havelvac 7.6'!P584+'havelvac 7.7'!P584+'havelvac 7.9'!P584+'havelvac 7.8'!P584+'havelvac 7.10'!P584+'havelvac 7.11'!P584+'havelvac 7.12'!P584+'havelvac 7.13'!P584</f>
        <v>#REF!</v>
      </c>
    </row>
    <row r="585" spans="1:16" s="364" customFormat="1" ht="27" hidden="1">
      <c r="A585" s="363" t="str">
        <f t="shared" si="51"/>
        <v>71100901014221</v>
      </c>
      <c r="B585" s="451" t="s">
        <v>439</v>
      </c>
      <c r="C585" s="433" t="s">
        <v>189</v>
      </c>
      <c r="D585" s="434" t="s">
        <v>187</v>
      </c>
      <c r="E585" s="435" t="s">
        <v>106</v>
      </c>
      <c r="F585" s="456" t="s">
        <v>106</v>
      </c>
      <c r="G585" s="436">
        <v>4221</v>
      </c>
      <c r="H585" s="280"/>
      <c r="I585" s="400"/>
      <c r="J585" s="401"/>
      <c r="K585" s="401"/>
      <c r="L585" s="402" t="s">
        <v>319</v>
      </c>
      <c r="M585" s="397"/>
      <c r="N585" s="403" t="e">
        <f>SUM(N586:N588)</f>
        <v>#REF!</v>
      </c>
      <c r="O585" s="403" t="e">
        <f>SUM(O586:O588)</f>
        <v>#REF!</v>
      </c>
      <c r="P585" s="403" t="e">
        <f>SUM(P586:P588)</f>
        <v>#REF!</v>
      </c>
    </row>
    <row r="586" spans="1:16" s="364" customFormat="1" hidden="1">
      <c r="A586" s="363" t="str">
        <f t="shared" si="51"/>
        <v>71100901014252</v>
      </c>
      <c r="B586" s="451" t="s">
        <v>439</v>
      </c>
      <c r="C586" s="433" t="s">
        <v>189</v>
      </c>
      <c r="D586" s="434" t="s">
        <v>187</v>
      </c>
      <c r="E586" s="435" t="s">
        <v>106</v>
      </c>
      <c r="F586" s="456" t="s">
        <v>106</v>
      </c>
      <c r="G586" s="436">
        <v>4252</v>
      </c>
      <c r="H586" s="280"/>
      <c r="I586" s="400"/>
      <c r="J586" s="401"/>
      <c r="K586" s="401"/>
      <c r="L586" s="326" t="s">
        <v>364</v>
      </c>
      <c r="M586" s="313">
        <v>4269</v>
      </c>
      <c r="N586" s="289" t="e">
        <f>+#REF!+'havelvac 7.2'!N586+'havelvac 7.3'!N586+'havelvac 7.4'!N586+'havelvac 7.5'!N586+'havelvac 7.6'!N586+'havelvac 7.7'!N586+'havelvac 7.9'!N586+'havelvac 7.8'!N586+'havelvac 7.10'!N586+'havelvac 7.11'!N586+'havelvac 7.12'!N586+'havelvac 7.13'!N586</f>
        <v>#REF!</v>
      </c>
      <c r="O586" s="289" t="e">
        <f>+#REF!+'havelvac 7.2'!O586+'havelvac 7.3'!O586+'havelvac 7.4'!O586+'havelvac 7.5'!O586+'havelvac 7.6'!O586+'havelvac 7.7'!O586+'havelvac 7.9'!O586+'havelvac 7.8'!O586+'havelvac 7.10'!O586+'havelvac 7.11'!O586+'havelvac 7.12'!O586+'havelvac 7.13'!O586</f>
        <v>#REF!</v>
      </c>
      <c r="P586" s="289" t="e">
        <f>+#REF!+'havelvac 7.2'!P586+'havelvac 7.3'!P586+'havelvac 7.4'!P586+'havelvac 7.5'!P586+'havelvac 7.6'!P586+'havelvac 7.7'!P586+'havelvac 7.9'!P586+'havelvac 7.8'!P586+'havelvac 7.10'!P586+'havelvac 7.11'!P586+'havelvac 7.12'!P586+'havelvac 7.13'!P586</f>
        <v>#REF!</v>
      </c>
    </row>
    <row r="587" spans="1:16" s="364" customFormat="1" hidden="1">
      <c r="A587" s="363"/>
      <c r="B587" s="451"/>
      <c r="C587" s="433"/>
      <c r="D587" s="434"/>
      <c r="E587" s="435"/>
      <c r="F587" s="456"/>
      <c r="G587" s="436"/>
      <c r="H587" s="280"/>
      <c r="I587" s="400"/>
      <c r="J587" s="401"/>
      <c r="K587" s="401"/>
      <c r="L587" s="326" t="s">
        <v>634</v>
      </c>
      <c r="M587" s="279" t="s">
        <v>635</v>
      </c>
      <c r="N587" s="289" t="e">
        <f>+#REF!+'havelvac 7.2'!N587+'havelvac 7.3'!N587+'havelvac 7.4'!N587+'havelvac 7.5'!N587+'havelvac 7.6'!N587+'havelvac 7.7'!N587+'havelvac 7.9'!N587+'havelvac 7.8'!N587+'havelvac 7.10'!N587+'havelvac 7.11'!N587+'havelvac 7.12'!N587+'havelvac 7.13'!N587</f>
        <v>#REF!</v>
      </c>
      <c r="O587" s="289" t="e">
        <f>+#REF!+'havelvac 7.2'!O587+'havelvac 7.3'!O587+'havelvac 7.4'!O587+'havelvac 7.5'!O587+'havelvac 7.6'!O587+'havelvac 7.7'!O587+'havelvac 7.9'!O587+'havelvac 7.8'!O587+'havelvac 7.10'!O587+'havelvac 7.11'!O587+'havelvac 7.12'!O587+'havelvac 7.13'!O587</f>
        <v>#REF!</v>
      </c>
      <c r="P587" s="289" t="e">
        <f>+#REF!+'havelvac 7.2'!P587+'havelvac 7.3'!P587+'havelvac 7.4'!P587+'havelvac 7.5'!P587+'havelvac 7.6'!P587+'havelvac 7.7'!P587+'havelvac 7.9'!P587+'havelvac 7.8'!P587+'havelvac 7.10'!P587+'havelvac 7.11'!P587+'havelvac 7.12'!P587+'havelvac 7.13'!P587</f>
        <v>#REF!</v>
      </c>
    </row>
    <row r="588" spans="1:16" s="364" customFormat="1" hidden="1">
      <c r="A588" s="363" t="str">
        <f t="shared" si="51"/>
        <v>71100901014261</v>
      </c>
      <c r="B588" s="451" t="s">
        <v>439</v>
      </c>
      <c r="C588" s="433" t="s">
        <v>189</v>
      </c>
      <c r="D588" s="434" t="s">
        <v>187</v>
      </c>
      <c r="E588" s="435" t="s">
        <v>106</v>
      </c>
      <c r="F588" s="456" t="s">
        <v>106</v>
      </c>
      <c r="G588" s="436">
        <v>4261</v>
      </c>
      <c r="H588" s="308"/>
      <c r="I588" s="308"/>
      <c r="J588" s="312"/>
      <c r="K588" s="312"/>
      <c r="L588" s="311" t="s">
        <v>137</v>
      </c>
      <c r="M588" s="306">
        <v>5129</v>
      </c>
      <c r="N588" s="289" t="e">
        <f>+#REF!+'havelvac 7.2'!N588+'havelvac 7.3'!N588+'havelvac 7.4'!N588+'havelvac 7.5'!N588+'havelvac 7.6'!N588+'havelvac 7.7'!N588+'havelvac 7.9'!N588+'havelvac 7.8'!N588+'havelvac 7.10'!N588+'havelvac 7.11'!N588+'havelvac 7.12'!N588+'havelvac 7.13'!N588</f>
        <v>#REF!</v>
      </c>
      <c r="O588" s="289" t="e">
        <f>+#REF!+'havelvac 7.2'!O588+'havelvac 7.3'!O588+'havelvac 7.4'!O588+'havelvac 7.5'!O588+'havelvac 7.6'!O588+'havelvac 7.7'!O588+'havelvac 7.9'!O588+'havelvac 7.8'!O588+'havelvac 7.10'!O588+'havelvac 7.11'!O588+'havelvac 7.12'!O588+'havelvac 7.13'!O588</f>
        <v>#REF!</v>
      </c>
      <c r="P588" s="289" t="e">
        <f>+#REF!+'havelvac 7.2'!P588+'havelvac 7.3'!P588+'havelvac 7.4'!P588+'havelvac 7.5'!P588+'havelvac 7.6'!P588+'havelvac 7.7'!P588+'havelvac 7.9'!P588+'havelvac 7.8'!P588+'havelvac 7.10'!P588+'havelvac 7.11'!P588+'havelvac 7.12'!P588+'havelvac 7.13'!P588</f>
        <v>#REF!</v>
      </c>
    </row>
    <row r="589" spans="1:16" s="364" customFormat="1" ht="27" hidden="1">
      <c r="A589" s="363" t="str">
        <f t="shared" si="51"/>
        <v>71100901014264</v>
      </c>
      <c r="B589" s="451" t="s">
        <v>439</v>
      </c>
      <c r="C589" s="433" t="s">
        <v>189</v>
      </c>
      <c r="D589" s="434" t="s">
        <v>187</v>
      </c>
      <c r="E589" s="435" t="s">
        <v>106</v>
      </c>
      <c r="F589" s="456" t="s">
        <v>106</v>
      </c>
      <c r="G589" s="436">
        <v>4264</v>
      </c>
      <c r="H589" s="280"/>
      <c r="I589" s="400"/>
      <c r="J589" s="401"/>
      <c r="K589" s="401"/>
      <c r="L589" s="402" t="s">
        <v>716</v>
      </c>
      <c r="M589" s="397"/>
      <c r="N589" s="403" t="e">
        <f>SUM(N590:N592)</f>
        <v>#REF!</v>
      </c>
      <c r="O589" s="403" t="e">
        <f>SUM(O590:O592)</f>
        <v>#REF!</v>
      </c>
      <c r="P589" s="403" t="e">
        <f>SUM(P590:P592)</f>
        <v>#REF!</v>
      </c>
    </row>
    <row r="590" spans="1:16" s="364" customFormat="1" hidden="1">
      <c r="A590" s="363" t="str">
        <f t="shared" si="51"/>
        <v>71100901014267</v>
      </c>
      <c r="B590" s="451" t="s">
        <v>439</v>
      </c>
      <c r="C590" s="433" t="s">
        <v>189</v>
      </c>
      <c r="D590" s="434" t="s">
        <v>187</v>
      </c>
      <c r="E590" s="435" t="s">
        <v>106</v>
      </c>
      <c r="F590" s="456" t="s">
        <v>106</v>
      </c>
      <c r="G590" s="436">
        <v>4267</v>
      </c>
      <c r="H590" s="308"/>
      <c r="I590" s="308"/>
      <c r="J590" s="312"/>
      <c r="K590" s="312"/>
      <c r="L590" s="311" t="s">
        <v>125</v>
      </c>
      <c r="M590" s="306">
        <v>4239</v>
      </c>
      <c r="N590" s="289" t="e">
        <f>+#REF!+'havelvac 7.2'!N590+'havelvac 7.3'!N590+'havelvac 7.4'!N590+'havelvac 7.5'!N590+'havelvac 7.6'!N590+'havelvac 7.7'!N590+'havelvac 7.9'!N590+'havelvac 7.8'!N590+'havelvac 7.10'!N590+'havelvac 7.11'!N590+'havelvac 7.12'!N590+'havelvac 7.13'!N590</f>
        <v>#REF!</v>
      </c>
      <c r="O590" s="289" t="e">
        <f>+#REF!+'havelvac 7.2'!O590+'havelvac 7.3'!O590+'havelvac 7.4'!O590+'havelvac 7.5'!O590+'havelvac 7.6'!O590+'havelvac 7.7'!O590+'havelvac 7.9'!O590+'havelvac 7.8'!O590+'havelvac 7.10'!O590+'havelvac 7.11'!O590+'havelvac 7.12'!O590+'havelvac 7.13'!O590</f>
        <v>#REF!</v>
      </c>
      <c r="P590" s="289" t="e">
        <f>+#REF!+'havelvac 7.2'!P590+'havelvac 7.3'!P590+'havelvac 7.4'!P590+'havelvac 7.5'!P590+'havelvac 7.6'!P590+'havelvac 7.7'!P590+'havelvac 7.9'!P590+'havelvac 7.8'!P590+'havelvac 7.10'!P590+'havelvac 7.11'!P590+'havelvac 7.12'!P590+'havelvac 7.13'!P590</f>
        <v>#REF!</v>
      </c>
    </row>
    <row r="591" spans="1:16" s="364" customFormat="1" hidden="1">
      <c r="A591" s="363"/>
      <c r="B591" s="451"/>
      <c r="C591" s="433"/>
      <c r="D591" s="434"/>
      <c r="E591" s="435"/>
      <c r="F591" s="456"/>
      <c r="G591" s="436"/>
      <c r="H591" s="308"/>
      <c r="I591" s="308"/>
      <c r="J591" s="312"/>
      <c r="K591" s="312"/>
      <c r="L591" s="326" t="s">
        <v>634</v>
      </c>
      <c r="M591" s="279" t="s">
        <v>635</v>
      </c>
      <c r="N591" s="289"/>
      <c r="O591" s="289"/>
      <c r="P591" s="289"/>
    </row>
    <row r="592" spans="1:16" s="364" customFormat="1" ht="25.5" hidden="1">
      <c r="A592" s="363" t="str">
        <f t="shared" si="51"/>
        <v>71100901014823</v>
      </c>
      <c r="B592" s="451" t="s">
        <v>439</v>
      </c>
      <c r="C592" s="433" t="s">
        <v>189</v>
      </c>
      <c r="D592" s="434" t="s">
        <v>187</v>
      </c>
      <c r="E592" s="435" t="s">
        <v>106</v>
      </c>
      <c r="F592" s="456" t="s">
        <v>106</v>
      </c>
      <c r="G592" s="436">
        <v>4823</v>
      </c>
      <c r="H592" s="430"/>
      <c r="I592" s="410"/>
      <c r="J592" s="431"/>
      <c r="K592" s="432"/>
      <c r="L592" s="404" t="s">
        <v>217</v>
      </c>
      <c r="M592" s="306" t="s">
        <v>83</v>
      </c>
      <c r="N592" s="289" t="e">
        <f>+#REF!+'havelvac 7.2'!N592+'havelvac 7.3'!N592+'havelvac 7.4'!N592+'havelvac 7.5'!N592+'havelvac 7.6'!N592+'havelvac 7.7'!N592+'havelvac 7.9'!N592+'havelvac 7.8'!N592+'havelvac 7.10'!N592+'havelvac 7.11'!N592+'havelvac 7.12'!N592+'havelvac 7.13'!N592</f>
        <v>#REF!</v>
      </c>
      <c r="O592" s="289" t="e">
        <f>+#REF!+'havelvac 7.2'!O592+'havelvac 7.3'!O592+'havelvac 7.4'!O592+'havelvac 7.5'!O592+'havelvac 7.6'!O592+'havelvac 7.7'!O592+'havelvac 7.9'!O592+'havelvac 7.8'!O592+'havelvac 7.10'!O592+'havelvac 7.11'!O592+'havelvac 7.12'!O592+'havelvac 7.13'!O592</f>
        <v>#REF!</v>
      </c>
      <c r="P592" s="289" t="e">
        <f>+#REF!+'havelvac 7.2'!P592+'havelvac 7.3'!P592+'havelvac 7.4'!P592+'havelvac 7.5'!P592+'havelvac 7.6'!P592+'havelvac 7.7'!P592+'havelvac 7.9'!P592+'havelvac 7.8'!P592+'havelvac 7.10'!P592+'havelvac 7.11'!P592+'havelvac 7.12'!P592+'havelvac 7.13'!P592</f>
        <v>#REF!</v>
      </c>
    </row>
    <row r="593" spans="1:16" s="364" customFormat="1" ht="40.5" hidden="1">
      <c r="A593" s="363"/>
      <c r="B593" s="451"/>
      <c r="C593" s="433"/>
      <c r="D593" s="434"/>
      <c r="E593" s="435"/>
      <c r="F593" s="456"/>
      <c r="G593" s="436"/>
      <c r="H593" s="280"/>
      <c r="I593" s="400"/>
      <c r="J593" s="401"/>
      <c r="K593" s="401"/>
      <c r="L593" s="402" t="s">
        <v>669</v>
      </c>
      <c r="M593" s="397"/>
      <c r="N593" s="403" t="e">
        <f>SUM(N594)</f>
        <v>#REF!</v>
      </c>
      <c r="O593" s="403" t="e">
        <f>SUM(O594)</f>
        <v>#REF!</v>
      </c>
      <c r="P593" s="403" t="e">
        <f>SUM(P594)</f>
        <v>#REF!</v>
      </c>
    </row>
    <row r="594" spans="1:16" s="364" customFormat="1" hidden="1">
      <c r="A594" s="363"/>
      <c r="B594" s="451"/>
      <c r="C594" s="433"/>
      <c r="D594" s="434"/>
      <c r="E594" s="435"/>
      <c r="F594" s="456"/>
      <c r="G594" s="436"/>
      <c r="H594" s="430"/>
      <c r="I594" s="410"/>
      <c r="J594" s="431"/>
      <c r="K594" s="432"/>
      <c r="L594" s="311" t="s">
        <v>348</v>
      </c>
      <c r="M594" s="306">
        <v>4729</v>
      </c>
      <c r="N594" s="289" t="e">
        <f>+#REF!+'havelvac 7.2'!N594+'havelvac 7.3'!N594+'havelvac 7.4'!N594+'havelvac 7.5'!N594+'havelvac 7.6'!N594+'havelvac 7.7'!N594+'havelvac 7.9'!N594+'havelvac 7.8'!N594+'havelvac 7.10'!N594+'havelvac 7.11'!N594+'havelvac 7.12'!N594+'havelvac 7.13'!N594</f>
        <v>#REF!</v>
      </c>
      <c r="O594" s="289" t="e">
        <f>+#REF!+'havelvac 7.2'!O594+'havelvac 7.3'!O594+'havelvac 7.4'!O594+'havelvac 7.5'!O594+'havelvac 7.6'!O594+'havelvac 7.7'!O594+'havelvac 7.9'!O594+'havelvac 7.8'!O594+'havelvac 7.10'!O594+'havelvac 7.11'!O594+'havelvac 7.12'!O594+'havelvac 7.13'!O594</f>
        <v>#REF!</v>
      </c>
      <c r="P594" s="289" t="e">
        <f>+#REF!+'havelvac 7.2'!P594+'havelvac 7.3'!P594+'havelvac 7.4'!P594+'havelvac 7.5'!P594+'havelvac 7.6'!P594+'havelvac 7.7'!P594+'havelvac 7.9'!P594+'havelvac 7.8'!P594+'havelvac 7.10'!P594+'havelvac 7.11'!P594+'havelvac 7.12'!P594+'havelvac 7.13'!P594</f>
        <v>#REF!</v>
      </c>
    </row>
    <row r="595" spans="1:16" s="364" customFormat="1" ht="46.5" hidden="1" customHeight="1">
      <c r="A595" s="363"/>
      <c r="B595" s="451"/>
      <c r="C595" s="433"/>
      <c r="D595" s="434"/>
      <c r="E595" s="435"/>
      <c r="F595" s="456"/>
      <c r="G595" s="436"/>
      <c r="H595" s="280"/>
      <c r="I595" s="400"/>
      <c r="J595" s="401"/>
      <c r="K595" s="401"/>
      <c r="L595" s="402" t="s">
        <v>710</v>
      </c>
      <c r="M595" s="397"/>
      <c r="N595" s="403" t="e">
        <f>SUM(N596)</f>
        <v>#REF!</v>
      </c>
      <c r="O595" s="403" t="e">
        <f>SUM(O596)</f>
        <v>#REF!</v>
      </c>
      <c r="P595" s="403" t="e">
        <f>SUM(P596)</f>
        <v>#REF!</v>
      </c>
    </row>
    <row r="596" spans="1:16" s="364" customFormat="1" hidden="1">
      <c r="A596" s="363"/>
      <c r="B596" s="451"/>
      <c r="C596" s="433"/>
      <c r="D596" s="434"/>
      <c r="E596" s="435"/>
      <c r="F596" s="456"/>
      <c r="G596" s="436"/>
      <c r="H596" s="430"/>
      <c r="I596" s="410"/>
      <c r="J596" s="431"/>
      <c r="K596" s="432"/>
      <c r="L596" s="320" t="s">
        <v>134</v>
      </c>
      <c r="M596" s="278">
        <v>4861</v>
      </c>
      <c r="N596" s="289" t="e">
        <f>+#REF!+'havelvac 7.2'!N596+'havelvac 7.3'!N596+'havelvac 7.4'!N596+'havelvac 7.5'!N596+'havelvac 7.6'!N596+'havelvac 7.7'!N596+'havelvac 7.9'!N596+'havelvac 7.8'!N596+'havelvac 7.10'!N596+'havelvac 7.11'!N596+'havelvac 7.12'!N596+'havelvac 7.13'!N596</f>
        <v>#REF!</v>
      </c>
      <c r="O596" s="289" t="e">
        <f>+#REF!+'havelvac 7.2'!O596+'havelvac 7.3'!O596+'havelvac 7.4'!O596+'havelvac 7.5'!O596+'havelvac 7.6'!O596+'havelvac 7.7'!O596+'havelvac 7.9'!O596+'havelvac 7.8'!O596+'havelvac 7.10'!O596+'havelvac 7.11'!O596+'havelvac 7.12'!O596+'havelvac 7.13'!O596</f>
        <v>#REF!</v>
      </c>
      <c r="P596" s="289" t="e">
        <f>+#REF!+'havelvac 7.2'!P596+'havelvac 7.3'!P596+'havelvac 7.4'!P596+'havelvac 7.5'!P596+'havelvac 7.6'!P596+'havelvac 7.7'!P596+'havelvac 7.9'!P596+'havelvac 7.8'!P596+'havelvac 7.10'!P596+'havelvac 7.11'!P596+'havelvac 7.12'!P596+'havelvac 7.13'!P596</f>
        <v>#REF!</v>
      </c>
    </row>
    <row r="597" spans="1:16" s="364" customFormat="1" ht="78" hidden="1" customHeight="1">
      <c r="A597" s="363"/>
      <c r="B597" s="451"/>
      <c r="C597" s="433"/>
      <c r="D597" s="434"/>
      <c r="E597" s="435"/>
      <c r="F597" s="456"/>
      <c r="G597" s="436"/>
      <c r="H597" s="280"/>
      <c r="I597" s="400"/>
      <c r="J597" s="401"/>
      <c r="K597" s="401"/>
      <c r="L597" s="402" t="s">
        <v>711</v>
      </c>
      <c r="M597" s="397"/>
      <c r="N597" s="403" t="e">
        <f>SUM(N598:N603)</f>
        <v>#REF!</v>
      </c>
      <c r="O597" s="403" t="e">
        <f>SUM(O598)</f>
        <v>#REF!</v>
      </c>
      <c r="P597" s="403" t="e">
        <f>SUM(P598)</f>
        <v>#REF!</v>
      </c>
    </row>
    <row r="598" spans="1:16" s="364" customFormat="1" hidden="1">
      <c r="A598" s="363"/>
      <c r="B598" s="451"/>
      <c r="C598" s="433"/>
      <c r="D598" s="434"/>
      <c r="E598" s="435"/>
      <c r="F598" s="456"/>
      <c r="G598" s="436"/>
      <c r="H598" s="430"/>
      <c r="I598" s="410"/>
      <c r="J598" s="431"/>
      <c r="K598" s="432"/>
      <c r="L598" s="311" t="s">
        <v>348</v>
      </c>
      <c r="M598" s="306">
        <v>4729</v>
      </c>
      <c r="N598" s="289" t="e">
        <f>+#REF!+'havelvac 7.2'!N598+'havelvac 7.3'!N598+'havelvac 7.4'!N598+'havelvac 7.5'!N598+'havelvac 7.6'!N598+'havelvac 7.7'!N598+'havelvac 7.9'!N598+'havelvac 7.8'!N598+'havelvac 7.10'!N598+'havelvac 7.11'!N598+'havelvac 7.12'!N598+'havelvac 7.13'!N598</f>
        <v>#REF!</v>
      </c>
      <c r="O598" s="289" t="e">
        <f>+#REF!+'havelvac 7.2'!O598+'havelvac 7.3'!O598+'havelvac 7.4'!O598+'havelvac 7.5'!O598+'havelvac 7.6'!O598+'havelvac 7.7'!O598+'havelvac 7.9'!O598+'havelvac 7.8'!O598+'havelvac 7.10'!O598+'havelvac 7.11'!O598+'havelvac 7.12'!O598+'havelvac 7.13'!O598</f>
        <v>#REF!</v>
      </c>
      <c r="P598" s="289" t="e">
        <f>+#REF!+'havelvac 7.2'!P598+'havelvac 7.3'!P598+'havelvac 7.4'!P598+'havelvac 7.5'!P598+'havelvac 7.6'!P598+'havelvac 7.7'!P598+'havelvac 7.9'!P598+'havelvac 7.8'!P598+'havelvac 7.10'!P598+'havelvac 7.11'!P598+'havelvac 7.12'!P598+'havelvac 7.13'!P598</f>
        <v>#REF!</v>
      </c>
    </row>
    <row r="599" spans="1:16" s="364" customFormat="1" ht="40.5" hidden="1">
      <c r="A599" s="363"/>
      <c r="B599" s="451"/>
      <c r="C599" s="433"/>
      <c r="D599" s="434"/>
      <c r="E599" s="435"/>
      <c r="F599" s="456"/>
      <c r="G599" s="436"/>
      <c r="H599" s="280"/>
      <c r="I599" s="400"/>
      <c r="J599" s="401"/>
      <c r="K599" s="401"/>
      <c r="L599" s="402" t="s">
        <v>717</v>
      </c>
      <c r="M599" s="397"/>
      <c r="N599" s="403" t="e">
        <f>N600</f>
        <v>#REF!</v>
      </c>
      <c r="O599" s="403" t="e">
        <f t="shared" ref="O599:P599" si="58">O600</f>
        <v>#REF!</v>
      </c>
      <c r="P599" s="403" t="e">
        <f t="shared" si="58"/>
        <v>#REF!</v>
      </c>
    </row>
    <row r="600" spans="1:16" s="364" customFormat="1" hidden="1">
      <c r="A600" s="363"/>
      <c r="B600" s="451"/>
      <c r="C600" s="433"/>
      <c r="D600" s="434"/>
      <c r="E600" s="435"/>
      <c r="F600" s="456"/>
      <c r="G600" s="436"/>
      <c r="H600" s="430"/>
      <c r="I600" s="410"/>
      <c r="J600" s="431"/>
      <c r="K600" s="432"/>
      <c r="L600" s="311" t="s">
        <v>348</v>
      </c>
      <c r="M600" s="306">
        <v>4729</v>
      </c>
      <c r="N600" s="289" t="e">
        <f>+#REF!+'havelvac 7.2'!N600+'havelvac 7.3'!N600+'havelvac 7.4'!N600+'havelvac 7.5'!N600+'havelvac 7.6'!N600+'havelvac 7.7'!N600+'havelvac 7.9'!N600+'havelvac 7.8'!N600+'havelvac 7.10'!N600+'havelvac 7.11'!N600+'havelvac 7.12'!N600+'havelvac 7.13'!N600</f>
        <v>#REF!</v>
      </c>
      <c r="O600" s="289" t="e">
        <f>+#REF!+'havelvac 7.2'!O600+'havelvac 7.3'!O600+'havelvac 7.4'!O600+'havelvac 7.5'!O600+'havelvac 7.6'!O600+'havelvac 7.7'!O600+'havelvac 7.9'!O600+'havelvac 7.8'!O600+'havelvac 7.10'!O600+'havelvac 7.11'!O600+'havelvac 7.12'!O600+'havelvac 7.13'!O600</f>
        <v>#REF!</v>
      </c>
      <c r="P600" s="289" t="e">
        <f>+#REF!+'havelvac 7.2'!P600+'havelvac 7.3'!P600+'havelvac 7.4'!P600+'havelvac 7.5'!P600+'havelvac 7.6'!P600+'havelvac 7.7'!P600+'havelvac 7.9'!P600+'havelvac 7.8'!P600+'havelvac 7.10'!P600+'havelvac 7.11'!P600+'havelvac 7.12'!P600+'havelvac 7.13'!P600</f>
        <v>#REF!</v>
      </c>
    </row>
    <row r="601" spans="1:16" s="364" customFormat="1" ht="25.5" hidden="1">
      <c r="A601" s="363" t="str">
        <f t="shared" si="51"/>
        <v>71100901014861</v>
      </c>
      <c r="B601" s="451" t="s">
        <v>439</v>
      </c>
      <c r="C601" s="433" t="s">
        <v>189</v>
      </c>
      <c r="D601" s="434" t="s">
        <v>187</v>
      </c>
      <c r="E601" s="435" t="s">
        <v>106</v>
      </c>
      <c r="F601" s="456" t="s">
        <v>106</v>
      </c>
      <c r="G601" s="436">
        <v>4861</v>
      </c>
      <c r="H601" s="280">
        <v>2911</v>
      </c>
      <c r="I601" s="308" t="s">
        <v>187</v>
      </c>
      <c r="J601" s="312">
        <v>1</v>
      </c>
      <c r="K601" s="312">
        <v>2</v>
      </c>
      <c r="L601" s="395" t="s">
        <v>321</v>
      </c>
      <c r="M601" s="313"/>
      <c r="N601" s="321" t="e">
        <f>+N603</f>
        <v>#REF!</v>
      </c>
      <c r="O601" s="321" t="e">
        <f>+O603</f>
        <v>#REF!</v>
      </c>
      <c r="P601" s="321" t="e">
        <f>+P603</f>
        <v>#REF!</v>
      </c>
    </row>
    <row r="602" spans="1:16" s="364" customFormat="1" ht="12.75" hidden="1">
      <c r="A602" s="363" t="str">
        <f t="shared" si="51"/>
        <v>71100901015122</v>
      </c>
      <c r="B602" s="451" t="s">
        <v>439</v>
      </c>
      <c r="C602" s="433" t="s">
        <v>189</v>
      </c>
      <c r="D602" s="434" t="s">
        <v>187</v>
      </c>
      <c r="E602" s="435" t="s">
        <v>106</v>
      </c>
      <c r="F602" s="456" t="s">
        <v>106</v>
      </c>
      <c r="G602" s="436">
        <v>5122</v>
      </c>
      <c r="H602" s="308"/>
      <c r="I602" s="308"/>
      <c r="J602" s="312"/>
      <c r="K602" s="312"/>
      <c r="L602" s="320" t="s">
        <v>108</v>
      </c>
      <c r="M602" s="278"/>
      <c r="N602" s="321"/>
      <c r="O602" s="321"/>
      <c r="P602" s="321"/>
    </row>
    <row r="603" spans="1:16" s="364" customFormat="1" ht="13.5" hidden="1">
      <c r="A603" s="363" t="str">
        <f t="shared" ref="A603:A610" si="59">CONCATENATE(B603,C603,D603,E603,F603,G603)</f>
        <v>71100902000000</v>
      </c>
      <c r="B603" s="451" t="s">
        <v>439</v>
      </c>
      <c r="C603" s="433" t="s">
        <v>189</v>
      </c>
      <c r="D603" s="434" t="s">
        <v>187</v>
      </c>
      <c r="E603" s="435" t="s">
        <v>140</v>
      </c>
      <c r="F603" s="456" t="s">
        <v>441</v>
      </c>
      <c r="G603" s="454" t="s">
        <v>440</v>
      </c>
      <c r="H603" s="280"/>
      <c r="I603" s="400"/>
      <c r="J603" s="401"/>
      <c r="K603" s="401"/>
      <c r="L603" s="402" t="s">
        <v>322</v>
      </c>
      <c r="M603" s="397"/>
      <c r="N603" s="403" t="e">
        <f>SUM(N604:N605)</f>
        <v>#REF!</v>
      </c>
      <c r="O603" s="403" t="e">
        <f>SUM(O604:O605)</f>
        <v>#REF!</v>
      </c>
      <c r="P603" s="403" t="e">
        <f>SUM(P604:P605)</f>
        <v>#REF!</v>
      </c>
    </row>
    <row r="604" spans="1:16" hidden="1">
      <c r="A604" s="352" t="str">
        <f t="shared" si="59"/>
        <v>71110000000001</v>
      </c>
      <c r="B604" s="353" t="s">
        <v>439</v>
      </c>
      <c r="C604" s="354" t="s">
        <v>104</v>
      </c>
      <c r="D604" s="355" t="s">
        <v>441</v>
      </c>
      <c r="E604" s="356" t="s">
        <v>441</v>
      </c>
      <c r="F604" s="357" t="s">
        <v>441</v>
      </c>
      <c r="G604" s="358" t="s">
        <v>96</v>
      </c>
      <c r="H604" s="308"/>
      <c r="I604" s="309"/>
      <c r="J604" s="310"/>
      <c r="K604" s="310"/>
      <c r="L604" s="311" t="s">
        <v>125</v>
      </c>
      <c r="M604" s="306">
        <v>4239</v>
      </c>
      <c r="N604" s="289" t="e">
        <f>+#REF!+'havelvac 7.2'!N604+'havelvac 7.3'!N604+'havelvac 7.4'!N604+'havelvac 7.5'!N604+'havelvac 7.6'!N604+'havelvac 7.7'!N604+'havelvac 7.9'!N604+'havelvac 7.8'!N604+'havelvac 7.10'!N604+'havelvac 7.11'!N604+'havelvac 7.12'!N604+'havelvac 7.13'!N604</f>
        <v>#REF!</v>
      </c>
      <c r="O604" s="289" t="e">
        <f>+#REF!+'havelvac 7.2'!O604+'havelvac 7.3'!O604+'havelvac 7.4'!O604+'havelvac 7.5'!O604+'havelvac 7.6'!O604+'havelvac 7.7'!O604+'havelvac 7.9'!O604+'havelvac 7.8'!O604+'havelvac 7.10'!O604+'havelvac 7.11'!O604+'havelvac 7.12'!O604+'havelvac 7.13'!O604</f>
        <v>#REF!</v>
      </c>
      <c r="P604" s="289" t="e">
        <f>+#REF!+'havelvac 7.2'!P604+'havelvac 7.3'!P604+'havelvac 7.4'!P604+'havelvac 7.5'!P604+'havelvac 7.6'!P604+'havelvac 7.7'!P604+'havelvac 7.9'!P604+'havelvac 7.8'!P604+'havelvac 7.10'!P604+'havelvac 7.11'!P604+'havelvac 7.12'!P604+'havelvac 7.13'!P604</f>
        <v>#REF!</v>
      </c>
    </row>
    <row r="605" spans="1:16" s="457" customFormat="1" ht="25.5" hidden="1">
      <c r="A605" s="363" t="str">
        <f t="shared" si="59"/>
        <v>71110100000000</v>
      </c>
      <c r="B605" s="451" t="s">
        <v>439</v>
      </c>
      <c r="C605" s="433" t="s">
        <v>104</v>
      </c>
      <c r="D605" s="434" t="s">
        <v>106</v>
      </c>
      <c r="E605" s="435" t="s">
        <v>441</v>
      </c>
      <c r="F605" s="456" t="s">
        <v>441</v>
      </c>
      <c r="G605" s="454" t="s">
        <v>440</v>
      </c>
      <c r="H605" s="409"/>
      <c r="I605" s="410"/>
      <c r="J605" s="411"/>
      <c r="K605" s="412"/>
      <c r="L605" s="413" t="s">
        <v>217</v>
      </c>
      <c r="M605" s="406">
        <v>4511</v>
      </c>
      <c r="N605" s="289" t="e">
        <f>+#REF!+'havelvac 7.2'!N605+'havelvac 7.3'!N605+'havelvac 7.4'!N605+'havelvac 7.5'!N605+'havelvac 7.6'!N605+'havelvac 7.7'!N605+'havelvac 7.9'!N605+'havelvac 7.8'!N605+'havelvac 7.10'!N605+'havelvac 7.11'!N605+'havelvac 7.12'!N605+'havelvac 7.13'!N605</f>
        <v>#REF!</v>
      </c>
      <c r="O605" s="289" t="e">
        <f>+#REF!+'havelvac 7.2'!O605+'havelvac 7.3'!O605+'havelvac 7.4'!O605+'havelvac 7.5'!O605+'havelvac 7.6'!O605+'havelvac 7.7'!O605+'havelvac 7.9'!O605+'havelvac 7.8'!O605+'havelvac 7.10'!O605+'havelvac 7.11'!O605+'havelvac 7.12'!O605+'havelvac 7.13'!O605</f>
        <v>#REF!</v>
      </c>
      <c r="P605" s="289" t="e">
        <f>+#REF!+'havelvac 7.2'!P605+'havelvac 7.3'!P605+'havelvac 7.4'!P605+'havelvac 7.5'!P605+'havelvac 7.6'!P605+'havelvac 7.7'!P605+'havelvac 7.9'!P605+'havelvac 7.8'!P605+'havelvac 7.10'!P605+'havelvac 7.11'!P605+'havelvac 7.12'!P605+'havelvac 7.13'!P605</f>
        <v>#REF!</v>
      </c>
    </row>
    <row r="606" spans="1:16" s="364" customFormat="1" ht="13.5">
      <c r="A606" s="363" t="str">
        <f t="shared" si="59"/>
        <v>71110100000001</v>
      </c>
      <c r="B606" s="451" t="s">
        <v>439</v>
      </c>
      <c r="C606" s="433" t="s">
        <v>104</v>
      </c>
      <c r="D606" s="434" t="s">
        <v>106</v>
      </c>
      <c r="E606" s="435" t="s">
        <v>441</v>
      </c>
      <c r="F606" s="456" t="s">
        <v>441</v>
      </c>
      <c r="G606" s="454" t="s">
        <v>96</v>
      </c>
      <c r="H606" s="280">
        <v>2920</v>
      </c>
      <c r="I606" s="309" t="s">
        <v>187</v>
      </c>
      <c r="J606" s="310">
        <v>2</v>
      </c>
      <c r="K606" s="310">
        <v>0</v>
      </c>
      <c r="L606" s="396" t="s">
        <v>325</v>
      </c>
      <c r="M606" s="397"/>
      <c r="N606" s="398" t="e">
        <f>+N608+N617</f>
        <v>#REF!</v>
      </c>
      <c r="O606" s="398" t="e">
        <f>+O608+O617</f>
        <v>#REF!</v>
      </c>
      <c r="P606" s="398" t="e">
        <f>+P608+P617</f>
        <v>#REF!</v>
      </c>
    </row>
    <row r="607" spans="1:16" s="364" customFormat="1" ht="12.75">
      <c r="A607" s="363" t="str">
        <f t="shared" si="59"/>
        <v>71110102000000</v>
      </c>
      <c r="B607" s="451" t="s">
        <v>439</v>
      </c>
      <c r="C607" s="433" t="s">
        <v>104</v>
      </c>
      <c r="D607" s="434" t="s">
        <v>106</v>
      </c>
      <c r="E607" s="435" t="s">
        <v>140</v>
      </c>
      <c r="F607" s="456" t="s">
        <v>441</v>
      </c>
      <c r="G607" s="454" t="s">
        <v>440</v>
      </c>
      <c r="H607" s="308"/>
      <c r="I607" s="309"/>
      <c r="J607" s="310"/>
      <c r="K607" s="310"/>
      <c r="L607" s="320" t="s">
        <v>110</v>
      </c>
      <c r="M607" s="278"/>
      <c r="N607" s="321"/>
      <c r="O607" s="321"/>
      <c r="P607" s="321"/>
    </row>
    <row r="608" spans="1:16" s="364" customFormat="1" ht="25.5">
      <c r="A608" s="363" t="str">
        <f t="shared" si="59"/>
        <v>71110102000001</v>
      </c>
      <c r="B608" s="451" t="s">
        <v>439</v>
      </c>
      <c r="C608" s="433" t="s">
        <v>104</v>
      </c>
      <c r="D608" s="434" t="s">
        <v>106</v>
      </c>
      <c r="E608" s="435" t="s">
        <v>140</v>
      </c>
      <c r="F608" s="456" t="s">
        <v>441</v>
      </c>
      <c r="G608" s="454" t="s">
        <v>96</v>
      </c>
      <c r="H608" s="280">
        <v>2921</v>
      </c>
      <c r="I608" s="308" t="s">
        <v>187</v>
      </c>
      <c r="J608" s="312">
        <v>2</v>
      </c>
      <c r="K608" s="312">
        <v>1</v>
      </c>
      <c r="L608" s="395" t="s">
        <v>326</v>
      </c>
      <c r="M608" s="313"/>
      <c r="N608" s="321" t="e">
        <f>N610+N613+N615</f>
        <v>#REF!</v>
      </c>
      <c r="O608" s="321" t="e">
        <f>O610+O613+O615</f>
        <v>#REF!</v>
      </c>
      <c r="P608" s="321" t="e">
        <f>P610+P613+P615</f>
        <v>#REF!</v>
      </c>
    </row>
    <row r="609" spans="1:232" s="364" customFormat="1" ht="12.75">
      <c r="A609" s="363" t="str">
        <f t="shared" si="59"/>
        <v>71110102004891</v>
      </c>
      <c r="B609" s="451" t="s">
        <v>439</v>
      </c>
      <c r="C609" s="433" t="s">
        <v>104</v>
      </c>
      <c r="D609" s="434" t="s">
        <v>106</v>
      </c>
      <c r="E609" s="435" t="s">
        <v>140</v>
      </c>
      <c r="F609" s="456" t="s">
        <v>441</v>
      </c>
      <c r="G609" s="454">
        <v>4891</v>
      </c>
      <c r="H609" s="308"/>
      <c r="I609" s="308"/>
      <c r="J609" s="312"/>
      <c r="K609" s="312"/>
      <c r="L609" s="320" t="s">
        <v>108</v>
      </c>
      <c r="M609" s="278"/>
      <c r="N609" s="321"/>
      <c r="O609" s="321"/>
      <c r="P609" s="321"/>
    </row>
    <row r="610" spans="1:232" s="364" customFormat="1" ht="13.5" hidden="1">
      <c r="A610" s="363" t="str">
        <f t="shared" si="59"/>
        <v>7111010200x</v>
      </c>
      <c r="B610" s="451" t="s">
        <v>439</v>
      </c>
      <c r="C610" s="433" t="s">
        <v>104</v>
      </c>
      <c r="D610" s="434" t="s">
        <v>106</v>
      </c>
      <c r="E610" s="435" t="s">
        <v>140</v>
      </c>
      <c r="F610" s="456" t="s">
        <v>441</v>
      </c>
      <c r="G610" s="454" t="s">
        <v>361</v>
      </c>
      <c r="H610" s="280"/>
      <c r="I610" s="400"/>
      <c r="J610" s="401"/>
      <c r="K610" s="401"/>
      <c r="L610" s="402" t="s">
        <v>322</v>
      </c>
      <c r="M610" s="397"/>
      <c r="N610" s="403" t="e">
        <f>SUM(N611:N612)</f>
        <v>#REF!</v>
      </c>
      <c r="O610" s="403" t="e">
        <f>SUM(O611:O612)</f>
        <v>#REF!</v>
      </c>
      <c r="P610" s="403" t="e">
        <f>SUM(P611:P612)</f>
        <v>#REF!</v>
      </c>
    </row>
    <row r="611" spans="1:232" hidden="1">
      <c r="H611" s="308"/>
      <c r="I611" s="309"/>
      <c r="J611" s="310"/>
      <c r="K611" s="310"/>
      <c r="L611" s="311" t="s">
        <v>125</v>
      </c>
      <c r="M611" s="306">
        <v>4239</v>
      </c>
      <c r="N611" s="289" t="e">
        <f>+#REF!+'havelvac 7.2'!N611+'havelvac 7.3'!N611+'havelvac 7.4'!N611+'havelvac 7.5'!N611+'havelvac 7.6'!N611+'havelvac 7.7'!N611+'havelvac 7.9'!N611+'havelvac 7.8'!N611+'havelvac 7.10'!N611+'havelvac 7.11'!N611+'havelvac 7.12'!N611+'havelvac 7.13'!N611</f>
        <v>#REF!</v>
      </c>
      <c r="O611" s="289" t="e">
        <f>+#REF!+'havelvac 7.2'!O611+'havelvac 7.3'!O611+'havelvac 7.4'!O611+'havelvac 7.5'!O611+'havelvac 7.6'!O611+'havelvac 7.7'!O611+'havelvac 7.9'!O611+'havelvac 7.8'!O611+'havelvac 7.10'!O611+'havelvac 7.11'!O611+'havelvac 7.12'!O611+'havelvac 7.13'!O611</f>
        <v>#REF!</v>
      </c>
      <c r="P611" s="289" t="e">
        <f>+#REF!+'havelvac 7.2'!P611+'havelvac 7.3'!P611+'havelvac 7.4'!P611+'havelvac 7.5'!P611+'havelvac 7.6'!P611+'havelvac 7.7'!P611+'havelvac 7.9'!P611+'havelvac 7.8'!P611+'havelvac 7.10'!P611+'havelvac 7.11'!P611+'havelvac 7.12'!P611+'havelvac 7.13'!P611</f>
        <v>#REF!</v>
      </c>
    </row>
    <row r="612" spans="1:232" s="461" customFormat="1" ht="25.5" hidden="1">
      <c r="A612" s="352"/>
      <c r="B612" s="369"/>
      <c r="C612" s="354"/>
      <c r="D612" s="355"/>
      <c r="E612" s="356"/>
      <c r="F612" s="357"/>
      <c r="G612" s="370"/>
      <c r="H612" s="409"/>
      <c r="I612" s="410"/>
      <c r="J612" s="411"/>
      <c r="K612" s="412"/>
      <c r="L612" s="413" t="s">
        <v>217</v>
      </c>
      <c r="M612" s="406">
        <v>4511</v>
      </c>
      <c r="N612" s="289" t="e">
        <f>+#REF!+'havelvac 7.2'!N612+'havelvac 7.3'!N612+'havelvac 7.4'!N612+'havelvac 7.5'!N612+'havelvac 7.6'!N612+'havelvac 7.7'!N612+'havelvac 7.9'!N612+'havelvac 7.8'!N612+'havelvac 7.10'!N612+'havelvac 7.11'!N612+'havelvac 7.12'!N612+'havelvac 7.13'!N612</f>
        <v>#REF!</v>
      </c>
      <c r="O612" s="289" t="e">
        <f>+#REF!+'havelvac 7.2'!O612+'havelvac 7.3'!O612+'havelvac 7.4'!O612+'havelvac 7.5'!O612+'havelvac 7.6'!O612+'havelvac 7.7'!O612+'havelvac 7.9'!O612+'havelvac 7.8'!O612+'havelvac 7.10'!O612+'havelvac 7.11'!O612+'havelvac 7.12'!O612+'havelvac 7.13'!O612</f>
        <v>#REF!</v>
      </c>
      <c r="P612" s="289" t="e">
        <f>+#REF!+'havelvac 7.2'!P612+'havelvac 7.3'!P612+'havelvac 7.4'!P612+'havelvac 7.5'!P612+'havelvac 7.6'!P612+'havelvac 7.7'!P612+'havelvac 7.9'!P612+'havelvac 7.8'!P612+'havelvac 7.10'!P612+'havelvac 7.11'!P612+'havelvac 7.12'!P612+'havelvac 7.13'!P612</f>
        <v>#REF!</v>
      </c>
      <c r="Q612" s="360"/>
      <c r="R612" s="360"/>
      <c r="S612" s="360"/>
      <c r="T612" s="360"/>
      <c r="U612" s="360"/>
      <c r="V612" s="360"/>
      <c r="W612" s="360"/>
      <c r="X612" s="360"/>
      <c r="Y612" s="360"/>
      <c r="Z612" s="360"/>
      <c r="AA612" s="360"/>
      <c r="AB612" s="360"/>
      <c r="AC612" s="360"/>
      <c r="AD612" s="360"/>
      <c r="AE612" s="360"/>
      <c r="AF612" s="360"/>
      <c r="AG612" s="360"/>
      <c r="AH612" s="360"/>
      <c r="AI612" s="360"/>
      <c r="AJ612" s="360"/>
      <c r="AK612" s="360"/>
      <c r="AL612" s="360"/>
      <c r="AM612" s="360"/>
      <c r="AN612" s="360"/>
      <c r="AO612" s="360"/>
      <c r="AP612" s="360"/>
      <c r="AQ612" s="360"/>
      <c r="AR612" s="360"/>
      <c r="AS612" s="360"/>
      <c r="AT612" s="360"/>
      <c r="AU612" s="360"/>
      <c r="AV612" s="360"/>
      <c r="AW612" s="360"/>
      <c r="AX612" s="360"/>
      <c r="AY612" s="360"/>
      <c r="AZ612" s="360"/>
      <c r="BA612" s="360"/>
      <c r="BB612" s="360"/>
      <c r="BC612" s="360"/>
      <c r="BD612" s="360"/>
      <c r="BE612" s="360"/>
      <c r="BF612" s="360"/>
      <c r="BG612" s="360"/>
      <c r="BH612" s="360"/>
      <c r="BI612" s="360"/>
      <c r="BJ612" s="360"/>
      <c r="BK612" s="360"/>
      <c r="BL612" s="360"/>
      <c r="BM612" s="360"/>
      <c r="BN612" s="360"/>
      <c r="BO612" s="360"/>
      <c r="BP612" s="360"/>
      <c r="BQ612" s="360"/>
      <c r="BR612" s="360"/>
      <c r="BS612" s="360"/>
      <c r="BT612" s="360"/>
      <c r="BU612" s="360"/>
      <c r="BV612" s="360"/>
      <c r="BW612" s="360"/>
      <c r="BX612" s="360"/>
      <c r="BY612" s="360"/>
      <c r="BZ612" s="360"/>
      <c r="CA612" s="360"/>
      <c r="CB612" s="360"/>
      <c r="CC612" s="360"/>
      <c r="CD612" s="360"/>
      <c r="CE612" s="360"/>
      <c r="CF612" s="360"/>
      <c r="CG612" s="360"/>
      <c r="CH612" s="360"/>
      <c r="CI612" s="360"/>
      <c r="CJ612" s="360"/>
      <c r="CK612" s="360"/>
      <c r="CL612" s="360"/>
      <c r="CM612" s="360"/>
      <c r="CN612" s="360"/>
      <c r="CO612" s="360"/>
      <c r="CP612" s="360"/>
      <c r="CQ612" s="360"/>
      <c r="CR612" s="360"/>
      <c r="CS612" s="360"/>
      <c r="CT612" s="360"/>
      <c r="CU612" s="360"/>
      <c r="CV612" s="360"/>
      <c r="CW612" s="360"/>
      <c r="CX612" s="360"/>
      <c r="CY612" s="360"/>
      <c r="CZ612" s="360"/>
      <c r="DA612" s="360"/>
      <c r="DB612" s="360"/>
      <c r="DC612" s="360"/>
      <c r="DD612" s="360"/>
      <c r="DE612" s="360"/>
      <c r="DF612" s="360"/>
      <c r="DG612" s="360"/>
      <c r="DH612" s="360"/>
      <c r="DI612" s="360"/>
      <c r="DJ612" s="360"/>
      <c r="DK612" s="360"/>
      <c r="DL612" s="360"/>
      <c r="DM612" s="360"/>
      <c r="DN612" s="360"/>
      <c r="DO612" s="360"/>
      <c r="DP612" s="360"/>
      <c r="DQ612" s="360"/>
      <c r="DR612" s="360"/>
      <c r="DS612" s="360"/>
      <c r="DT612" s="360"/>
      <c r="DU612" s="360"/>
      <c r="DV612" s="360"/>
      <c r="DW612" s="360"/>
      <c r="DX612" s="360"/>
      <c r="DY612" s="360"/>
      <c r="DZ612" s="360"/>
      <c r="EA612" s="360"/>
      <c r="EB612" s="360"/>
      <c r="EC612" s="360"/>
      <c r="ED612" s="360"/>
      <c r="EE612" s="360"/>
      <c r="EF612" s="360"/>
      <c r="EG612" s="360"/>
      <c r="EH612" s="360"/>
      <c r="EI612" s="360"/>
      <c r="EJ612" s="360"/>
      <c r="EK612" s="360"/>
      <c r="EL612" s="360"/>
      <c r="EM612" s="360"/>
      <c r="EN612" s="360"/>
      <c r="EO612" s="360"/>
      <c r="EP612" s="360"/>
      <c r="EQ612" s="360"/>
      <c r="ER612" s="360"/>
      <c r="ES612" s="360"/>
      <c r="ET612" s="360"/>
      <c r="EU612" s="360"/>
      <c r="EV612" s="360"/>
      <c r="EW612" s="360"/>
      <c r="EX612" s="360"/>
      <c r="EY612" s="360"/>
      <c r="EZ612" s="360"/>
      <c r="FA612" s="360"/>
      <c r="FB612" s="360"/>
      <c r="FC612" s="360"/>
      <c r="FD612" s="360"/>
      <c r="FE612" s="360"/>
      <c r="FF612" s="360"/>
      <c r="FG612" s="360"/>
      <c r="FH612" s="360"/>
      <c r="FI612" s="360"/>
      <c r="FJ612" s="360"/>
      <c r="FK612" s="360"/>
      <c r="FL612" s="360"/>
      <c r="FM612" s="360"/>
      <c r="FN612" s="360"/>
      <c r="FO612" s="360"/>
      <c r="FP612" s="360"/>
      <c r="FQ612" s="360"/>
      <c r="FR612" s="360"/>
      <c r="FS612" s="360"/>
      <c r="FT612" s="360"/>
      <c r="FU612" s="360"/>
      <c r="FV612" s="360"/>
      <c r="FW612" s="360"/>
      <c r="FX612" s="360"/>
      <c r="FY612" s="360"/>
      <c r="FZ612" s="360"/>
      <c r="GA612" s="360"/>
      <c r="GB612" s="360"/>
      <c r="GC612" s="360"/>
      <c r="GD612" s="360"/>
      <c r="GE612" s="360"/>
      <c r="GF612" s="360"/>
      <c r="GG612" s="360"/>
      <c r="GH612" s="360"/>
      <c r="GI612" s="360"/>
      <c r="GJ612" s="360"/>
      <c r="GK612" s="360"/>
      <c r="GL612" s="360"/>
      <c r="GM612" s="360"/>
      <c r="GN612" s="360"/>
      <c r="GO612" s="360"/>
      <c r="GP612" s="360"/>
      <c r="GQ612" s="360"/>
      <c r="GR612" s="360"/>
      <c r="GS612" s="360"/>
      <c r="GT612" s="360"/>
      <c r="GU612" s="360"/>
      <c r="GV612" s="360"/>
      <c r="GW612" s="360"/>
      <c r="GX612" s="360"/>
      <c r="GY612" s="360"/>
      <c r="GZ612" s="360"/>
      <c r="HA612" s="360"/>
      <c r="HB612" s="360"/>
      <c r="HC612" s="360"/>
      <c r="HD612" s="360"/>
      <c r="HE612" s="360"/>
      <c r="HF612" s="360"/>
      <c r="HG612" s="360"/>
      <c r="HH612" s="360"/>
      <c r="HI612" s="360"/>
      <c r="HJ612" s="360"/>
      <c r="HK612" s="360"/>
      <c r="HL612" s="360"/>
      <c r="HM612" s="360"/>
      <c r="HN612" s="360"/>
      <c r="HO612" s="360"/>
      <c r="HP612" s="360"/>
      <c r="HQ612" s="360"/>
      <c r="HR612" s="360"/>
      <c r="HS612" s="360"/>
      <c r="HT612" s="360"/>
      <c r="HU612" s="360"/>
      <c r="HV612" s="360"/>
      <c r="HW612" s="360"/>
      <c r="HX612" s="360"/>
    </row>
    <row r="613" spans="1:232" s="364" customFormat="1" ht="45.75" hidden="1" customHeight="1">
      <c r="A613" s="363" t="str">
        <f t="shared" ref="A613" si="60">CONCATENATE(B613,C613,D613,E613,F613,G613)</f>
        <v>7111010200x</v>
      </c>
      <c r="B613" s="451" t="s">
        <v>439</v>
      </c>
      <c r="C613" s="433" t="s">
        <v>104</v>
      </c>
      <c r="D613" s="434" t="s">
        <v>106</v>
      </c>
      <c r="E613" s="435" t="s">
        <v>140</v>
      </c>
      <c r="F613" s="456" t="s">
        <v>441</v>
      </c>
      <c r="G613" s="454" t="s">
        <v>361</v>
      </c>
      <c r="H613" s="280"/>
      <c r="I613" s="400"/>
      <c r="J613" s="401"/>
      <c r="K613" s="401"/>
      <c r="L613" s="402" t="s">
        <v>713</v>
      </c>
      <c r="M613" s="397"/>
      <c r="N613" s="403" t="e">
        <f>N614</f>
        <v>#REF!</v>
      </c>
      <c r="O613" s="403" t="e">
        <f t="shared" ref="O613:P613" si="61">O614</f>
        <v>#REF!</v>
      </c>
      <c r="P613" s="403" t="e">
        <f t="shared" si="61"/>
        <v>#REF!</v>
      </c>
    </row>
    <row r="614" spans="1:232" hidden="1">
      <c r="H614" s="308"/>
      <c r="I614" s="309"/>
      <c r="J614" s="310"/>
      <c r="K614" s="310"/>
      <c r="L614" s="311" t="s">
        <v>348</v>
      </c>
      <c r="M614" s="306">
        <v>4729</v>
      </c>
      <c r="N614" s="289" t="e">
        <f>+#REF!+'havelvac 7.2'!N614+'havelvac 7.3'!N614+'havelvac 7.4'!N614+'havelvac 7.5'!N614+'havelvac 7.6'!N614+'havelvac 7.7'!N614+'havelvac 7.9'!N614+'havelvac 7.8'!N614+'havelvac 7.10'!N614+'havelvac 7.11'!N614+'havelvac 7.12'!N614+'havelvac 7.13'!N614</f>
        <v>#REF!</v>
      </c>
      <c r="O614" s="289" t="e">
        <f>+#REF!+'havelvac 7.2'!O614+'havelvac 7.3'!O614+'havelvac 7.4'!O614+'havelvac 7.5'!O614+'havelvac 7.6'!O614+'havelvac 7.7'!O614+'havelvac 7.9'!O614+'havelvac 7.8'!O614+'havelvac 7.10'!O614+'havelvac 7.11'!O614+'havelvac 7.12'!O614+'havelvac 7.13'!O614</f>
        <v>#REF!</v>
      </c>
      <c r="P614" s="289" t="e">
        <f>+#REF!+'havelvac 7.2'!P614+'havelvac 7.3'!P614+'havelvac 7.4'!P614+'havelvac 7.5'!P614+'havelvac 7.6'!P614+'havelvac 7.7'!P614+'havelvac 7.9'!P614+'havelvac 7.8'!P614+'havelvac 7.10'!P614+'havelvac 7.11'!P614+'havelvac 7.12'!P614+'havelvac 7.13'!P614</f>
        <v>#REF!</v>
      </c>
    </row>
    <row r="615" spans="1:232" s="364" customFormat="1" ht="45.75" customHeight="1">
      <c r="A615" s="363" t="str">
        <f t="shared" ref="A615" si="62">CONCATENATE(B615,C615,D615,E615,F615,G615)</f>
        <v>7111010200x</v>
      </c>
      <c r="B615" s="451" t="s">
        <v>439</v>
      </c>
      <c r="C615" s="433" t="s">
        <v>104</v>
      </c>
      <c r="D615" s="434" t="s">
        <v>106</v>
      </c>
      <c r="E615" s="435" t="s">
        <v>140</v>
      </c>
      <c r="F615" s="456" t="s">
        <v>441</v>
      </c>
      <c r="G615" s="454" t="s">
        <v>361</v>
      </c>
      <c r="H615" s="280"/>
      <c r="I615" s="400"/>
      <c r="J615" s="401"/>
      <c r="K615" s="401"/>
      <c r="L615" s="402" t="s">
        <v>811</v>
      </c>
      <c r="M615" s="397"/>
      <c r="N615" s="403" t="e">
        <f>N616</f>
        <v>#REF!</v>
      </c>
      <c r="O615" s="403" t="e">
        <f>O616</f>
        <v>#REF!</v>
      </c>
      <c r="P615" s="403" t="e">
        <f>P616</f>
        <v>#REF!</v>
      </c>
    </row>
    <row r="616" spans="1:232" ht="25.5">
      <c r="H616" s="308"/>
      <c r="I616" s="309"/>
      <c r="J616" s="310"/>
      <c r="K616" s="310"/>
      <c r="L616" s="326" t="s">
        <v>809</v>
      </c>
      <c r="M616" s="279" t="s">
        <v>808</v>
      </c>
      <c r="N616" s="289" t="e">
        <f>+#REF!+'havelvac 7.2'!N616+'havelvac 7.3'!N616+'havelvac 7.4'!N616+'havelvac 7.5'!N616+'havelvac 7.6'!N616+'havelvac 7.7'!N616+'havelvac 7.9'!N616+'havelvac 7.8'!N616+'havelvac 7.10'!N616+'havelvac 7.11'!N616+'havelvac 7.12'!N616+'havelvac 7.13'!N616</f>
        <v>#REF!</v>
      </c>
      <c r="O616" s="289" t="e">
        <f>+#REF!+'havelvac 7.2'!O616+'havelvac 7.3'!O616+'havelvac 7.4'!O616+'havelvac 7.5'!O616+'havelvac 7.6'!O616+'havelvac 7.7'!O616+'havelvac 7.9'!O616+'havelvac 7.8'!O616+'havelvac 7.10'!O616+'havelvac 7.11'!O616+'havelvac 7.12'!O616+'havelvac 7.13'!O616</f>
        <v>#REF!</v>
      </c>
      <c r="P616" s="289" t="e">
        <f>+#REF!+'havelvac 7.2'!P616+'havelvac 7.3'!P616+'havelvac 7.4'!P616+'havelvac 7.5'!P616+'havelvac 7.6'!P616+'havelvac 7.7'!P616+'havelvac 7.9'!P616+'havelvac 7.8'!P616+'havelvac 7.10'!P616+'havelvac 7.11'!P616+'havelvac 7.12'!P616+'havelvac 7.13'!P616</f>
        <v>#REF!</v>
      </c>
    </row>
    <row r="617" spans="1:232" ht="25.5" hidden="1">
      <c r="H617" s="280">
        <v>2922</v>
      </c>
      <c r="I617" s="308" t="s">
        <v>187</v>
      </c>
      <c r="J617" s="312">
        <v>2</v>
      </c>
      <c r="K617" s="312">
        <v>2</v>
      </c>
      <c r="L617" s="395" t="s">
        <v>328</v>
      </c>
      <c r="M617" s="313"/>
      <c r="N617" s="321" t="e">
        <f>SUM(N619)</f>
        <v>#REF!</v>
      </c>
      <c r="O617" s="321" t="e">
        <f>SUM(O619)</f>
        <v>#REF!</v>
      </c>
      <c r="P617" s="321" t="e">
        <f>SUM(P619)</f>
        <v>#REF!</v>
      </c>
    </row>
    <row r="618" spans="1:232" s="461" customFormat="1" hidden="1">
      <c r="A618" s="352"/>
      <c r="B618" s="369"/>
      <c r="C618" s="354"/>
      <c r="D618" s="355"/>
      <c r="E618" s="356"/>
      <c r="F618" s="357"/>
      <c r="G618" s="370"/>
      <c r="H618" s="308"/>
      <c r="I618" s="308"/>
      <c r="J618" s="312"/>
      <c r="K618" s="312"/>
      <c r="L618" s="320" t="s">
        <v>108</v>
      </c>
      <c r="M618" s="278"/>
      <c r="N618" s="321"/>
      <c r="O618" s="321"/>
      <c r="P618" s="321"/>
      <c r="Q618" s="360"/>
      <c r="R618" s="360"/>
      <c r="S618" s="360"/>
      <c r="T618" s="360"/>
      <c r="U618" s="360"/>
      <c r="V618" s="360"/>
      <c r="W618" s="360"/>
      <c r="X618" s="360"/>
      <c r="Y618" s="360"/>
      <c r="Z618" s="360"/>
      <c r="AA618" s="360"/>
      <c r="AB618" s="360"/>
      <c r="AC618" s="360"/>
      <c r="AD618" s="360"/>
      <c r="AE618" s="360"/>
      <c r="AF618" s="360"/>
      <c r="AG618" s="360"/>
      <c r="AH618" s="360"/>
      <c r="AI618" s="360"/>
      <c r="AJ618" s="360"/>
      <c r="AK618" s="360"/>
      <c r="AL618" s="360"/>
      <c r="AM618" s="360"/>
      <c r="AN618" s="360"/>
      <c r="AO618" s="360"/>
      <c r="AP618" s="360"/>
      <c r="AQ618" s="360"/>
      <c r="AR618" s="360"/>
      <c r="AS618" s="360"/>
      <c r="AT618" s="360"/>
      <c r="AU618" s="360"/>
      <c r="AV618" s="360"/>
      <c r="AW618" s="360"/>
      <c r="AX618" s="360"/>
      <c r="AY618" s="360"/>
      <c r="AZ618" s="360"/>
      <c r="BA618" s="360"/>
      <c r="BB618" s="360"/>
      <c r="BC618" s="360"/>
      <c r="BD618" s="360"/>
      <c r="BE618" s="360"/>
      <c r="BF618" s="360"/>
      <c r="BG618" s="360"/>
      <c r="BH618" s="360"/>
      <c r="BI618" s="360"/>
      <c r="BJ618" s="360"/>
      <c r="BK618" s="360"/>
      <c r="BL618" s="360"/>
      <c r="BM618" s="360"/>
      <c r="BN618" s="360"/>
      <c r="BO618" s="360"/>
      <c r="BP618" s="360"/>
      <c r="BQ618" s="360"/>
      <c r="BR618" s="360"/>
      <c r="BS618" s="360"/>
      <c r="BT618" s="360"/>
      <c r="BU618" s="360"/>
      <c r="BV618" s="360"/>
      <c r="BW618" s="360"/>
      <c r="BX618" s="360"/>
      <c r="BY618" s="360"/>
      <c r="BZ618" s="360"/>
      <c r="CA618" s="360"/>
      <c r="CB618" s="360"/>
      <c r="CC618" s="360"/>
      <c r="CD618" s="360"/>
      <c r="CE618" s="360"/>
      <c r="CF618" s="360"/>
      <c r="CG618" s="360"/>
      <c r="CH618" s="360"/>
      <c r="CI618" s="360"/>
      <c r="CJ618" s="360"/>
      <c r="CK618" s="360"/>
      <c r="CL618" s="360"/>
      <c r="CM618" s="360"/>
      <c r="CN618" s="360"/>
      <c r="CO618" s="360"/>
      <c r="CP618" s="360"/>
      <c r="CQ618" s="360"/>
      <c r="CR618" s="360"/>
      <c r="CS618" s="360"/>
      <c r="CT618" s="360"/>
      <c r="CU618" s="360"/>
      <c r="CV618" s="360"/>
      <c r="CW618" s="360"/>
      <c r="CX618" s="360"/>
      <c r="CY618" s="360"/>
      <c r="CZ618" s="360"/>
      <c r="DA618" s="360"/>
      <c r="DB618" s="360"/>
      <c r="DC618" s="360"/>
      <c r="DD618" s="360"/>
      <c r="DE618" s="360"/>
      <c r="DF618" s="360"/>
      <c r="DG618" s="360"/>
      <c r="DH618" s="360"/>
      <c r="DI618" s="360"/>
      <c r="DJ618" s="360"/>
      <c r="DK618" s="360"/>
      <c r="DL618" s="360"/>
      <c r="DM618" s="360"/>
      <c r="DN618" s="360"/>
      <c r="DO618" s="360"/>
      <c r="DP618" s="360"/>
      <c r="DQ618" s="360"/>
      <c r="DR618" s="360"/>
      <c r="DS618" s="360"/>
      <c r="DT618" s="360"/>
      <c r="DU618" s="360"/>
      <c r="DV618" s="360"/>
      <c r="DW618" s="360"/>
      <c r="DX618" s="360"/>
      <c r="DY618" s="360"/>
      <c r="DZ618" s="360"/>
      <c r="EA618" s="360"/>
      <c r="EB618" s="360"/>
      <c r="EC618" s="360"/>
      <c r="ED618" s="360"/>
      <c r="EE618" s="360"/>
      <c r="EF618" s="360"/>
      <c r="EG618" s="360"/>
      <c r="EH618" s="360"/>
      <c r="EI618" s="360"/>
      <c r="EJ618" s="360"/>
      <c r="EK618" s="360"/>
      <c r="EL618" s="360"/>
      <c r="EM618" s="360"/>
      <c r="EN618" s="360"/>
      <c r="EO618" s="360"/>
      <c r="EP618" s="360"/>
      <c r="EQ618" s="360"/>
      <c r="ER618" s="360"/>
      <c r="ES618" s="360"/>
      <c r="ET618" s="360"/>
      <c r="EU618" s="360"/>
      <c r="EV618" s="360"/>
      <c r="EW618" s="360"/>
      <c r="EX618" s="360"/>
      <c r="EY618" s="360"/>
      <c r="EZ618" s="360"/>
      <c r="FA618" s="360"/>
      <c r="FB618" s="360"/>
      <c r="FC618" s="360"/>
      <c r="FD618" s="360"/>
      <c r="FE618" s="360"/>
      <c r="FF618" s="360"/>
      <c r="FG618" s="360"/>
      <c r="FH618" s="360"/>
      <c r="FI618" s="360"/>
      <c r="FJ618" s="360"/>
      <c r="FK618" s="360"/>
      <c r="FL618" s="360"/>
      <c r="FM618" s="360"/>
      <c r="FN618" s="360"/>
      <c r="FO618" s="360"/>
      <c r="FP618" s="360"/>
      <c r="FQ618" s="360"/>
      <c r="FR618" s="360"/>
      <c r="FS618" s="360"/>
      <c r="FT618" s="360"/>
      <c r="FU618" s="360"/>
      <c r="FV618" s="360"/>
      <c r="FW618" s="360"/>
      <c r="FX618" s="360"/>
      <c r="FY618" s="360"/>
      <c r="FZ618" s="360"/>
      <c r="GA618" s="360"/>
      <c r="GB618" s="360"/>
      <c r="GC618" s="360"/>
      <c r="GD618" s="360"/>
      <c r="GE618" s="360"/>
      <c r="GF618" s="360"/>
      <c r="GG618" s="360"/>
      <c r="GH618" s="360"/>
      <c r="GI618" s="360"/>
      <c r="GJ618" s="360"/>
      <c r="GK618" s="360"/>
      <c r="GL618" s="360"/>
      <c r="GM618" s="360"/>
      <c r="GN618" s="360"/>
      <c r="GO618" s="360"/>
      <c r="GP618" s="360"/>
      <c r="GQ618" s="360"/>
      <c r="GR618" s="360"/>
      <c r="GS618" s="360"/>
      <c r="GT618" s="360"/>
      <c r="GU618" s="360"/>
      <c r="GV618" s="360"/>
      <c r="GW618" s="360"/>
      <c r="GX618" s="360"/>
      <c r="GY618" s="360"/>
      <c r="GZ618" s="360"/>
      <c r="HA618" s="360"/>
      <c r="HB618" s="360"/>
      <c r="HC618" s="360"/>
      <c r="HD618" s="360"/>
      <c r="HE618" s="360"/>
      <c r="HF618" s="360"/>
      <c r="HG618" s="360"/>
      <c r="HH618" s="360"/>
      <c r="HI618" s="360"/>
      <c r="HJ618" s="360"/>
      <c r="HK618" s="360"/>
      <c r="HL618" s="360"/>
      <c r="HM618" s="360"/>
      <c r="HN618" s="360"/>
      <c r="HO618" s="360"/>
      <c r="HP618" s="360"/>
      <c r="HQ618" s="360"/>
      <c r="HR618" s="360"/>
      <c r="HS618" s="360"/>
      <c r="HT618" s="360"/>
      <c r="HU618" s="360"/>
      <c r="HV618" s="360"/>
      <c r="HW618" s="360"/>
      <c r="HX618" s="360"/>
    </row>
    <row r="619" spans="1:232" s="461" customFormat="1" hidden="1">
      <c r="A619" s="352"/>
      <c r="B619" s="369"/>
      <c r="C619" s="354"/>
      <c r="D619" s="355"/>
      <c r="E619" s="356"/>
      <c r="F619" s="357"/>
      <c r="G619" s="370"/>
      <c r="H619" s="280"/>
      <c r="I619" s="400"/>
      <c r="J619" s="401"/>
      <c r="K619" s="401"/>
      <c r="L619" s="402" t="s">
        <v>322</v>
      </c>
      <c r="M619" s="397"/>
      <c r="N619" s="403" t="e">
        <f>SUM(N620:N621)</f>
        <v>#REF!</v>
      </c>
      <c r="O619" s="403" t="e">
        <f>SUM(O620:O621)</f>
        <v>#REF!</v>
      </c>
      <c r="P619" s="403" t="e">
        <f>SUM(P620:P621)</f>
        <v>#REF!</v>
      </c>
      <c r="Q619" s="360"/>
      <c r="R619" s="360"/>
      <c r="S619" s="360"/>
      <c r="T619" s="360"/>
      <c r="U619" s="360"/>
      <c r="V619" s="360"/>
      <c r="W619" s="360"/>
      <c r="X619" s="360"/>
      <c r="Y619" s="360"/>
      <c r="Z619" s="360"/>
      <c r="AA619" s="360"/>
      <c r="AB619" s="360"/>
      <c r="AC619" s="360"/>
      <c r="AD619" s="360"/>
      <c r="AE619" s="360"/>
      <c r="AF619" s="360"/>
      <c r="AG619" s="360"/>
      <c r="AH619" s="360"/>
      <c r="AI619" s="360"/>
      <c r="AJ619" s="360"/>
      <c r="AK619" s="360"/>
      <c r="AL619" s="360"/>
      <c r="AM619" s="360"/>
      <c r="AN619" s="360"/>
      <c r="AO619" s="360"/>
      <c r="AP619" s="360"/>
      <c r="AQ619" s="360"/>
      <c r="AR619" s="360"/>
      <c r="AS619" s="360"/>
      <c r="AT619" s="360"/>
      <c r="AU619" s="360"/>
      <c r="AV619" s="360"/>
      <c r="AW619" s="360"/>
      <c r="AX619" s="360"/>
      <c r="AY619" s="360"/>
      <c r="AZ619" s="360"/>
      <c r="BA619" s="360"/>
      <c r="BB619" s="360"/>
      <c r="BC619" s="360"/>
      <c r="BD619" s="360"/>
      <c r="BE619" s="360"/>
      <c r="BF619" s="360"/>
      <c r="BG619" s="360"/>
      <c r="BH619" s="360"/>
      <c r="BI619" s="360"/>
      <c r="BJ619" s="360"/>
      <c r="BK619" s="360"/>
      <c r="BL619" s="360"/>
      <c r="BM619" s="360"/>
      <c r="BN619" s="360"/>
      <c r="BO619" s="360"/>
      <c r="BP619" s="360"/>
      <c r="BQ619" s="360"/>
      <c r="BR619" s="360"/>
      <c r="BS619" s="360"/>
      <c r="BT619" s="360"/>
      <c r="BU619" s="360"/>
      <c r="BV619" s="360"/>
      <c r="BW619" s="360"/>
      <c r="BX619" s="360"/>
      <c r="BY619" s="360"/>
      <c r="BZ619" s="360"/>
      <c r="CA619" s="360"/>
      <c r="CB619" s="360"/>
      <c r="CC619" s="360"/>
      <c r="CD619" s="360"/>
      <c r="CE619" s="360"/>
      <c r="CF619" s="360"/>
      <c r="CG619" s="360"/>
      <c r="CH619" s="360"/>
      <c r="CI619" s="360"/>
      <c r="CJ619" s="360"/>
      <c r="CK619" s="360"/>
      <c r="CL619" s="360"/>
      <c r="CM619" s="360"/>
      <c r="CN619" s="360"/>
      <c r="CO619" s="360"/>
      <c r="CP619" s="360"/>
      <c r="CQ619" s="360"/>
      <c r="CR619" s="360"/>
      <c r="CS619" s="360"/>
      <c r="CT619" s="360"/>
      <c r="CU619" s="360"/>
      <c r="CV619" s="360"/>
      <c r="CW619" s="360"/>
      <c r="CX619" s="360"/>
      <c r="CY619" s="360"/>
      <c r="CZ619" s="360"/>
      <c r="DA619" s="360"/>
      <c r="DB619" s="360"/>
      <c r="DC619" s="360"/>
      <c r="DD619" s="360"/>
      <c r="DE619" s="360"/>
      <c r="DF619" s="360"/>
      <c r="DG619" s="360"/>
      <c r="DH619" s="360"/>
      <c r="DI619" s="360"/>
      <c r="DJ619" s="360"/>
      <c r="DK619" s="360"/>
      <c r="DL619" s="360"/>
      <c r="DM619" s="360"/>
      <c r="DN619" s="360"/>
      <c r="DO619" s="360"/>
      <c r="DP619" s="360"/>
      <c r="DQ619" s="360"/>
      <c r="DR619" s="360"/>
      <c r="DS619" s="360"/>
      <c r="DT619" s="360"/>
      <c r="DU619" s="360"/>
      <c r="DV619" s="360"/>
      <c r="DW619" s="360"/>
      <c r="DX619" s="360"/>
      <c r="DY619" s="360"/>
      <c r="DZ619" s="360"/>
      <c r="EA619" s="360"/>
      <c r="EB619" s="360"/>
      <c r="EC619" s="360"/>
      <c r="ED619" s="360"/>
      <c r="EE619" s="360"/>
      <c r="EF619" s="360"/>
      <c r="EG619" s="360"/>
      <c r="EH619" s="360"/>
      <c r="EI619" s="360"/>
      <c r="EJ619" s="360"/>
      <c r="EK619" s="360"/>
      <c r="EL619" s="360"/>
      <c r="EM619" s="360"/>
      <c r="EN619" s="360"/>
      <c r="EO619" s="360"/>
      <c r="EP619" s="360"/>
      <c r="EQ619" s="360"/>
      <c r="ER619" s="360"/>
      <c r="ES619" s="360"/>
      <c r="ET619" s="360"/>
      <c r="EU619" s="360"/>
      <c r="EV619" s="360"/>
      <c r="EW619" s="360"/>
      <c r="EX619" s="360"/>
      <c r="EY619" s="360"/>
      <c r="EZ619" s="360"/>
      <c r="FA619" s="360"/>
      <c r="FB619" s="360"/>
      <c r="FC619" s="360"/>
      <c r="FD619" s="360"/>
      <c r="FE619" s="360"/>
      <c r="FF619" s="360"/>
      <c r="FG619" s="360"/>
      <c r="FH619" s="360"/>
      <c r="FI619" s="360"/>
      <c r="FJ619" s="360"/>
      <c r="FK619" s="360"/>
      <c r="FL619" s="360"/>
      <c r="FM619" s="360"/>
      <c r="FN619" s="360"/>
      <c r="FO619" s="360"/>
      <c r="FP619" s="360"/>
      <c r="FQ619" s="360"/>
      <c r="FR619" s="360"/>
      <c r="FS619" s="360"/>
      <c r="FT619" s="360"/>
      <c r="FU619" s="360"/>
      <c r="FV619" s="360"/>
      <c r="FW619" s="360"/>
      <c r="FX619" s="360"/>
      <c r="FY619" s="360"/>
      <c r="FZ619" s="360"/>
      <c r="GA619" s="360"/>
      <c r="GB619" s="360"/>
      <c r="GC619" s="360"/>
      <c r="GD619" s="360"/>
      <c r="GE619" s="360"/>
      <c r="GF619" s="360"/>
      <c r="GG619" s="360"/>
      <c r="GH619" s="360"/>
      <c r="GI619" s="360"/>
      <c r="GJ619" s="360"/>
      <c r="GK619" s="360"/>
      <c r="GL619" s="360"/>
      <c r="GM619" s="360"/>
      <c r="GN619" s="360"/>
      <c r="GO619" s="360"/>
      <c r="GP619" s="360"/>
      <c r="GQ619" s="360"/>
      <c r="GR619" s="360"/>
      <c r="GS619" s="360"/>
      <c r="GT619" s="360"/>
      <c r="GU619" s="360"/>
      <c r="GV619" s="360"/>
      <c r="GW619" s="360"/>
      <c r="GX619" s="360"/>
      <c r="GY619" s="360"/>
      <c r="GZ619" s="360"/>
      <c r="HA619" s="360"/>
      <c r="HB619" s="360"/>
      <c r="HC619" s="360"/>
      <c r="HD619" s="360"/>
      <c r="HE619" s="360"/>
      <c r="HF619" s="360"/>
      <c r="HG619" s="360"/>
      <c r="HH619" s="360"/>
      <c r="HI619" s="360"/>
      <c r="HJ619" s="360"/>
      <c r="HK619" s="360"/>
      <c r="HL619" s="360"/>
      <c r="HM619" s="360"/>
      <c r="HN619" s="360"/>
      <c r="HO619" s="360"/>
      <c r="HP619" s="360"/>
      <c r="HQ619" s="360"/>
      <c r="HR619" s="360"/>
      <c r="HS619" s="360"/>
      <c r="HT619" s="360"/>
      <c r="HU619" s="360"/>
      <c r="HV619" s="360"/>
      <c r="HW619" s="360"/>
      <c r="HX619" s="360"/>
    </row>
    <row r="620" spans="1:232" s="461" customFormat="1" hidden="1">
      <c r="A620" s="352"/>
      <c r="B620" s="369"/>
      <c r="C620" s="354"/>
      <c r="D620" s="355"/>
      <c r="E620" s="356"/>
      <c r="F620" s="357"/>
      <c r="G620" s="370"/>
      <c r="H620" s="308"/>
      <c r="I620" s="309"/>
      <c r="J620" s="310"/>
      <c r="K620" s="310"/>
      <c r="L620" s="311" t="s">
        <v>125</v>
      </c>
      <c r="M620" s="306">
        <v>4239</v>
      </c>
      <c r="N620" s="289" t="e">
        <f>+#REF!+'havelvac 7.2'!N620+'havelvac 7.3'!N620+'havelvac 7.4'!N620+'havelvac 7.5'!N620+'havelvac 7.6'!N620+'havelvac 7.7'!N620+'havelvac 7.9'!N620+'havelvac 7.8'!N620+'havelvac 7.10'!N620+'havelvac 7.11'!N620+'havelvac 7.12'!N620+'havelvac 7.13'!N620</f>
        <v>#REF!</v>
      </c>
      <c r="O620" s="289" t="e">
        <f>+#REF!+'havelvac 7.2'!O620+'havelvac 7.3'!O620+'havelvac 7.4'!O620+'havelvac 7.5'!O620+'havelvac 7.6'!O620+'havelvac 7.7'!O620+'havelvac 7.9'!O620+'havelvac 7.8'!O620+'havelvac 7.10'!O620+'havelvac 7.11'!O620+'havelvac 7.12'!O620+'havelvac 7.13'!O620</f>
        <v>#REF!</v>
      </c>
      <c r="P620" s="289" t="e">
        <f>+#REF!+'havelvac 7.2'!P620+'havelvac 7.3'!P620+'havelvac 7.4'!P620+'havelvac 7.5'!P620+'havelvac 7.6'!P620+'havelvac 7.7'!P620+'havelvac 7.9'!P620+'havelvac 7.8'!P620+'havelvac 7.10'!P620+'havelvac 7.11'!P620+'havelvac 7.12'!P620+'havelvac 7.13'!P620</f>
        <v>#REF!</v>
      </c>
      <c r="Q620" s="360"/>
      <c r="R620" s="360"/>
      <c r="S620" s="360"/>
      <c r="T620" s="360"/>
      <c r="U620" s="360"/>
      <c r="V620" s="360"/>
      <c r="W620" s="360"/>
      <c r="X620" s="360"/>
      <c r="Y620" s="360"/>
      <c r="Z620" s="360"/>
      <c r="AA620" s="360"/>
      <c r="AB620" s="360"/>
      <c r="AC620" s="360"/>
      <c r="AD620" s="360"/>
      <c r="AE620" s="360"/>
      <c r="AF620" s="360"/>
      <c r="AG620" s="360"/>
      <c r="AH620" s="360"/>
      <c r="AI620" s="360"/>
      <c r="AJ620" s="360"/>
      <c r="AK620" s="360"/>
      <c r="AL620" s="360"/>
      <c r="AM620" s="360"/>
      <c r="AN620" s="360"/>
      <c r="AO620" s="360"/>
      <c r="AP620" s="360"/>
      <c r="AQ620" s="360"/>
      <c r="AR620" s="360"/>
      <c r="AS620" s="360"/>
      <c r="AT620" s="360"/>
      <c r="AU620" s="360"/>
      <c r="AV620" s="360"/>
      <c r="AW620" s="360"/>
      <c r="AX620" s="360"/>
      <c r="AY620" s="360"/>
      <c r="AZ620" s="360"/>
      <c r="BA620" s="360"/>
      <c r="BB620" s="360"/>
      <c r="BC620" s="360"/>
      <c r="BD620" s="360"/>
      <c r="BE620" s="360"/>
      <c r="BF620" s="360"/>
      <c r="BG620" s="360"/>
      <c r="BH620" s="360"/>
      <c r="BI620" s="360"/>
      <c r="BJ620" s="360"/>
      <c r="BK620" s="360"/>
      <c r="BL620" s="360"/>
      <c r="BM620" s="360"/>
      <c r="BN620" s="360"/>
      <c r="BO620" s="360"/>
      <c r="BP620" s="360"/>
      <c r="BQ620" s="360"/>
      <c r="BR620" s="360"/>
      <c r="BS620" s="360"/>
      <c r="BT620" s="360"/>
      <c r="BU620" s="360"/>
      <c r="BV620" s="360"/>
      <c r="BW620" s="360"/>
      <c r="BX620" s="360"/>
      <c r="BY620" s="360"/>
      <c r="BZ620" s="360"/>
      <c r="CA620" s="360"/>
      <c r="CB620" s="360"/>
      <c r="CC620" s="360"/>
      <c r="CD620" s="360"/>
      <c r="CE620" s="360"/>
      <c r="CF620" s="360"/>
      <c r="CG620" s="360"/>
      <c r="CH620" s="360"/>
      <c r="CI620" s="360"/>
      <c r="CJ620" s="360"/>
      <c r="CK620" s="360"/>
      <c r="CL620" s="360"/>
      <c r="CM620" s="360"/>
      <c r="CN620" s="360"/>
      <c r="CO620" s="360"/>
      <c r="CP620" s="360"/>
      <c r="CQ620" s="360"/>
      <c r="CR620" s="360"/>
      <c r="CS620" s="360"/>
      <c r="CT620" s="360"/>
      <c r="CU620" s="360"/>
      <c r="CV620" s="360"/>
      <c r="CW620" s="360"/>
      <c r="CX620" s="360"/>
      <c r="CY620" s="360"/>
      <c r="CZ620" s="360"/>
      <c r="DA620" s="360"/>
      <c r="DB620" s="360"/>
      <c r="DC620" s="360"/>
      <c r="DD620" s="360"/>
      <c r="DE620" s="360"/>
      <c r="DF620" s="360"/>
      <c r="DG620" s="360"/>
      <c r="DH620" s="360"/>
      <c r="DI620" s="360"/>
      <c r="DJ620" s="360"/>
      <c r="DK620" s="360"/>
      <c r="DL620" s="360"/>
      <c r="DM620" s="360"/>
      <c r="DN620" s="360"/>
      <c r="DO620" s="360"/>
      <c r="DP620" s="360"/>
      <c r="DQ620" s="360"/>
      <c r="DR620" s="360"/>
      <c r="DS620" s="360"/>
      <c r="DT620" s="360"/>
      <c r="DU620" s="360"/>
      <c r="DV620" s="360"/>
      <c r="DW620" s="360"/>
      <c r="DX620" s="360"/>
      <c r="DY620" s="360"/>
      <c r="DZ620" s="360"/>
      <c r="EA620" s="360"/>
      <c r="EB620" s="360"/>
      <c r="EC620" s="360"/>
      <c r="ED620" s="360"/>
      <c r="EE620" s="360"/>
      <c r="EF620" s="360"/>
      <c r="EG620" s="360"/>
      <c r="EH620" s="360"/>
      <c r="EI620" s="360"/>
      <c r="EJ620" s="360"/>
      <c r="EK620" s="360"/>
      <c r="EL620" s="360"/>
      <c r="EM620" s="360"/>
      <c r="EN620" s="360"/>
      <c r="EO620" s="360"/>
      <c r="EP620" s="360"/>
      <c r="EQ620" s="360"/>
      <c r="ER620" s="360"/>
      <c r="ES620" s="360"/>
      <c r="ET620" s="360"/>
      <c r="EU620" s="360"/>
      <c r="EV620" s="360"/>
      <c r="EW620" s="360"/>
      <c r="EX620" s="360"/>
      <c r="EY620" s="360"/>
      <c r="EZ620" s="360"/>
      <c r="FA620" s="360"/>
      <c r="FB620" s="360"/>
      <c r="FC620" s="360"/>
      <c r="FD620" s="360"/>
      <c r="FE620" s="360"/>
      <c r="FF620" s="360"/>
      <c r="FG620" s="360"/>
      <c r="FH620" s="360"/>
      <c r="FI620" s="360"/>
      <c r="FJ620" s="360"/>
      <c r="FK620" s="360"/>
      <c r="FL620" s="360"/>
      <c r="FM620" s="360"/>
      <c r="FN620" s="360"/>
      <c r="FO620" s="360"/>
      <c r="FP620" s="360"/>
      <c r="FQ620" s="360"/>
      <c r="FR620" s="360"/>
      <c r="FS620" s="360"/>
      <c r="FT620" s="360"/>
      <c r="FU620" s="360"/>
      <c r="FV620" s="360"/>
      <c r="FW620" s="360"/>
      <c r="FX620" s="360"/>
      <c r="FY620" s="360"/>
      <c r="FZ620" s="360"/>
      <c r="GA620" s="360"/>
      <c r="GB620" s="360"/>
      <c r="GC620" s="360"/>
      <c r="GD620" s="360"/>
      <c r="GE620" s="360"/>
      <c r="GF620" s="360"/>
      <c r="GG620" s="360"/>
      <c r="GH620" s="360"/>
      <c r="GI620" s="360"/>
      <c r="GJ620" s="360"/>
      <c r="GK620" s="360"/>
      <c r="GL620" s="360"/>
      <c r="GM620" s="360"/>
      <c r="GN620" s="360"/>
      <c r="GO620" s="360"/>
      <c r="GP620" s="360"/>
      <c r="GQ620" s="360"/>
      <c r="GR620" s="360"/>
      <c r="GS620" s="360"/>
      <c r="GT620" s="360"/>
      <c r="GU620" s="360"/>
      <c r="GV620" s="360"/>
      <c r="GW620" s="360"/>
      <c r="GX620" s="360"/>
      <c r="GY620" s="360"/>
      <c r="GZ620" s="360"/>
      <c r="HA620" s="360"/>
      <c r="HB620" s="360"/>
      <c r="HC620" s="360"/>
      <c r="HD620" s="360"/>
      <c r="HE620" s="360"/>
      <c r="HF620" s="360"/>
      <c r="HG620" s="360"/>
      <c r="HH620" s="360"/>
      <c r="HI620" s="360"/>
      <c r="HJ620" s="360"/>
      <c r="HK620" s="360"/>
      <c r="HL620" s="360"/>
      <c r="HM620" s="360"/>
      <c r="HN620" s="360"/>
      <c r="HO620" s="360"/>
      <c r="HP620" s="360"/>
      <c r="HQ620" s="360"/>
      <c r="HR620" s="360"/>
      <c r="HS620" s="360"/>
      <c r="HT620" s="360"/>
      <c r="HU620" s="360"/>
      <c r="HV620" s="360"/>
      <c r="HW620" s="360"/>
      <c r="HX620" s="360"/>
    </row>
    <row r="621" spans="1:232" s="461" customFormat="1" ht="25.5" hidden="1">
      <c r="A621" s="352"/>
      <c r="B621" s="369"/>
      <c r="C621" s="354"/>
      <c r="D621" s="355"/>
      <c r="E621" s="356"/>
      <c r="F621" s="357"/>
      <c r="G621" s="370"/>
      <c r="H621" s="409"/>
      <c r="I621" s="410"/>
      <c r="J621" s="411"/>
      <c r="K621" s="412"/>
      <c r="L621" s="413" t="s">
        <v>217</v>
      </c>
      <c r="M621" s="406">
        <v>4511</v>
      </c>
      <c r="N621" s="289" t="e">
        <f>+#REF!+'havelvac 7.2'!N621+'havelvac 7.3'!N621+'havelvac 7.4'!N621+'havelvac 7.5'!N621+'havelvac 7.6'!N621+'havelvac 7.7'!N621+'havelvac 7.9'!N621+'havelvac 7.8'!N621+'havelvac 7.10'!N621+'havelvac 7.11'!N621+'havelvac 7.12'!N621+'havelvac 7.13'!N621</f>
        <v>#REF!</v>
      </c>
      <c r="O621" s="289" t="e">
        <f>+#REF!+'havelvac 7.2'!O621+'havelvac 7.3'!O621+'havelvac 7.4'!O621+'havelvac 7.5'!O621+'havelvac 7.6'!O621+'havelvac 7.7'!O621+'havelvac 7.9'!O621+'havelvac 7.8'!O621+'havelvac 7.10'!O621+'havelvac 7.11'!O621+'havelvac 7.12'!O621+'havelvac 7.13'!O621</f>
        <v>#REF!</v>
      </c>
      <c r="P621" s="289" t="e">
        <f>+#REF!+'havelvac 7.2'!P621+'havelvac 7.3'!P621+'havelvac 7.4'!P621+'havelvac 7.5'!P621+'havelvac 7.6'!P621+'havelvac 7.7'!P621+'havelvac 7.9'!P621+'havelvac 7.8'!P621+'havelvac 7.10'!P621+'havelvac 7.11'!P621+'havelvac 7.12'!P621+'havelvac 7.13'!P621</f>
        <v>#REF!</v>
      </c>
      <c r="Q621" s="360"/>
      <c r="R621" s="360"/>
      <c r="S621" s="360"/>
      <c r="T621" s="360"/>
      <c r="U621" s="360"/>
      <c r="V621" s="360"/>
      <c r="W621" s="360"/>
      <c r="X621" s="360"/>
      <c r="Y621" s="360"/>
      <c r="Z621" s="360"/>
      <c r="AA621" s="360"/>
      <c r="AB621" s="360"/>
      <c r="AC621" s="360"/>
      <c r="AD621" s="360"/>
      <c r="AE621" s="360"/>
      <c r="AF621" s="360"/>
      <c r="AG621" s="360"/>
      <c r="AH621" s="360"/>
      <c r="AI621" s="360"/>
      <c r="AJ621" s="360"/>
      <c r="AK621" s="360"/>
      <c r="AL621" s="360"/>
      <c r="AM621" s="360"/>
      <c r="AN621" s="360"/>
      <c r="AO621" s="360"/>
      <c r="AP621" s="360"/>
      <c r="AQ621" s="360"/>
      <c r="AR621" s="360"/>
      <c r="AS621" s="360"/>
      <c r="AT621" s="360"/>
      <c r="AU621" s="360"/>
      <c r="AV621" s="360"/>
      <c r="AW621" s="360"/>
      <c r="AX621" s="360"/>
      <c r="AY621" s="360"/>
      <c r="AZ621" s="360"/>
      <c r="BA621" s="360"/>
      <c r="BB621" s="360"/>
      <c r="BC621" s="360"/>
      <c r="BD621" s="360"/>
      <c r="BE621" s="360"/>
      <c r="BF621" s="360"/>
      <c r="BG621" s="360"/>
      <c r="BH621" s="360"/>
      <c r="BI621" s="360"/>
      <c r="BJ621" s="360"/>
      <c r="BK621" s="360"/>
      <c r="BL621" s="360"/>
      <c r="BM621" s="360"/>
      <c r="BN621" s="360"/>
      <c r="BO621" s="360"/>
      <c r="BP621" s="360"/>
      <c r="BQ621" s="360"/>
      <c r="BR621" s="360"/>
      <c r="BS621" s="360"/>
      <c r="BT621" s="360"/>
      <c r="BU621" s="360"/>
      <c r="BV621" s="360"/>
      <c r="BW621" s="360"/>
      <c r="BX621" s="360"/>
      <c r="BY621" s="360"/>
      <c r="BZ621" s="360"/>
      <c r="CA621" s="360"/>
      <c r="CB621" s="360"/>
      <c r="CC621" s="360"/>
      <c r="CD621" s="360"/>
      <c r="CE621" s="360"/>
      <c r="CF621" s="360"/>
      <c r="CG621" s="360"/>
      <c r="CH621" s="360"/>
      <c r="CI621" s="360"/>
      <c r="CJ621" s="360"/>
      <c r="CK621" s="360"/>
      <c r="CL621" s="360"/>
      <c r="CM621" s="360"/>
      <c r="CN621" s="360"/>
      <c r="CO621" s="360"/>
      <c r="CP621" s="360"/>
      <c r="CQ621" s="360"/>
      <c r="CR621" s="360"/>
      <c r="CS621" s="360"/>
      <c r="CT621" s="360"/>
      <c r="CU621" s="360"/>
      <c r="CV621" s="360"/>
      <c r="CW621" s="360"/>
      <c r="CX621" s="360"/>
      <c r="CY621" s="360"/>
      <c r="CZ621" s="360"/>
      <c r="DA621" s="360"/>
      <c r="DB621" s="360"/>
      <c r="DC621" s="360"/>
      <c r="DD621" s="360"/>
      <c r="DE621" s="360"/>
      <c r="DF621" s="360"/>
      <c r="DG621" s="360"/>
      <c r="DH621" s="360"/>
      <c r="DI621" s="360"/>
      <c r="DJ621" s="360"/>
      <c r="DK621" s="360"/>
      <c r="DL621" s="360"/>
      <c r="DM621" s="360"/>
      <c r="DN621" s="360"/>
      <c r="DO621" s="360"/>
      <c r="DP621" s="360"/>
      <c r="DQ621" s="360"/>
      <c r="DR621" s="360"/>
      <c r="DS621" s="360"/>
      <c r="DT621" s="360"/>
      <c r="DU621" s="360"/>
      <c r="DV621" s="360"/>
      <c r="DW621" s="360"/>
      <c r="DX621" s="360"/>
      <c r="DY621" s="360"/>
      <c r="DZ621" s="360"/>
      <c r="EA621" s="360"/>
      <c r="EB621" s="360"/>
      <c r="EC621" s="360"/>
      <c r="ED621" s="360"/>
      <c r="EE621" s="360"/>
      <c r="EF621" s="360"/>
      <c r="EG621" s="360"/>
      <c r="EH621" s="360"/>
      <c r="EI621" s="360"/>
      <c r="EJ621" s="360"/>
      <c r="EK621" s="360"/>
      <c r="EL621" s="360"/>
      <c r="EM621" s="360"/>
      <c r="EN621" s="360"/>
      <c r="EO621" s="360"/>
      <c r="EP621" s="360"/>
      <c r="EQ621" s="360"/>
      <c r="ER621" s="360"/>
      <c r="ES621" s="360"/>
      <c r="ET621" s="360"/>
      <c r="EU621" s="360"/>
      <c r="EV621" s="360"/>
      <c r="EW621" s="360"/>
      <c r="EX621" s="360"/>
      <c r="EY621" s="360"/>
      <c r="EZ621" s="360"/>
      <c r="FA621" s="360"/>
      <c r="FB621" s="360"/>
      <c r="FC621" s="360"/>
      <c r="FD621" s="360"/>
      <c r="FE621" s="360"/>
      <c r="FF621" s="360"/>
      <c r="FG621" s="360"/>
      <c r="FH621" s="360"/>
      <c r="FI621" s="360"/>
      <c r="FJ621" s="360"/>
      <c r="FK621" s="360"/>
      <c r="FL621" s="360"/>
      <c r="FM621" s="360"/>
      <c r="FN621" s="360"/>
      <c r="FO621" s="360"/>
      <c r="FP621" s="360"/>
      <c r="FQ621" s="360"/>
      <c r="FR621" s="360"/>
      <c r="FS621" s="360"/>
      <c r="FT621" s="360"/>
      <c r="FU621" s="360"/>
      <c r="FV621" s="360"/>
      <c r="FW621" s="360"/>
      <c r="FX621" s="360"/>
      <c r="FY621" s="360"/>
      <c r="FZ621" s="360"/>
      <c r="GA621" s="360"/>
      <c r="GB621" s="360"/>
      <c r="GC621" s="360"/>
      <c r="GD621" s="360"/>
      <c r="GE621" s="360"/>
      <c r="GF621" s="360"/>
      <c r="GG621" s="360"/>
      <c r="GH621" s="360"/>
      <c r="GI621" s="360"/>
      <c r="GJ621" s="360"/>
      <c r="GK621" s="360"/>
      <c r="GL621" s="360"/>
      <c r="GM621" s="360"/>
      <c r="GN621" s="360"/>
      <c r="GO621" s="360"/>
      <c r="GP621" s="360"/>
      <c r="GQ621" s="360"/>
      <c r="GR621" s="360"/>
      <c r="GS621" s="360"/>
      <c r="GT621" s="360"/>
      <c r="GU621" s="360"/>
      <c r="GV621" s="360"/>
      <c r="GW621" s="360"/>
      <c r="GX621" s="360"/>
      <c r="GY621" s="360"/>
      <c r="GZ621" s="360"/>
      <c r="HA621" s="360"/>
      <c r="HB621" s="360"/>
      <c r="HC621" s="360"/>
      <c r="HD621" s="360"/>
      <c r="HE621" s="360"/>
      <c r="HF621" s="360"/>
      <c r="HG621" s="360"/>
      <c r="HH621" s="360"/>
      <c r="HI621" s="360"/>
      <c r="HJ621" s="360"/>
      <c r="HK621" s="360"/>
      <c r="HL621" s="360"/>
      <c r="HM621" s="360"/>
      <c r="HN621" s="360"/>
      <c r="HO621" s="360"/>
      <c r="HP621" s="360"/>
      <c r="HQ621" s="360"/>
      <c r="HR621" s="360"/>
      <c r="HS621" s="360"/>
      <c r="HT621" s="360"/>
      <c r="HU621" s="360"/>
      <c r="HV621" s="360"/>
      <c r="HW621" s="360"/>
      <c r="HX621" s="360"/>
    </row>
    <row r="622" spans="1:232" s="461" customFormat="1" hidden="1">
      <c r="A622" s="352"/>
      <c r="B622" s="369"/>
      <c r="C622" s="354"/>
      <c r="D622" s="355"/>
      <c r="E622" s="356"/>
      <c r="F622" s="357"/>
      <c r="G622" s="370"/>
      <c r="H622" s="280">
        <v>2950</v>
      </c>
      <c r="I622" s="309" t="s">
        <v>187</v>
      </c>
      <c r="J622" s="310">
        <v>5</v>
      </c>
      <c r="K622" s="310">
        <v>0</v>
      </c>
      <c r="L622" s="396" t="s">
        <v>329</v>
      </c>
      <c r="M622" s="397"/>
      <c r="N622" s="398" t="e">
        <f>+N624</f>
        <v>#REF!</v>
      </c>
      <c r="O622" s="398" t="e">
        <f>+O624</f>
        <v>#REF!</v>
      </c>
      <c r="P622" s="398" t="e">
        <f>+P624</f>
        <v>#REF!</v>
      </c>
      <c r="Q622" s="360"/>
      <c r="R622" s="360"/>
      <c r="S622" s="360"/>
      <c r="T622" s="360"/>
      <c r="U622" s="360"/>
      <c r="V622" s="360"/>
      <c r="W622" s="360"/>
      <c r="X622" s="360"/>
      <c r="Y622" s="360"/>
      <c r="Z622" s="360"/>
      <c r="AA622" s="360"/>
      <c r="AB622" s="360"/>
      <c r="AC622" s="360"/>
      <c r="AD622" s="360"/>
      <c r="AE622" s="360"/>
      <c r="AF622" s="360"/>
      <c r="AG622" s="360"/>
      <c r="AH622" s="360"/>
      <c r="AI622" s="360"/>
      <c r="AJ622" s="360"/>
      <c r="AK622" s="360"/>
      <c r="AL622" s="360"/>
      <c r="AM622" s="360"/>
      <c r="AN622" s="360"/>
      <c r="AO622" s="360"/>
      <c r="AP622" s="360"/>
      <c r="AQ622" s="360"/>
      <c r="AR622" s="360"/>
      <c r="AS622" s="360"/>
      <c r="AT622" s="360"/>
      <c r="AU622" s="360"/>
      <c r="AV622" s="360"/>
      <c r="AW622" s="360"/>
      <c r="AX622" s="360"/>
      <c r="AY622" s="360"/>
      <c r="AZ622" s="360"/>
      <c r="BA622" s="360"/>
      <c r="BB622" s="360"/>
      <c r="BC622" s="360"/>
      <c r="BD622" s="360"/>
      <c r="BE622" s="360"/>
      <c r="BF622" s="360"/>
      <c r="BG622" s="360"/>
      <c r="BH622" s="360"/>
      <c r="BI622" s="360"/>
      <c r="BJ622" s="360"/>
      <c r="BK622" s="360"/>
      <c r="BL622" s="360"/>
      <c r="BM622" s="360"/>
      <c r="BN622" s="360"/>
      <c r="BO622" s="360"/>
      <c r="BP622" s="360"/>
      <c r="BQ622" s="360"/>
      <c r="BR622" s="360"/>
      <c r="BS622" s="360"/>
      <c r="BT622" s="360"/>
      <c r="BU622" s="360"/>
      <c r="BV622" s="360"/>
      <c r="BW622" s="360"/>
      <c r="BX622" s="360"/>
      <c r="BY622" s="360"/>
      <c r="BZ622" s="360"/>
      <c r="CA622" s="360"/>
      <c r="CB622" s="360"/>
      <c r="CC622" s="360"/>
      <c r="CD622" s="360"/>
      <c r="CE622" s="360"/>
      <c r="CF622" s="360"/>
      <c r="CG622" s="360"/>
      <c r="CH622" s="360"/>
      <c r="CI622" s="360"/>
      <c r="CJ622" s="360"/>
      <c r="CK622" s="360"/>
      <c r="CL622" s="360"/>
      <c r="CM622" s="360"/>
      <c r="CN622" s="360"/>
      <c r="CO622" s="360"/>
      <c r="CP622" s="360"/>
      <c r="CQ622" s="360"/>
      <c r="CR622" s="360"/>
      <c r="CS622" s="360"/>
      <c r="CT622" s="360"/>
      <c r="CU622" s="360"/>
      <c r="CV622" s="360"/>
      <c r="CW622" s="360"/>
      <c r="CX622" s="360"/>
      <c r="CY622" s="360"/>
      <c r="CZ622" s="360"/>
      <c r="DA622" s="360"/>
      <c r="DB622" s="360"/>
      <c r="DC622" s="360"/>
      <c r="DD622" s="360"/>
      <c r="DE622" s="360"/>
      <c r="DF622" s="360"/>
      <c r="DG622" s="360"/>
      <c r="DH622" s="360"/>
      <c r="DI622" s="360"/>
      <c r="DJ622" s="360"/>
      <c r="DK622" s="360"/>
      <c r="DL622" s="360"/>
      <c r="DM622" s="360"/>
      <c r="DN622" s="360"/>
      <c r="DO622" s="360"/>
      <c r="DP622" s="360"/>
      <c r="DQ622" s="360"/>
      <c r="DR622" s="360"/>
      <c r="DS622" s="360"/>
      <c r="DT622" s="360"/>
      <c r="DU622" s="360"/>
      <c r="DV622" s="360"/>
      <c r="DW622" s="360"/>
      <c r="DX622" s="360"/>
      <c r="DY622" s="360"/>
      <c r="DZ622" s="360"/>
      <c r="EA622" s="360"/>
      <c r="EB622" s="360"/>
      <c r="EC622" s="360"/>
      <c r="ED622" s="360"/>
      <c r="EE622" s="360"/>
      <c r="EF622" s="360"/>
      <c r="EG622" s="360"/>
      <c r="EH622" s="360"/>
      <c r="EI622" s="360"/>
      <c r="EJ622" s="360"/>
      <c r="EK622" s="360"/>
      <c r="EL622" s="360"/>
      <c r="EM622" s="360"/>
      <c r="EN622" s="360"/>
      <c r="EO622" s="360"/>
      <c r="EP622" s="360"/>
      <c r="EQ622" s="360"/>
      <c r="ER622" s="360"/>
      <c r="ES622" s="360"/>
      <c r="ET622" s="360"/>
      <c r="EU622" s="360"/>
      <c r="EV622" s="360"/>
      <c r="EW622" s="360"/>
      <c r="EX622" s="360"/>
      <c r="EY622" s="360"/>
      <c r="EZ622" s="360"/>
      <c r="FA622" s="360"/>
      <c r="FB622" s="360"/>
      <c r="FC622" s="360"/>
      <c r="FD622" s="360"/>
      <c r="FE622" s="360"/>
      <c r="FF622" s="360"/>
      <c r="FG622" s="360"/>
      <c r="FH622" s="360"/>
      <c r="FI622" s="360"/>
      <c r="FJ622" s="360"/>
      <c r="FK622" s="360"/>
      <c r="FL622" s="360"/>
      <c r="FM622" s="360"/>
      <c r="FN622" s="360"/>
      <c r="FO622" s="360"/>
      <c r="FP622" s="360"/>
      <c r="FQ622" s="360"/>
      <c r="FR622" s="360"/>
      <c r="FS622" s="360"/>
      <c r="FT622" s="360"/>
      <c r="FU622" s="360"/>
      <c r="FV622" s="360"/>
      <c r="FW622" s="360"/>
      <c r="FX622" s="360"/>
      <c r="FY622" s="360"/>
      <c r="FZ622" s="360"/>
      <c r="GA622" s="360"/>
      <c r="GB622" s="360"/>
      <c r="GC622" s="360"/>
      <c r="GD622" s="360"/>
      <c r="GE622" s="360"/>
      <c r="GF622" s="360"/>
      <c r="GG622" s="360"/>
      <c r="GH622" s="360"/>
      <c r="GI622" s="360"/>
      <c r="GJ622" s="360"/>
      <c r="GK622" s="360"/>
      <c r="GL622" s="360"/>
      <c r="GM622" s="360"/>
      <c r="GN622" s="360"/>
      <c r="GO622" s="360"/>
      <c r="GP622" s="360"/>
      <c r="GQ622" s="360"/>
      <c r="GR622" s="360"/>
      <c r="GS622" s="360"/>
      <c r="GT622" s="360"/>
      <c r="GU622" s="360"/>
      <c r="GV622" s="360"/>
      <c r="GW622" s="360"/>
      <c r="GX622" s="360"/>
      <c r="GY622" s="360"/>
      <c r="GZ622" s="360"/>
      <c r="HA622" s="360"/>
      <c r="HB622" s="360"/>
      <c r="HC622" s="360"/>
      <c r="HD622" s="360"/>
      <c r="HE622" s="360"/>
      <c r="HF622" s="360"/>
      <c r="HG622" s="360"/>
      <c r="HH622" s="360"/>
      <c r="HI622" s="360"/>
      <c r="HJ622" s="360"/>
      <c r="HK622" s="360"/>
      <c r="HL622" s="360"/>
      <c r="HM622" s="360"/>
      <c r="HN622" s="360"/>
      <c r="HO622" s="360"/>
      <c r="HP622" s="360"/>
      <c r="HQ622" s="360"/>
      <c r="HR622" s="360"/>
      <c r="HS622" s="360"/>
      <c r="HT622" s="360"/>
      <c r="HU622" s="360"/>
      <c r="HV622" s="360"/>
      <c r="HW622" s="360"/>
      <c r="HX622" s="360"/>
    </row>
    <row r="623" spans="1:232" s="461" customFormat="1" hidden="1">
      <c r="A623" s="352"/>
      <c r="B623" s="369"/>
      <c r="C623" s="354"/>
      <c r="D623" s="355"/>
      <c r="E623" s="356"/>
      <c r="F623" s="357"/>
      <c r="G623" s="370"/>
      <c r="H623" s="308"/>
      <c r="I623" s="309"/>
      <c r="J623" s="310"/>
      <c r="K623" s="310"/>
      <c r="L623" s="320" t="s">
        <v>110</v>
      </c>
      <c r="M623" s="278"/>
      <c r="N623" s="321"/>
      <c r="O623" s="321"/>
      <c r="P623" s="321"/>
      <c r="Q623" s="360"/>
      <c r="R623" s="360"/>
      <c r="S623" s="360"/>
      <c r="T623" s="360"/>
      <c r="U623" s="360"/>
      <c r="V623" s="360"/>
      <c r="W623" s="360"/>
      <c r="X623" s="360"/>
      <c r="Y623" s="360"/>
      <c r="Z623" s="360"/>
      <c r="AA623" s="360"/>
      <c r="AB623" s="360"/>
      <c r="AC623" s="360"/>
      <c r="AD623" s="360"/>
      <c r="AE623" s="360"/>
      <c r="AF623" s="360"/>
      <c r="AG623" s="360"/>
      <c r="AH623" s="360"/>
      <c r="AI623" s="360"/>
      <c r="AJ623" s="360"/>
      <c r="AK623" s="360"/>
      <c r="AL623" s="360"/>
      <c r="AM623" s="360"/>
      <c r="AN623" s="360"/>
      <c r="AO623" s="360"/>
      <c r="AP623" s="360"/>
      <c r="AQ623" s="360"/>
      <c r="AR623" s="360"/>
      <c r="AS623" s="360"/>
      <c r="AT623" s="360"/>
      <c r="AU623" s="360"/>
      <c r="AV623" s="360"/>
      <c r="AW623" s="360"/>
      <c r="AX623" s="360"/>
      <c r="AY623" s="360"/>
      <c r="AZ623" s="360"/>
      <c r="BA623" s="360"/>
      <c r="BB623" s="360"/>
      <c r="BC623" s="360"/>
      <c r="BD623" s="360"/>
      <c r="BE623" s="360"/>
      <c r="BF623" s="360"/>
      <c r="BG623" s="360"/>
      <c r="BH623" s="360"/>
      <c r="BI623" s="360"/>
      <c r="BJ623" s="360"/>
      <c r="BK623" s="360"/>
      <c r="BL623" s="360"/>
      <c r="BM623" s="360"/>
      <c r="BN623" s="360"/>
      <c r="BO623" s="360"/>
      <c r="BP623" s="360"/>
      <c r="BQ623" s="360"/>
      <c r="BR623" s="360"/>
      <c r="BS623" s="360"/>
      <c r="BT623" s="360"/>
      <c r="BU623" s="360"/>
      <c r="BV623" s="360"/>
      <c r="BW623" s="360"/>
      <c r="BX623" s="360"/>
      <c r="BY623" s="360"/>
      <c r="BZ623" s="360"/>
      <c r="CA623" s="360"/>
      <c r="CB623" s="360"/>
      <c r="CC623" s="360"/>
      <c r="CD623" s="360"/>
      <c r="CE623" s="360"/>
      <c r="CF623" s="360"/>
      <c r="CG623" s="360"/>
      <c r="CH623" s="360"/>
      <c r="CI623" s="360"/>
      <c r="CJ623" s="360"/>
      <c r="CK623" s="360"/>
      <c r="CL623" s="360"/>
      <c r="CM623" s="360"/>
      <c r="CN623" s="360"/>
      <c r="CO623" s="360"/>
      <c r="CP623" s="360"/>
      <c r="CQ623" s="360"/>
      <c r="CR623" s="360"/>
      <c r="CS623" s="360"/>
      <c r="CT623" s="360"/>
      <c r="CU623" s="360"/>
      <c r="CV623" s="360"/>
      <c r="CW623" s="360"/>
      <c r="CX623" s="360"/>
      <c r="CY623" s="360"/>
      <c r="CZ623" s="360"/>
      <c r="DA623" s="360"/>
      <c r="DB623" s="360"/>
      <c r="DC623" s="360"/>
      <c r="DD623" s="360"/>
      <c r="DE623" s="360"/>
      <c r="DF623" s="360"/>
      <c r="DG623" s="360"/>
      <c r="DH623" s="360"/>
      <c r="DI623" s="360"/>
      <c r="DJ623" s="360"/>
      <c r="DK623" s="360"/>
      <c r="DL623" s="360"/>
      <c r="DM623" s="360"/>
      <c r="DN623" s="360"/>
      <c r="DO623" s="360"/>
      <c r="DP623" s="360"/>
      <c r="DQ623" s="360"/>
      <c r="DR623" s="360"/>
      <c r="DS623" s="360"/>
      <c r="DT623" s="360"/>
      <c r="DU623" s="360"/>
      <c r="DV623" s="360"/>
      <c r="DW623" s="360"/>
      <c r="DX623" s="360"/>
      <c r="DY623" s="360"/>
      <c r="DZ623" s="360"/>
      <c r="EA623" s="360"/>
      <c r="EB623" s="360"/>
      <c r="EC623" s="360"/>
      <c r="ED623" s="360"/>
      <c r="EE623" s="360"/>
      <c r="EF623" s="360"/>
      <c r="EG623" s="360"/>
      <c r="EH623" s="360"/>
      <c r="EI623" s="360"/>
      <c r="EJ623" s="360"/>
      <c r="EK623" s="360"/>
      <c r="EL623" s="360"/>
      <c r="EM623" s="360"/>
      <c r="EN623" s="360"/>
      <c r="EO623" s="360"/>
      <c r="EP623" s="360"/>
      <c r="EQ623" s="360"/>
      <c r="ER623" s="360"/>
      <c r="ES623" s="360"/>
      <c r="ET623" s="360"/>
      <c r="EU623" s="360"/>
      <c r="EV623" s="360"/>
      <c r="EW623" s="360"/>
      <c r="EX623" s="360"/>
      <c r="EY623" s="360"/>
      <c r="EZ623" s="360"/>
      <c r="FA623" s="360"/>
      <c r="FB623" s="360"/>
      <c r="FC623" s="360"/>
      <c r="FD623" s="360"/>
      <c r="FE623" s="360"/>
      <c r="FF623" s="360"/>
      <c r="FG623" s="360"/>
      <c r="FH623" s="360"/>
      <c r="FI623" s="360"/>
      <c r="FJ623" s="360"/>
      <c r="FK623" s="360"/>
      <c r="FL623" s="360"/>
      <c r="FM623" s="360"/>
      <c r="FN623" s="360"/>
      <c r="FO623" s="360"/>
      <c r="FP623" s="360"/>
      <c r="FQ623" s="360"/>
      <c r="FR623" s="360"/>
      <c r="FS623" s="360"/>
      <c r="FT623" s="360"/>
      <c r="FU623" s="360"/>
      <c r="FV623" s="360"/>
      <c r="FW623" s="360"/>
      <c r="FX623" s="360"/>
      <c r="FY623" s="360"/>
      <c r="FZ623" s="360"/>
      <c r="GA623" s="360"/>
      <c r="GB623" s="360"/>
      <c r="GC623" s="360"/>
      <c r="GD623" s="360"/>
      <c r="GE623" s="360"/>
      <c r="GF623" s="360"/>
      <c r="GG623" s="360"/>
      <c r="GH623" s="360"/>
      <c r="GI623" s="360"/>
      <c r="GJ623" s="360"/>
      <c r="GK623" s="360"/>
      <c r="GL623" s="360"/>
      <c r="GM623" s="360"/>
      <c r="GN623" s="360"/>
      <c r="GO623" s="360"/>
      <c r="GP623" s="360"/>
      <c r="GQ623" s="360"/>
      <c r="GR623" s="360"/>
      <c r="GS623" s="360"/>
      <c r="GT623" s="360"/>
      <c r="GU623" s="360"/>
      <c r="GV623" s="360"/>
      <c r="GW623" s="360"/>
      <c r="GX623" s="360"/>
      <c r="GY623" s="360"/>
      <c r="GZ623" s="360"/>
      <c r="HA623" s="360"/>
      <c r="HB623" s="360"/>
      <c r="HC623" s="360"/>
      <c r="HD623" s="360"/>
      <c r="HE623" s="360"/>
      <c r="HF623" s="360"/>
      <c r="HG623" s="360"/>
      <c r="HH623" s="360"/>
      <c r="HI623" s="360"/>
      <c r="HJ623" s="360"/>
      <c r="HK623" s="360"/>
      <c r="HL623" s="360"/>
      <c r="HM623" s="360"/>
      <c r="HN623" s="360"/>
      <c r="HO623" s="360"/>
      <c r="HP623" s="360"/>
      <c r="HQ623" s="360"/>
      <c r="HR623" s="360"/>
      <c r="HS623" s="360"/>
      <c r="HT623" s="360"/>
      <c r="HU623" s="360"/>
      <c r="HV623" s="360"/>
      <c r="HW623" s="360"/>
      <c r="HX623" s="360"/>
    </row>
    <row r="624" spans="1:232" s="461" customFormat="1" hidden="1">
      <c r="A624" s="352"/>
      <c r="B624" s="369"/>
      <c r="C624" s="354"/>
      <c r="D624" s="355"/>
      <c r="E624" s="356"/>
      <c r="F624" s="357"/>
      <c r="G624" s="370"/>
      <c r="H624" s="280">
        <v>2951</v>
      </c>
      <c r="I624" s="308" t="s">
        <v>187</v>
      </c>
      <c r="J624" s="312">
        <v>5</v>
      </c>
      <c r="K624" s="312">
        <v>1</v>
      </c>
      <c r="L624" s="395" t="s">
        <v>330</v>
      </c>
      <c r="M624" s="313"/>
      <c r="N624" s="321" t="e">
        <f>+N626+N631+N634+N637+N639+N644</f>
        <v>#REF!</v>
      </c>
      <c r="O624" s="321" t="e">
        <f>+O626+O631+O634+O637+O639+O644</f>
        <v>#REF!</v>
      </c>
      <c r="P624" s="321" t="e">
        <f>+P626+P631+P634+P637+P639+P644</f>
        <v>#REF!</v>
      </c>
      <c r="Q624" s="360"/>
      <c r="R624" s="360"/>
      <c r="S624" s="360"/>
      <c r="T624" s="360"/>
      <c r="U624" s="360"/>
      <c r="V624" s="360"/>
      <c r="W624" s="360"/>
      <c r="X624" s="360"/>
      <c r="Y624" s="360"/>
      <c r="Z624" s="360"/>
      <c r="AA624" s="360"/>
      <c r="AB624" s="360"/>
      <c r="AC624" s="360"/>
      <c r="AD624" s="360"/>
      <c r="AE624" s="360"/>
      <c r="AF624" s="360"/>
      <c r="AG624" s="360"/>
      <c r="AH624" s="360"/>
      <c r="AI624" s="360"/>
      <c r="AJ624" s="360"/>
      <c r="AK624" s="360"/>
      <c r="AL624" s="360"/>
      <c r="AM624" s="360"/>
      <c r="AN624" s="360"/>
      <c r="AO624" s="360"/>
      <c r="AP624" s="360"/>
      <c r="AQ624" s="360"/>
      <c r="AR624" s="360"/>
      <c r="AS624" s="360"/>
      <c r="AT624" s="360"/>
      <c r="AU624" s="360"/>
      <c r="AV624" s="360"/>
      <c r="AW624" s="360"/>
      <c r="AX624" s="360"/>
      <c r="AY624" s="360"/>
      <c r="AZ624" s="360"/>
      <c r="BA624" s="360"/>
      <c r="BB624" s="360"/>
      <c r="BC624" s="360"/>
      <c r="BD624" s="360"/>
      <c r="BE624" s="360"/>
      <c r="BF624" s="360"/>
      <c r="BG624" s="360"/>
      <c r="BH624" s="360"/>
      <c r="BI624" s="360"/>
      <c r="BJ624" s="360"/>
      <c r="BK624" s="360"/>
      <c r="BL624" s="360"/>
      <c r="BM624" s="360"/>
      <c r="BN624" s="360"/>
      <c r="BO624" s="360"/>
      <c r="BP624" s="360"/>
      <c r="BQ624" s="360"/>
      <c r="BR624" s="360"/>
      <c r="BS624" s="360"/>
      <c r="BT624" s="360"/>
      <c r="BU624" s="360"/>
      <c r="BV624" s="360"/>
      <c r="BW624" s="360"/>
      <c r="BX624" s="360"/>
      <c r="BY624" s="360"/>
      <c r="BZ624" s="360"/>
      <c r="CA624" s="360"/>
      <c r="CB624" s="360"/>
      <c r="CC624" s="360"/>
      <c r="CD624" s="360"/>
      <c r="CE624" s="360"/>
      <c r="CF624" s="360"/>
      <c r="CG624" s="360"/>
      <c r="CH624" s="360"/>
      <c r="CI624" s="360"/>
      <c r="CJ624" s="360"/>
      <c r="CK624" s="360"/>
      <c r="CL624" s="360"/>
      <c r="CM624" s="360"/>
      <c r="CN624" s="360"/>
      <c r="CO624" s="360"/>
      <c r="CP624" s="360"/>
      <c r="CQ624" s="360"/>
      <c r="CR624" s="360"/>
      <c r="CS624" s="360"/>
      <c r="CT624" s="360"/>
      <c r="CU624" s="360"/>
      <c r="CV624" s="360"/>
      <c r="CW624" s="360"/>
      <c r="CX624" s="360"/>
      <c r="CY624" s="360"/>
      <c r="CZ624" s="360"/>
      <c r="DA624" s="360"/>
      <c r="DB624" s="360"/>
      <c r="DC624" s="360"/>
      <c r="DD624" s="360"/>
      <c r="DE624" s="360"/>
      <c r="DF624" s="360"/>
      <c r="DG624" s="360"/>
      <c r="DH624" s="360"/>
      <c r="DI624" s="360"/>
      <c r="DJ624" s="360"/>
      <c r="DK624" s="360"/>
      <c r="DL624" s="360"/>
      <c r="DM624" s="360"/>
      <c r="DN624" s="360"/>
      <c r="DO624" s="360"/>
      <c r="DP624" s="360"/>
      <c r="DQ624" s="360"/>
      <c r="DR624" s="360"/>
      <c r="DS624" s="360"/>
      <c r="DT624" s="360"/>
      <c r="DU624" s="360"/>
      <c r="DV624" s="360"/>
      <c r="DW624" s="360"/>
      <c r="DX624" s="360"/>
      <c r="DY624" s="360"/>
      <c r="DZ624" s="360"/>
      <c r="EA624" s="360"/>
      <c r="EB624" s="360"/>
      <c r="EC624" s="360"/>
      <c r="ED624" s="360"/>
      <c r="EE624" s="360"/>
      <c r="EF624" s="360"/>
      <c r="EG624" s="360"/>
      <c r="EH624" s="360"/>
      <c r="EI624" s="360"/>
      <c r="EJ624" s="360"/>
      <c r="EK624" s="360"/>
      <c r="EL624" s="360"/>
      <c r="EM624" s="360"/>
      <c r="EN624" s="360"/>
      <c r="EO624" s="360"/>
      <c r="EP624" s="360"/>
      <c r="EQ624" s="360"/>
      <c r="ER624" s="360"/>
      <c r="ES624" s="360"/>
      <c r="ET624" s="360"/>
      <c r="EU624" s="360"/>
      <c r="EV624" s="360"/>
      <c r="EW624" s="360"/>
      <c r="EX624" s="360"/>
      <c r="EY624" s="360"/>
      <c r="EZ624" s="360"/>
      <c r="FA624" s="360"/>
      <c r="FB624" s="360"/>
      <c r="FC624" s="360"/>
      <c r="FD624" s="360"/>
      <c r="FE624" s="360"/>
      <c r="FF624" s="360"/>
      <c r="FG624" s="360"/>
      <c r="FH624" s="360"/>
      <c r="FI624" s="360"/>
      <c r="FJ624" s="360"/>
      <c r="FK624" s="360"/>
      <c r="FL624" s="360"/>
      <c r="FM624" s="360"/>
      <c r="FN624" s="360"/>
      <c r="FO624" s="360"/>
      <c r="FP624" s="360"/>
      <c r="FQ624" s="360"/>
      <c r="FR624" s="360"/>
      <c r="FS624" s="360"/>
      <c r="FT624" s="360"/>
      <c r="FU624" s="360"/>
      <c r="FV624" s="360"/>
      <c r="FW624" s="360"/>
      <c r="FX624" s="360"/>
      <c r="FY624" s="360"/>
      <c r="FZ624" s="360"/>
      <c r="GA624" s="360"/>
      <c r="GB624" s="360"/>
      <c r="GC624" s="360"/>
      <c r="GD624" s="360"/>
      <c r="GE624" s="360"/>
      <c r="GF624" s="360"/>
      <c r="GG624" s="360"/>
      <c r="GH624" s="360"/>
      <c r="GI624" s="360"/>
      <c r="GJ624" s="360"/>
      <c r="GK624" s="360"/>
      <c r="GL624" s="360"/>
      <c r="GM624" s="360"/>
      <c r="GN624" s="360"/>
      <c r="GO624" s="360"/>
      <c r="GP624" s="360"/>
      <c r="GQ624" s="360"/>
      <c r="GR624" s="360"/>
      <c r="GS624" s="360"/>
      <c r="GT624" s="360"/>
      <c r="GU624" s="360"/>
      <c r="GV624" s="360"/>
      <c r="GW624" s="360"/>
      <c r="GX624" s="360"/>
      <c r="GY624" s="360"/>
      <c r="GZ624" s="360"/>
      <c r="HA624" s="360"/>
      <c r="HB624" s="360"/>
      <c r="HC624" s="360"/>
      <c r="HD624" s="360"/>
      <c r="HE624" s="360"/>
      <c r="HF624" s="360"/>
      <c r="HG624" s="360"/>
      <c r="HH624" s="360"/>
      <c r="HI624" s="360"/>
      <c r="HJ624" s="360"/>
      <c r="HK624" s="360"/>
      <c r="HL624" s="360"/>
      <c r="HM624" s="360"/>
      <c r="HN624" s="360"/>
      <c r="HO624" s="360"/>
      <c r="HP624" s="360"/>
      <c r="HQ624" s="360"/>
      <c r="HR624" s="360"/>
      <c r="HS624" s="360"/>
      <c r="HT624" s="360"/>
      <c r="HU624" s="360"/>
      <c r="HV624" s="360"/>
      <c r="HW624" s="360"/>
      <c r="HX624" s="360"/>
    </row>
    <row r="625" spans="1:232" s="461" customFormat="1" hidden="1">
      <c r="A625" s="352"/>
      <c r="B625" s="369"/>
      <c r="C625" s="354"/>
      <c r="D625" s="355"/>
      <c r="E625" s="356"/>
      <c r="F625" s="357"/>
      <c r="G625" s="370"/>
      <c r="H625" s="308"/>
      <c r="I625" s="308"/>
      <c r="J625" s="312"/>
      <c r="K625" s="312"/>
      <c r="L625" s="320" t="s">
        <v>108</v>
      </c>
      <c r="M625" s="278"/>
      <c r="N625" s="321"/>
      <c r="O625" s="321"/>
      <c r="P625" s="321"/>
      <c r="Q625" s="360"/>
      <c r="R625" s="360"/>
      <c r="S625" s="360"/>
      <c r="T625" s="360"/>
      <c r="U625" s="360"/>
      <c r="V625" s="360"/>
      <c r="W625" s="360"/>
      <c r="X625" s="360"/>
      <c r="Y625" s="360"/>
      <c r="Z625" s="360"/>
      <c r="AA625" s="360"/>
      <c r="AB625" s="360"/>
      <c r="AC625" s="360"/>
      <c r="AD625" s="360"/>
      <c r="AE625" s="360"/>
      <c r="AF625" s="360"/>
      <c r="AG625" s="360"/>
      <c r="AH625" s="360"/>
      <c r="AI625" s="360"/>
      <c r="AJ625" s="360"/>
      <c r="AK625" s="360"/>
      <c r="AL625" s="360"/>
      <c r="AM625" s="360"/>
      <c r="AN625" s="360"/>
      <c r="AO625" s="360"/>
      <c r="AP625" s="360"/>
      <c r="AQ625" s="360"/>
      <c r="AR625" s="360"/>
      <c r="AS625" s="360"/>
      <c r="AT625" s="360"/>
      <c r="AU625" s="360"/>
      <c r="AV625" s="360"/>
      <c r="AW625" s="360"/>
      <c r="AX625" s="360"/>
      <c r="AY625" s="360"/>
      <c r="AZ625" s="360"/>
      <c r="BA625" s="360"/>
      <c r="BB625" s="360"/>
      <c r="BC625" s="360"/>
      <c r="BD625" s="360"/>
      <c r="BE625" s="360"/>
      <c r="BF625" s="360"/>
      <c r="BG625" s="360"/>
      <c r="BH625" s="360"/>
      <c r="BI625" s="360"/>
      <c r="BJ625" s="360"/>
      <c r="BK625" s="360"/>
      <c r="BL625" s="360"/>
      <c r="BM625" s="360"/>
      <c r="BN625" s="360"/>
      <c r="BO625" s="360"/>
      <c r="BP625" s="360"/>
      <c r="BQ625" s="360"/>
      <c r="BR625" s="360"/>
      <c r="BS625" s="360"/>
      <c r="BT625" s="360"/>
      <c r="BU625" s="360"/>
      <c r="BV625" s="360"/>
      <c r="BW625" s="360"/>
      <c r="BX625" s="360"/>
      <c r="BY625" s="360"/>
      <c r="BZ625" s="360"/>
      <c r="CA625" s="360"/>
      <c r="CB625" s="360"/>
      <c r="CC625" s="360"/>
      <c r="CD625" s="360"/>
      <c r="CE625" s="360"/>
      <c r="CF625" s="360"/>
      <c r="CG625" s="360"/>
      <c r="CH625" s="360"/>
      <c r="CI625" s="360"/>
      <c r="CJ625" s="360"/>
      <c r="CK625" s="360"/>
      <c r="CL625" s="360"/>
      <c r="CM625" s="360"/>
      <c r="CN625" s="360"/>
      <c r="CO625" s="360"/>
      <c r="CP625" s="360"/>
      <c r="CQ625" s="360"/>
      <c r="CR625" s="360"/>
      <c r="CS625" s="360"/>
      <c r="CT625" s="360"/>
      <c r="CU625" s="360"/>
      <c r="CV625" s="360"/>
      <c r="CW625" s="360"/>
      <c r="CX625" s="360"/>
      <c r="CY625" s="360"/>
      <c r="CZ625" s="360"/>
      <c r="DA625" s="360"/>
      <c r="DB625" s="360"/>
      <c r="DC625" s="360"/>
      <c r="DD625" s="360"/>
      <c r="DE625" s="360"/>
      <c r="DF625" s="360"/>
      <c r="DG625" s="360"/>
      <c r="DH625" s="360"/>
      <c r="DI625" s="360"/>
      <c r="DJ625" s="360"/>
      <c r="DK625" s="360"/>
      <c r="DL625" s="360"/>
      <c r="DM625" s="360"/>
      <c r="DN625" s="360"/>
      <c r="DO625" s="360"/>
      <c r="DP625" s="360"/>
      <c r="DQ625" s="360"/>
      <c r="DR625" s="360"/>
      <c r="DS625" s="360"/>
      <c r="DT625" s="360"/>
      <c r="DU625" s="360"/>
      <c r="DV625" s="360"/>
      <c r="DW625" s="360"/>
      <c r="DX625" s="360"/>
      <c r="DY625" s="360"/>
      <c r="DZ625" s="360"/>
      <c r="EA625" s="360"/>
      <c r="EB625" s="360"/>
      <c r="EC625" s="360"/>
      <c r="ED625" s="360"/>
      <c r="EE625" s="360"/>
      <c r="EF625" s="360"/>
      <c r="EG625" s="360"/>
      <c r="EH625" s="360"/>
      <c r="EI625" s="360"/>
      <c r="EJ625" s="360"/>
      <c r="EK625" s="360"/>
      <c r="EL625" s="360"/>
      <c r="EM625" s="360"/>
      <c r="EN625" s="360"/>
      <c r="EO625" s="360"/>
      <c r="EP625" s="360"/>
      <c r="EQ625" s="360"/>
      <c r="ER625" s="360"/>
      <c r="ES625" s="360"/>
      <c r="ET625" s="360"/>
      <c r="EU625" s="360"/>
      <c r="EV625" s="360"/>
      <c r="EW625" s="360"/>
      <c r="EX625" s="360"/>
      <c r="EY625" s="360"/>
      <c r="EZ625" s="360"/>
      <c r="FA625" s="360"/>
      <c r="FB625" s="360"/>
      <c r="FC625" s="360"/>
      <c r="FD625" s="360"/>
      <c r="FE625" s="360"/>
      <c r="FF625" s="360"/>
      <c r="FG625" s="360"/>
      <c r="FH625" s="360"/>
      <c r="FI625" s="360"/>
      <c r="FJ625" s="360"/>
      <c r="FK625" s="360"/>
      <c r="FL625" s="360"/>
      <c r="FM625" s="360"/>
      <c r="FN625" s="360"/>
      <c r="FO625" s="360"/>
      <c r="FP625" s="360"/>
      <c r="FQ625" s="360"/>
      <c r="FR625" s="360"/>
      <c r="FS625" s="360"/>
      <c r="FT625" s="360"/>
      <c r="FU625" s="360"/>
      <c r="FV625" s="360"/>
      <c r="FW625" s="360"/>
      <c r="FX625" s="360"/>
      <c r="FY625" s="360"/>
      <c r="FZ625" s="360"/>
      <c r="GA625" s="360"/>
      <c r="GB625" s="360"/>
      <c r="GC625" s="360"/>
      <c r="GD625" s="360"/>
      <c r="GE625" s="360"/>
      <c r="GF625" s="360"/>
      <c r="GG625" s="360"/>
      <c r="GH625" s="360"/>
      <c r="GI625" s="360"/>
      <c r="GJ625" s="360"/>
      <c r="GK625" s="360"/>
      <c r="GL625" s="360"/>
      <c r="GM625" s="360"/>
      <c r="GN625" s="360"/>
      <c r="GO625" s="360"/>
      <c r="GP625" s="360"/>
      <c r="GQ625" s="360"/>
      <c r="GR625" s="360"/>
      <c r="GS625" s="360"/>
      <c r="GT625" s="360"/>
      <c r="GU625" s="360"/>
      <c r="GV625" s="360"/>
      <c r="GW625" s="360"/>
      <c r="GX625" s="360"/>
      <c r="GY625" s="360"/>
      <c r="GZ625" s="360"/>
      <c r="HA625" s="360"/>
      <c r="HB625" s="360"/>
      <c r="HC625" s="360"/>
      <c r="HD625" s="360"/>
      <c r="HE625" s="360"/>
      <c r="HF625" s="360"/>
      <c r="HG625" s="360"/>
      <c r="HH625" s="360"/>
      <c r="HI625" s="360"/>
      <c r="HJ625" s="360"/>
      <c r="HK625" s="360"/>
      <c r="HL625" s="360"/>
      <c r="HM625" s="360"/>
      <c r="HN625" s="360"/>
      <c r="HO625" s="360"/>
      <c r="HP625" s="360"/>
      <c r="HQ625" s="360"/>
      <c r="HR625" s="360"/>
      <c r="HS625" s="360"/>
      <c r="HT625" s="360"/>
      <c r="HU625" s="360"/>
      <c r="HV625" s="360"/>
      <c r="HW625" s="360"/>
      <c r="HX625" s="360"/>
    </row>
    <row r="626" spans="1:232" hidden="1">
      <c r="H626" s="280"/>
      <c r="I626" s="400"/>
      <c r="J626" s="401"/>
      <c r="K626" s="401"/>
      <c r="L626" s="402" t="s">
        <v>331</v>
      </c>
      <c r="M626" s="397"/>
      <c r="N626" s="403" t="e">
        <f>SUM(N627:N630)</f>
        <v>#REF!</v>
      </c>
      <c r="O626" s="403" t="e">
        <f>SUM(O627:O630)</f>
        <v>#REF!</v>
      </c>
      <c r="P626" s="403" t="e">
        <f>SUM(P627:P630)</f>
        <v>#REF!</v>
      </c>
    </row>
    <row r="627" spans="1:232" s="461" customFormat="1" hidden="1">
      <c r="A627" s="352"/>
      <c r="B627" s="369"/>
      <c r="C627" s="354"/>
      <c r="D627" s="355"/>
      <c r="E627" s="356"/>
      <c r="F627" s="357"/>
      <c r="G627" s="370"/>
      <c r="H627" s="308"/>
      <c r="I627" s="309"/>
      <c r="J627" s="310"/>
      <c r="K627" s="310"/>
      <c r="L627" s="311" t="s">
        <v>114</v>
      </c>
      <c r="M627" s="306" t="s">
        <v>743</v>
      </c>
      <c r="N627" s="289" t="e">
        <f>+#REF!+'havelvac 7.2'!N627+'havelvac 7.3'!N627+'havelvac 7.4'!N627+'havelvac 7.5'!N627+'havelvac 7.6'!N627+'havelvac 7.7'!N627+'havelvac 7.9'!N627+'havelvac 7.8'!N627+'havelvac 7.10'!N627+'havelvac 7.11'!N627+'havelvac 7.12'!N627+'havelvac 7.13'!N627</f>
        <v>#REF!</v>
      </c>
      <c r="O627" s="289" t="e">
        <f>+#REF!+'havelvac 7.2'!O627+'havelvac 7.3'!O627+'havelvac 7.4'!O627+'havelvac 7.5'!O627+'havelvac 7.6'!O627+'havelvac 7.7'!O627+'havelvac 7.9'!O627+'havelvac 7.8'!O627+'havelvac 7.10'!O627+'havelvac 7.11'!O627+'havelvac 7.12'!O627+'havelvac 7.13'!O627</f>
        <v>#REF!</v>
      </c>
      <c r="P627" s="289" t="e">
        <f>+#REF!+'havelvac 7.2'!P627+'havelvac 7.3'!P627+'havelvac 7.4'!P627+'havelvac 7.5'!P627+'havelvac 7.6'!P627+'havelvac 7.7'!P627+'havelvac 7.9'!P627+'havelvac 7.8'!P627+'havelvac 7.10'!P627+'havelvac 7.11'!P627+'havelvac 7.12'!P627+'havelvac 7.13'!P627</f>
        <v>#REF!</v>
      </c>
      <c r="Q627" s="360"/>
      <c r="R627" s="360"/>
      <c r="S627" s="360"/>
      <c r="T627" s="360"/>
      <c r="U627" s="360"/>
      <c r="V627" s="360"/>
      <c r="W627" s="360"/>
      <c r="X627" s="360"/>
      <c r="Y627" s="360"/>
      <c r="Z627" s="360"/>
      <c r="AA627" s="360"/>
      <c r="AB627" s="360"/>
      <c r="AC627" s="360"/>
      <c r="AD627" s="360"/>
      <c r="AE627" s="360"/>
      <c r="AF627" s="360"/>
      <c r="AG627" s="360"/>
      <c r="AH627" s="360"/>
      <c r="AI627" s="360"/>
      <c r="AJ627" s="360"/>
      <c r="AK627" s="360"/>
      <c r="AL627" s="360"/>
      <c r="AM627" s="360"/>
      <c r="AN627" s="360"/>
      <c r="AO627" s="360"/>
      <c r="AP627" s="360"/>
      <c r="AQ627" s="360"/>
      <c r="AR627" s="360"/>
      <c r="AS627" s="360"/>
      <c r="AT627" s="360"/>
      <c r="AU627" s="360"/>
      <c r="AV627" s="360"/>
      <c r="AW627" s="360"/>
      <c r="AX627" s="360"/>
      <c r="AY627" s="360"/>
      <c r="AZ627" s="360"/>
      <c r="BA627" s="360"/>
      <c r="BB627" s="360"/>
      <c r="BC627" s="360"/>
      <c r="BD627" s="360"/>
      <c r="BE627" s="360"/>
      <c r="BF627" s="360"/>
      <c r="BG627" s="360"/>
      <c r="BH627" s="360"/>
      <c r="BI627" s="360"/>
      <c r="BJ627" s="360"/>
      <c r="BK627" s="360"/>
      <c r="BL627" s="360"/>
      <c r="BM627" s="360"/>
      <c r="BN627" s="360"/>
      <c r="BO627" s="360"/>
      <c r="BP627" s="360"/>
      <c r="BQ627" s="360"/>
      <c r="BR627" s="360"/>
      <c r="BS627" s="360"/>
      <c r="BT627" s="360"/>
      <c r="BU627" s="360"/>
      <c r="BV627" s="360"/>
      <c r="BW627" s="360"/>
      <c r="BX627" s="360"/>
      <c r="BY627" s="360"/>
      <c r="BZ627" s="360"/>
      <c r="CA627" s="360"/>
      <c r="CB627" s="360"/>
      <c r="CC627" s="360"/>
      <c r="CD627" s="360"/>
      <c r="CE627" s="360"/>
      <c r="CF627" s="360"/>
      <c r="CG627" s="360"/>
      <c r="CH627" s="360"/>
      <c r="CI627" s="360"/>
      <c r="CJ627" s="360"/>
      <c r="CK627" s="360"/>
      <c r="CL627" s="360"/>
      <c r="CM627" s="360"/>
      <c r="CN627" s="360"/>
      <c r="CO627" s="360"/>
      <c r="CP627" s="360"/>
      <c r="CQ627" s="360"/>
      <c r="CR627" s="360"/>
      <c r="CS627" s="360"/>
      <c r="CT627" s="360"/>
      <c r="CU627" s="360"/>
      <c r="CV627" s="360"/>
      <c r="CW627" s="360"/>
      <c r="CX627" s="360"/>
      <c r="CY627" s="360"/>
      <c r="CZ627" s="360"/>
      <c r="DA627" s="360"/>
      <c r="DB627" s="360"/>
      <c r="DC627" s="360"/>
      <c r="DD627" s="360"/>
      <c r="DE627" s="360"/>
      <c r="DF627" s="360"/>
      <c r="DG627" s="360"/>
      <c r="DH627" s="360"/>
      <c r="DI627" s="360"/>
      <c r="DJ627" s="360"/>
      <c r="DK627" s="360"/>
      <c r="DL627" s="360"/>
      <c r="DM627" s="360"/>
      <c r="DN627" s="360"/>
      <c r="DO627" s="360"/>
      <c r="DP627" s="360"/>
      <c r="DQ627" s="360"/>
      <c r="DR627" s="360"/>
      <c r="DS627" s="360"/>
      <c r="DT627" s="360"/>
      <c r="DU627" s="360"/>
      <c r="DV627" s="360"/>
      <c r="DW627" s="360"/>
      <c r="DX627" s="360"/>
      <c r="DY627" s="360"/>
      <c r="DZ627" s="360"/>
      <c r="EA627" s="360"/>
      <c r="EB627" s="360"/>
      <c r="EC627" s="360"/>
      <c r="ED627" s="360"/>
      <c r="EE627" s="360"/>
      <c r="EF627" s="360"/>
      <c r="EG627" s="360"/>
      <c r="EH627" s="360"/>
      <c r="EI627" s="360"/>
      <c r="EJ627" s="360"/>
      <c r="EK627" s="360"/>
      <c r="EL627" s="360"/>
      <c r="EM627" s="360"/>
      <c r="EN627" s="360"/>
      <c r="EO627" s="360"/>
      <c r="EP627" s="360"/>
      <c r="EQ627" s="360"/>
      <c r="ER627" s="360"/>
      <c r="ES627" s="360"/>
      <c r="ET627" s="360"/>
      <c r="EU627" s="360"/>
      <c r="EV627" s="360"/>
      <c r="EW627" s="360"/>
      <c r="EX627" s="360"/>
      <c r="EY627" s="360"/>
      <c r="EZ627" s="360"/>
      <c r="FA627" s="360"/>
      <c r="FB627" s="360"/>
      <c r="FC627" s="360"/>
      <c r="FD627" s="360"/>
      <c r="FE627" s="360"/>
      <c r="FF627" s="360"/>
      <c r="FG627" s="360"/>
      <c r="FH627" s="360"/>
      <c r="FI627" s="360"/>
      <c r="FJ627" s="360"/>
      <c r="FK627" s="360"/>
      <c r="FL627" s="360"/>
      <c r="FM627" s="360"/>
      <c r="FN627" s="360"/>
      <c r="FO627" s="360"/>
      <c r="FP627" s="360"/>
      <c r="FQ627" s="360"/>
      <c r="FR627" s="360"/>
      <c r="FS627" s="360"/>
      <c r="FT627" s="360"/>
      <c r="FU627" s="360"/>
      <c r="FV627" s="360"/>
      <c r="FW627" s="360"/>
      <c r="FX627" s="360"/>
      <c r="FY627" s="360"/>
      <c r="FZ627" s="360"/>
      <c r="GA627" s="360"/>
      <c r="GB627" s="360"/>
      <c r="GC627" s="360"/>
      <c r="GD627" s="360"/>
      <c r="GE627" s="360"/>
      <c r="GF627" s="360"/>
      <c r="GG627" s="360"/>
      <c r="GH627" s="360"/>
      <c r="GI627" s="360"/>
      <c r="GJ627" s="360"/>
      <c r="GK627" s="360"/>
      <c r="GL627" s="360"/>
      <c r="GM627" s="360"/>
      <c r="GN627" s="360"/>
      <c r="GO627" s="360"/>
      <c r="GP627" s="360"/>
      <c r="GQ627" s="360"/>
      <c r="GR627" s="360"/>
      <c r="GS627" s="360"/>
      <c r="GT627" s="360"/>
      <c r="GU627" s="360"/>
      <c r="GV627" s="360"/>
      <c r="GW627" s="360"/>
      <c r="GX627" s="360"/>
      <c r="GY627" s="360"/>
      <c r="GZ627" s="360"/>
      <c r="HA627" s="360"/>
      <c r="HB627" s="360"/>
      <c r="HC627" s="360"/>
      <c r="HD627" s="360"/>
      <c r="HE627" s="360"/>
      <c r="HF627" s="360"/>
      <c r="HG627" s="360"/>
      <c r="HH627" s="360"/>
      <c r="HI627" s="360"/>
      <c r="HJ627" s="360"/>
      <c r="HK627" s="360"/>
      <c r="HL627" s="360"/>
      <c r="HM627" s="360"/>
      <c r="HN627" s="360"/>
      <c r="HO627" s="360"/>
      <c r="HP627" s="360"/>
      <c r="HQ627" s="360"/>
      <c r="HR627" s="360"/>
      <c r="HS627" s="360"/>
      <c r="HT627" s="360"/>
      <c r="HU627" s="360"/>
      <c r="HV627" s="360"/>
      <c r="HW627" s="360"/>
      <c r="HX627" s="360"/>
    </row>
    <row r="628" spans="1:232" s="461" customFormat="1" ht="25.5" hidden="1">
      <c r="A628" s="352"/>
      <c r="B628" s="369"/>
      <c r="C628" s="354"/>
      <c r="D628" s="355"/>
      <c r="E628" s="356"/>
      <c r="F628" s="357"/>
      <c r="G628" s="370"/>
      <c r="H628" s="308"/>
      <c r="I628" s="309"/>
      <c r="J628" s="310"/>
      <c r="K628" s="310"/>
      <c r="L628" s="311" t="s">
        <v>131</v>
      </c>
      <c r="M628" s="306">
        <v>4511</v>
      </c>
      <c r="N628" s="289" t="e">
        <f>+#REF!+'havelvac 7.2'!N628+'havelvac 7.3'!N628+'havelvac 7.4'!N628+'havelvac 7.5'!N628+'havelvac 7.6'!N628+'havelvac 7.7'!N628+'havelvac 7.9'!N628+'havelvac 7.8'!N628+'havelvac 7.10'!N628+'havelvac 7.11'!N628+'havelvac 7.12'!N628+'havelvac 7.13'!N628</f>
        <v>#REF!</v>
      </c>
      <c r="O628" s="289" t="e">
        <f>+#REF!+'havelvac 7.2'!O628+'havelvac 7.3'!O628+'havelvac 7.4'!O628+'havelvac 7.5'!O628+'havelvac 7.6'!O628+'havelvac 7.7'!O628+'havelvac 7.9'!O628+'havelvac 7.8'!O628+'havelvac 7.10'!O628+'havelvac 7.11'!O628+'havelvac 7.12'!O628+'havelvac 7.13'!O628</f>
        <v>#REF!</v>
      </c>
      <c r="P628" s="289" t="e">
        <f>+#REF!+'havelvac 7.2'!P628+'havelvac 7.3'!P628+'havelvac 7.4'!P628+'havelvac 7.5'!P628+'havelvac 7.6'!P628+'havelvac 7.7'!P628+'havelvac 7.9'!P628+'havelvac 7.8'!P628+'havelvac 7.10'!P628+'havelvac 7.11'!P628+'havelvac 7.12'!P628+'havelvac 7.13'!P628</f>
        <v>#REF!</v>
      </c>
      <c r="Q628" s="360"/>
      <c r="R628" s="360"/>
      <c r="S628" s="360"/>
      <c r="T628" s="360"/>
      <c r="U628" s="360"/>
      <c r="V628" s="360"/>
      <c r="W628" s="360"/>
      <c r="X628" s="360"/>
      <c r="Y628" s="360"/>
      <c r="Z628" s="360"/>
      <c r="AA628" s="360"/>
      <c r="AB628" s="360"/>
      <c r="AC628" s="360"/>
      <c r="AD628" s="360"/>
      <c r="AE628" s="360"/>
      <c r="AF628" s="360"/>
      <c r="AG628" s="360"/>
      <c r="AH628" s="360"/>
      <c r="AI628" s="360"/>
      <c r="AJ628" s="360"/>
      <c r="AK628" s="360"/>
      <c r="AL628" s="360"/>
      <c r="AM628" s="360"/>
      <c r="AN628" s="360"/>
      <c r="AO628" s="360"/>
      <c r="AP628" s="360"/>
      <c r="AQ628" s="360"/>
      <c r="AR628" s="360"/>
      <c r="AS628" s="360"/>
      <c r="AT628" s="360"/>
      <c r="AU628" s="360"/>
      <c r="AV628" s="360"/>
      <c r="AW628" s="360"/>
      <c r="AX628" s="360"/>
      <c r="AY628" s="360"/>
      <c r="AZ628" s="360"/>
      <c r="BA628" s="360"/>
      <c r="BB628" s="360"/>
      <c r="BC628" s="360"/>
      <c r="BD628" s="360"/>
      <c r="BE628" s="360"/>
      <c r="BF628" s="360"/>
      <c r="BG628" s="360"/>
      <c r="BH628" s="360"/>
      <c r="BI628" s="360"/>
      <c r="BJ628" s="360"/>
      <c r="BK628" s="360"/>
      <c r="BL628" s="360"/>
      <c r="BM628" s="360"/>
      <c r="BN628" s="360"/>
      <c r="BO628" s="360"/>
      <c r="BP628" s="360"/>
      <c r="BQ628" s="360"/>
      <c r="BR628" s="360"/>
      <c r="BS628" s="360"/>
      <c r="BT628" s="360"/>
      <c r="BU628" s="360"/>
      <c r="BV628" s="360"/>
      <c r="BW628" s="360"/>
      <c r="BX628" s="360"/>
      <c r="BY628" s="360"/>
      <c r="BZ628" s="360"/>
      <c r="CA628" s="360"/>
      <c r="CB628" s="360"/>
      <c r="CC628" s="360"/>
      <c r="CD628" s="360"/>
      <c r="CE628" s="360"/>
      <c r="CF628" s="360"/>
      <c r="CG628" s="360"/>
      <c r="CH628" s="360"/>
      <c r="CI628" s="360"/>
      <c r="CJ628" s="360"/>
      <c r="CK628" s="360"/>
      <c r="CL628" s="360"/>
      <c r="CM628" s="360"/>
      <c r="CN628" s="360"/>
      <c r="CO628" s="360"/>
      <c r="CP628" s="360"/>
      <c r="CQ628" s="360"/>
      <c r="CR628" s="360"/>
      <c r="CS628" s="360"/>
      <c r="CT628" s="360"/>
      <c r="CU628" s="360"/>
      <c r="CV628" s="360"/>
      <c r="CW628" s="360"/>
      <c r="CX628" s="360"/>
      <c r="CY628" s="360"/>
      <c r="CZ628" s="360"/>
      <c r="DA628" s="360"/>
      <c r="DB628" s="360"/>
      <c r="DC628" s="360"/>
      <c r="DD628" s="360"/>
      <c r="DE628" s="360"/>
      <c r="DF628" s="360"/>
      <c r="DG628" s="360"/>
      <c r="DH628" s="360"/>
      <c r="DI628" s="360"/>
      <c r="DJ628" s="360"/>
      <c r="DK628" s="360"/>
      <c r="DL628" s="360"/>
      <c r="DM628" s="360"/>
      <c r="DN628" s="360"/>
      <c r="DO628" s="360"/>
      <c r="DP628" s="360"/>
      <c r="DQ628" s="360"/>
      <c r="DR628" s="360"/>
      <c r="DS628" s="360"/>
      <c r="DT628" s="360"/>
      <c r="DU628" s="360"/>
      <c r="DV628" s="360"/>
      <c r="DW628" s="360"/>
      <c r="DX628" s="360"/>
      <c r="DY628" s="360"/>
      <c r="DZ628" s="360"/>
      <c r="EA628" s="360"/>
      <c r="EB628" s="360"/>
      <c r="EC628" s="360"/>
      <c r="ED628" s="360"/>
      <c r="EE628" s="360"/>
      <c r="EF628" s="360"/>
      <c r="EG628" s="360"/>
      <c r="EH628" s="360"/>
      <c r="EI628" s="360"/>
      <c r="EJ628" s="360"/>
      <c r="EK628" s="360"/>
      <c r="EL628" s="360"/>
      <c r="EM628" s="360"/>
      <c r="EN628" s="360"/>
      <c r="EO628" s="360"/>
      <c r="EP628" s="360"/>
      <c r="EQ628" s="360"/>
      <c r="ER628" s="360"/>
      <c r="ES628" s="360"/>
      <c r="ET628" s="360"/>
      <c r="EU628" s="360"/>
      <c r="EV628" s="360"/>
      <c r="EW628" s="360"/>
      <c r="EX628" s="360"/>
      <c r="EY628" s="360"/>
      <c r="EZ628" s="360"/>
      <c r="FA628" s="360"/>
      <c r="FB628" s="360"/>
      <c r="FC628" s="360"/>
      <c r="FD628" s="360"/>
      <c r="FE628" s="360"/>
      <c r="FF628" s="360"/>
      <c r="FG628" s="360"/>
      <c r="FH628" s="360"/>
      <c r="FI628" s="360"/>
      <c r="FJ628" s="360"/>
      <c r="FK628" s="360"/>
      <c r="FL628" s="360"/>
      <c r="FM628" s="360"/>
      <c r="FN628" s="360"/>
      <c r="FO628" s="360"/>
      <c r="FP628" s="360"/>
      <c r="FQ628" s="360"/>
      <c r="FR628" s="360"/>
      <c r="FS628" s="360"/>
      <c r="FT628" s="360"/>
      <c r="FU628" s="360"/>
      <c r="FV628" s="360"/>
      <c r="FW628" s="360"/>
      <c r="FX628" s="360"/>
      <c r="FY628" s="360"/>
      <c r="FZ628" s="360"/>
      <c r="GA628" s="360"/>
      <c r="GB628" s="360"/>
      <c r="GC628" s="360"/>
      <c r="GD628" s="360"/>
      <c r="GE628" s="360"/>
      <c r="GF628" s="360"/>
      <c r="GG628" s="360"/>
      <c r="GH628" s="360"/>
      <c r="GI628" s="360"/>
      <c r="GJ628" s="360"/>
      <c r="GK628" s="360"/>
      <c r="GL628" s="360"/>
      <c r="GM628" s="360"/>
      <c r="GN628" s="360"/>
      <c r="GO628" s="360"/>
      <c r="GP628" s="360"/>
      <c r="GQ628" s="360"/>
      <c r="GR628" s="360"/>
      <c r="GS628" s="360"/>
      <c r="GT628" s="360"/>
      <c r="GU628" s="360"/>
      <c r="GV628" s="360"/>
      <c r="GW628" s="360"/>
      <c r="GX628" s="360"/>
      <c r="GY628" s="360"/>
      <c r="GZ628" s="360"/>
      <c r="HA628" s="360"/>
      <c r="HB628" s="360"/>
      <c r="HC628" s="360"/>
      <c r="HD628" s="360"/>
      <c r="HE628" s="360"/>
      <c r="HF628" s="360"/>
      <c r="HG628" s="360"/>
      <c r="HH628" s="360"/>
      <c r="HI628" s="360"/>
      <c r="HJ628" s="360"/>
      <c r="HK628" s="360"/>
      <c r="HL628" s="360"/>
      <c r="HM628" s="360"/>
      <c r="HN628" s="360"/>
      <c r="HO628" s="360"/>
      <c r="HP628" s="360"/>
      <c r="HQ628" s="360"/>
      <c r="HR628" s="360"/>
      <c r="HS628" s="360"/>
      <c r="HT628" s="360"/>
      <c r="HU628" s="360"/>
      <c r="HV628" s="360"/>
      <c r="HW628" s="360"/>
      <c r="HX628" s="360"/>
    </row>
    <row r="629" spans="1:232" s="461" customFormat="1" ht="25.5" hidden="1">
      <c r="A629" s="352"/>
      <c r="B629" s="369"/>
      <c r="C629" s="354"/>
      <c r="D629" s="355"/>
      <c r="E629" s="356"/>
      <c r="F629" s="357"/>
      <c r="G629" s="370"/>
      <c r="H629" s="409"/>
      <c r="I629" s="410"/>
      <c r="J629" s="411"/>
      <c r="K629" s="412"/>
      <c r="L629" s="413" t="s">
        <v>219</v>
      </c>
      <c r="M629" s="406">
        <v>4819</v>
      </c>
      <c r="N629" s="289" t="e">
        <f>+#REF!+'havelvac 7.2'!N629+'havelvac 7.3'!N629+'havelvac 7.4'!N629+'havelvac 7.5'!N629+'havelvac 7.6'!N629+'havelvac 7.7'!N629+'havelvac 7.9'!N629+'havelvac 7.8'!N629+'havelvac 7.10'!N629+'havelvac 7.11'!N629+'havelvac 7.12'!N629+'havelvac 7.13'!N629</f>
        <v>#REF!</v>
      </c>
      <c r="O629" s="289" t="e">
        <f>+#REF!+'havelvac 7.2'!O629+'havelvac 7.3'!O629+'havelvac 7.4'!O629+'havelvac 7.5'!O629+'havelvac 7.6'!O629+'havelvac 7.7'!O629+'havelvac 7.9'!O629+'havelvac 7.8'!O629+'havelvac 7.10'!O629+'havelvac 7.11'!O629+'havelvac 7.12'!O629+'havelvac 7.13'!O629</f>
        <v>#REF!</v>
      </c>
      <c r="P629" s="289" t="e">
        <f>+#REF!+'havelvac 7.2'!P629+'havelvac 7.3'!P629+'havelvac 7.4'!P629+'havelvac 7.5'!P629+'havelvac 7.6'!P629+'havelvac 7.7'!P629+'havelvac 7.9'!P629+'havelvac 7.8'!P629+'havelvac 7.10'!P629+'havelvac 7.11'!P629+'havelvac 7.12'!P629+'havelvac 7.13'!P629</f>
        <v>#REF!</v>
      </c>
      <c r="Q629" s="360"/>
      <c r="R629" s="360"/>
      <c r="S629" s="360"/>
      <c r="T629" s="360"/>
      <c r="U629" s="360"/>
      <c r="V629" s="360"/>
      <c r="W629" s="360"/>
      <c r="X629" s="360"/>
      <c r="Y629" s="360"/>
      <c r="Z629" s="360"/>
      <c r="AA629" s="360"/>
      <c r="AB629" s="360"/>
      <c r="AC629" s="360"/>
      <c r="AD629" s="360"/>
      <c r="AE629" s="360"/>
      <c r="AF629" s="360"/>
      <c r="AG629" s="360"/>
      <c r="AH629" s="360"/>
      <c r="AI629" s="360"/>
      <c r="AJ629" s="360"/>
      <c r="AK629" s="360"/>
      <c r="AL629" s="360"/>
      <c r="AM629" s="360"/>
      <c r="AN629" s="360"/>
      <c r="AO629" s="360"/>
      <c r="AP629" s="360"/>
      <c r="AQ629" s="360"/>
      <c r="AR629" s="360"/>
      <c r="AS629" s="360"/>
      <c r="AT629" s="360"/>
      <c r="AU629" s="360"/>
      <c r="AV629" s="360"/>
      <c r="AW629" s="360"/>
      <c r="AX629" s="360"/>
      <c r="AY629" s="360"/>
      <c r="AZ629" s="360"/>
      <c r="BA629" s="360"/>
      <c r="BB629" s="360"/>
      <c r="BC629" s="360"/>
      <c r="BD629" s="360"/>
      <c r="BE629" s="360"/>
      <c r="BF629" s="360"/>
      <c r="BG629" s="360"/>
      <c r="BH629" s="360"/>
      <c r="BI629" s="360"/>
      <c r="BJ629" s="360"/>
      <c r="BK629" s="360"/>
      <c r="BL629" s="360"/>
      <c r="BM629" s="360"/>
      <c r="BN629" s="360"/>
      <c r="BO629" s="360"/>
      <c r="BP629" s="360"/>
      <c r="BQ629" s="360"/>
      <c r="BR629" s="360"/>
      <c r="BS629" s="360"/>
      <c r="BT629" s="360"/>
      <c r="BU629" s="360"/>
      <c r="BV629" s="360"/>
      <c r="BW629" s="360"/>
      <c r="BX629" s="360"/>
      <c r="BY629" s="360"/>
      <c r="BZ629" s="360"/>
      <c r="CA629" s="360"/>
      <c r="CB629" s="360"/>
      <c r="CC629" s="360"/>
      <c r="CD629" s="360"/>
      <c r="CE629" s="360"/>
      <c r="CF629" s="360"/>
      <c r="CG629" s="360"/>
      <c r="CH629" s="360"/>
      <c r="CI629" s="360"/>
      <c r="CJ629" s="360"/>
      <c r="CK629" s="360"/>
      <c r="CL629" s="360"/>
      <c r="CM629" s="360"/>
      <c r="CN629" s="360"/>
      <c r="CO629" s="360"/>
      <c r="CP629" s="360"/>
      <c r="CQ629" s="360"/>
      <c r="CR629" s="360"/>
      <c r="CS629" s="360"/>
      <c r="CT629" s="360"/>
      <c r="CU629" s="360"/>
      <c r="CV629" s="360"/>
      <c r="CW629" s="360"/>
      <c r="CX629" s="360"/>
      <c r="CY629" s="360"/>
      <c r="CZ629" s="360"/>
      <c r="DA629" s="360"/>
      <c r="DB629" s="360"/>
      <c r="DC629" s="360"/>
      <c r="DD629" s="360"/>
      <c r="DE629" s="360"/>
      <c r="DF629" s="360"/>
      <c r="DG629" s="360"/>
      <c r="DH629" s="360"/>
      <c r="DI629" s="360"/>
      <c r="DJ629" s="360"/>
      <c r="DK629" s="360"/>
      <c r="DL629" s="360"/>
      <c r="DM629" s="360"/>
      <c r="DN629" s="360"/>
      <c r="DO629" s="360"/>
      <c r="DP629" s="360"/>
      <c r="DQ629" s="360"/>
      <c r="DR629" s="360"/>
      <c r="DS629" s="360"/>
      <c r="DT629" s="360"/>
      <c r="DU629" s="360"/>
      <c r="DV629" s="360"/>
      <c r="DW629" s="360"/>
      <c r="DX629" s="360"/>
      <c r="DY629" s="360"/>
      <c r="DZ629" s="360"/>
      <c r="EA629" s="360"/>
      <c r="EB629" s="360"/>
      <c r="EC629" s="360"/>
      <c r="ED629" s="360"/>
      <c r="EE629" s="360"/>
      <c r="EF629" s="360"/>
      <c r="EG629" s="360"/>
      <c r="EH629" s="360"/>
      <c r="EI629" s="360"/>
      <c r="EJ629" s="360"/>
      <c r="EK629" s="360"/>
      <c r="EL629" s="360"/>
      <c r="EM629" s="360"/>
      <c r="EN629" s="360"/>
      <c r="EO629" s="360"/>
      <c r="EP629" s="360"/>
      <c r="EQ629" s="360"/>
      <c r="ER629" s="360"/>
      <c r="ES629" s="360"/>
      <c r="ET629" s="360"/>
      <c r="EU629" s="360"/>
      <c r="EV629" s="360"/>
      <c r="EW629" s="360"/>
      <c r="EX629" s="360"/>
      <c r="EY629" s="360"/>
      <c r="EZ629" s="360"/>
      <c r="FA629" s="360"/>
      <c r="FB629" s="360"/>
      <c r="FC629" s="360"/>
      <c r="FD629" s="360"/>
      <c r="FE629" s="360"/>
      <c r="FF629" s="360"/>
      <c r="FG629" s="360"/>
      <c r="FH629" s="360"/>
      <c r="FI629" s="360"/>
      <c r="FJ629" s="360"/>
      <c r="FK629" s="360"/>
      <c r="FL629" s="360"/>
      <c r="FM629" s="360"/>
      <c r="FN629" s="360"/>
      <c r="FO629" s="360"/>
      <c r="FP629" s="360"/>
      <c r="FQ629" s="360"/>
      <c r="FR629" s="360"/>
      <c r="FS629" s="360"/>
      <c r="FT629" s="360"/>
      <c r="FU629" s="360"/>
      <c r="FV629" s="360"/>
      <c r="FW629" s="360"/>
      <c r="FX629" s="360"/>
      <c r="FY629" s="360"/>
      <c r="FZ629" s="360"/>
      <c r="GA629" s="360"/>
      <c r="GB629" s="360"/>
      <c r="GC629" s="360"/>
      <c r="GD629" s="360"/>
      <c r="GE629" s="360"/>
      <c r="GF629" s="360"/>
      <c r="GG629" s="360"/>
      <c r="GH629" s="360"/>
      <c r="GI629" s="360"/>
      <c r="GJ629" s="360"/>
      <c r="GK629" s="360"/>
      <c r="GL629" s="360"/>
      <c r="GM629" s="360"/>
      <c r="GN629" s="360"/>
      <c r="GO629" s="360"/>
      <c r="GP629" s="360"/>
      <c r="GQ629" s="360"/>
      <c r="GR629" s="360"/>
      <c r="GS629" s="360"/>
      <c r="GT629" s="360"/>
      <c r="GU629" s="360"/>
      <c r="GV629" s="360"/>
      <c r="GW629" s="360"/>
      <c r="GX629" s="360"/>
      <c r="GY629" s="360"/>
      <c r="GZ629" s="360"/>
      <c r="HA629" s="360"/>
      <c r="HB629" s="360"/>
      <c r="HC629" s="360"/>
      <c r="HD629" s="360"/>
      <c r="HE629" s="360"/>
      <c r="HF629" s="360"/>
      <c r="HG629" s="360"/>
      <c r="HH629" s="360"/>
      <c r="HI629" s="360"/>
      <c r="HJ629" s="360"/>
      <c r="HK629" s="360"/>
      <c r="HL629" s="360"/>
      <c r="HM629" s="360"/>
      <c r="HN629" s="360"/>
      <c r="HO629" s="360"/>
      <c r="HP629" s="360"/>
      <c r="HQ629" s="360"/>
      <c r="HR629" s="360"/>
      <c r="HS629" s="360"/>
      <c r="HT629" s="360"/>
      <c r="HU629" s="360"/>
      <c r="HV629" s="360"/>
      <c r="HW629" s="360"/>
      <c r="HX629" s="360"/>
    </row>
    <row r="630" spans="1:232" s="461" customFormat="1" hidden="1">
      <c r="A630" s="352"/>
      <c r="B630" s="369"/>
      <c r="C630" s="354"/>
      <c r="D630" s="355"/>
      <c r="E630" s="356"/>
      <c r="F630" s="357"/>
      <c r="G630" s="370"/>
      <c r="H630" s="280"/>
      <c r="I630" s="308"/>
      <c r="J630" s="312"/>
      <c r="K630" s="312"/>
      <c r="L630" s="326" t="s">
        <v>332</v>
      </c>
      <c r="M630" s="405">
        <v>5122</v>
      </c>
      <c r="N630" s="289" t="e">
        <f>+#REF!+'havelvac 7.2'!N630+'havelvac 7.3'!N630+'havelvac 7.4'!N630+'havelvac 7.5'!N630+'havelvac 7.6'!N630+'havelvac 7.7'!N630+'havelvac 7.9'!N630+'havelvac 7.8'!N630+'havelvac 7.10'!N630+'havelvac 7.11'!N630+'havelvac 7.12'!N630+'havelvac 7.13'!N630</f>
        <v>#REF!</v>
      </c>
      <c r="O630" s="289" t="e">
        <f>+#REF!+'havelvac 7.2'!O630+'havelvac 7.3'!O630+'havelvac 7.4'!O630+'havelvac 7.5'!O630+'havelvac 7.6'!O630+'havelvac 7.7'!O630+'havelvac 7.9'!O630+'havelvac 7.8'!O630+'havelvac 7.10'!O630+'havelvac 7.11'!O630+'havelvac 7.12'!O630+'havelvac 7.13'!O630</f>
        <v>#REF!</v>
      </c>
      <c r="P630" s="289" t="e">
        <f>+#REF!+'havelvac 7.2'!P630+'havelvac 7.3'!P630+'havelvac 7.4'!P630+'havelvac 7.5'!P630+'havelvac 7.6'!P630+'havelvac 7.7'!P630+'havelvac 7.9'!P630+'havelvac 7.8'!P630+'havelvac 7.10'!P630+'havelvac 7.11'!P630+'havelvac 7.12'!P630+'havelvac 7.13'!P630</f>
        <v>#REF!</v>
      </c>
      <c r="Q630" s="360"/>
      <c r="R630" s="360"/>
      <c r="S630" s="360"/>
      <c r="T630" s="360"/>
      <c r="U630" s="360"/>
      <c r="V630" s="360"/>
      <c r="W630" s="360"/>
      <c r="X630" s="360"/>
      <c r="Y630" s="360"/>
      <c r="Z630" s="360"/>
      <c r="AA630" s="360"/>
      <c r="AB630" s="360"/>
      <c r="AC630" s="360"/>
      <c r="AD630" s="360"/>
      <c r="AE630" s="360"/>
      <c r="AF630" s="360"/>
      <c r="AG630" s="360"/>
      <c r="AH630" s="360"/>
      <c r="AI630" s="360"/>
      <c r="AJ630" s="360"/>
      <c r="AK630" s="360"/>
      <c r="AL630" s="360"/>
      <c r="AM630" s="360"/>
      <c r="AN630" s="360"/>
      <c r="AO630" s="360"/>
      <c r="AP630" s="360"/>
      <c r="AQ630" s="360"/>
      <c r="AR630" s="360"/>
      <c r="AS630" s="360"/>
      <c r="AT630" s="360"/>
      <c r="AU630" s="360"/>
      <c r="AV630" s="360"/>
      <c r="AW630" s="360"/>
      <c r="AX630" s="360"/>
      <c r="AY630" s="360"/>
      <c r="AZ630" s="360"/>
      <c r="BA630" s="360"/>
      <c r="BB630" s="360"/>
      <c r="BC630" s="360"/>
      <c r="BD630" s="360"/>
      <c r="BE630" s="360"/>
      <c r="BF630" s="360"/>
      <c r="BG630" s="360"/>
      <c r="BH630" s="360"/>
      <c r="BI630" s="360"/>
      <c r="BJ630" s="360"/>
      <c r="BK630" s="360"/>
      <c r="BL630" s="360"/>
      <c r="BM630" s="360"/>
      <c r="BN630" s="360"/>
      <c r="BO630" s="360"/>
      <c r="BP630" s="360"/>
      <c r="BQ630" s="360"/>
      <c r="BR630" s="360"/>
      <c r="BS630" s="360"/>
      <c r="BT630" s="360"/>
      <c r="BU630" s="360"/>
      <c r="BV630" s="360"/>
      <c r="BW630" s="360"/>
      <c r="BX630" s="360"/>
      <c r="BY630" s="360"/>
      <c r="BZ630" s="360"/>
      <c r="CA630" s="360"/>
      <c r="CB630" s="360"/>
      <c r="CC630" s="360"/>
      <c r="CD630" s="360"/>
      <c r="CE630" s="360"/>
      <c r="CF630" s="360"/>
      <c r="CG630" s="360"/>
      <c r="CH630" s="360"/>
      <c r="CI630" s="360"/>
      <c r="CJ630" s="360"/>
      <c r="CK630" s="360"/>
      <c r="CL630" s="360"/>
      <c r="CM630" s="360"/>
      <c r="CN630" s="360"/>
      <c r="CO630" s="360"/>
      <c r="CP630" s="360"/>
      <c r="CQ630" s="360"/>
      <c r="CR630" s="360"/>
      <c r="CS630" s="360"/>
      <c r="CT630" s="360"/>
      <c r="CU630" s="360"/>
      <c r="CV630" s="360"/>
      <c r="CW630" s="360"/>
      <c r="CX630" s="360"/>
      <c r="CY630" s="360"/>
      <c r="CZ630" s="360"/>
      <c r="DA630" s="360"/>
      <c r="DB630" s="360"/>
      <c r="DC630" s="360"/>
      <c r="DD630" s="360"/>
      <c r="DE630" s="360"/>
      <c r="DF630" s="360"/>
      <c r="DG630" s="360"/>
      <c r="DH630" s="360"/>
      <c r="DI630" s="360"/>
      <c r="DJ630" s="360"/>
      <c r="DK630" s="360"/>
      <c r="DL630" s="360"/>
      <c r="DM630" s="360"/>
      <c r="DN630" s="360"/>
      <c r="DO630" s="360"/>
      <c r="DP630" s="360"/>
      <c r="DQ630" s="360"/>
      <c r="DR630" s="360"/>
      <c r="DS630" s="360"/>
      <c r="DT630" s="360"/>
      <c r="DU630" s="360"/>
      <c r="DV630" s="360"/>
      <c r="DW630" s="360"/>
      <c r="DX630" s="360"/>
      <c r="DY630" s="360"/>
      <c r="DZ630" s="360"/>
      <c r="EA630" s="360"/>
      <c r="EB630" s="360"/>
      <c r="EC630" s="360"/>
      <c r="ED630" s="360"/>
      <c r="EE630" s="360"/>
      <c r="EF630" s="360"/>
      <c r="EG630" s="360"/>
      <c r="EH630" s="360"/>
      <c r="EI630" s="360"/>
      <c r="EJ630" s="360"/>
      <c r="EK630" s="360"/>
      <c r="EL630" s="360"/>
      <c r="EM630" s="360"/>
      <c r="EN630" s="360"/>
      <c r="EO630" s="360"/>
      <c r="EP630" s="360"/>
      <c r="EQ630" s="360"/>
      <c r="ER630" s="360"/>
      <c r="ES630" s="360"/>
      <c r="ET630" s="360"/>
      <c r="EU630" s="360"/>
      <c r="EV630" s="360"/>
      <c r="EW630" s="360"/>
      <c r="EX630" s="360"/>
      <c r="EY630" s="360"/>
      <c r="EZ630" s="360"/>
      <c r="FA630" s="360"/>
      <c r="FB630" s="360"/>
      <c r="FC630" s="360"/>
      <c r="FD630" s="360"/>
      <c r="FE630" s="360"/>
      <c r="FF630" s="360"/>
      <c r="FG630" s="360"/>
      <c r="FH630" s="360"/>
      <c r="FI630" s="360"/>
      <c r="FJ630" s="360"/>
      <c r="FK630" s="360"/>
      <c r="FL630" s="360"/>
      <c r="FM630" s="360"/>
      <c r="FN630" s="360"/>
      <c r="FO630" s="360"/>
      <c r="FP630" s="360"/>
      <c r="FQ630" s="360"/>
      <c r="FR630" s="360"/>
      <c r="FS630" s="360"/>
      <c r="FT630" s="360"/>
      <c r="FU630" s="360"/>
      <c r="FV630" s="360"/>
      <c r="FW630" s="360"/>
      <c r="FX630" s="360"/>
      <c r="FY630" s="360"/>
      <c r="FZ630" s="360"/>
      <c r="GA630" s="360"/>
      <c r="GB630" s="360"/>
      <c r="GC630" s="360"/>
      <c r="GD630" s="360"/>
      <c r="GE630" s="360"/>
      <c r="GF630" s="360"/>
      <c r="GG630" s="360"/>
      <c r="GH630" s="360"/>
      <c r="GI630" s="360"/>
      <c r="GJ630" s="360"/>
      <c r="GK630" s="360"/>
      <c r="GL630" s="360"/>
      <c r="GM630" s="360"/>
      <c r="GN630" s="360"/>
      <c r="GO630" s="360"/>
      <c r="GP630" s="360"/>
      <c r="GQ630" s="360"/>
      <c r="GR630" s="360"/>
      <c r="GS630" s="360"/>
      <c r="GT630" s="360"/>
      <c r="GU630" s="360"/>
      <c r="GV630" s="360"/>
      <c r="GW630" s="360"/>
      <c r="GX630" s="360"/>
      <c r="GY630" s="360"/>
      <c r="GZ630" s="360"/>
      <c r="HA630" s="360"/>
      <c r="HB630" s="360"/>
      <c r="HC630" s="360"/>
      <c r="HD630" s="360"/>
      <c r="HE630" s="360"/>
      <c r="HF630" s="360"/>
      <c r="HG630" s="360"/>
      <c r="HH630" s="360"/>
      <c r="HI630" s="360"/>
      <c r="HJ630" s="360"/>
      <c r="HK630" s="360"/>
      <c r="HL630" s="360"/>
      <c r="HM630" s="360"/>
      <c r="HN630" s="360"/>
      <c r="HO630" s="360"/>
      <c r="HP630" s="360"/>
      <c r="HQ630" s="360"/>
      <c r="HR630" s="360"/>
      <c r="HS630" s="360"/>
      <c r="HT630" s="360"/>
      <c r="HU630" s="360"/>
      <c r="HV630" s="360"/>
      <c r="HW630" s="360"/>
      <c r="HX630" s="360"/>
    </row>
    <row r="631" spans="1:232" s="461" customFormat="1" ht="27" hidden="1">
      <c r="A631" s="352"/>
      <c r="B631" s="369"/>
      <c r="C631" s="354"/>
      <c r="D631" s="355"/>
      <c r="E631" s="356"/>
      <c r="F631" s="357"/>
      <c r="G631" s="370"/>
      <c r="H631" s="280"/>
      <c r="I631" s="400"/>
      <c r="J631" s="401"/>
      <c r="K631" s="401"/>
      <c r="L631" s="402" t="s">
        <v>616</v>
      </c>
      <c r="M631" s="397"/>
      <c r="N631" s="403" t="e">
        <f>SUM(N632:N633)</f>
        <v>#REF!</v>
      </c>
      <c r="O631" s="403" t="e">
        <f>SUM(O632:O633)</f>
        <v>#REF!</v>
      </c>
      <c r="P631" s="403" t="e">
        <f>SUM(P632:P633)</f>
        <v>#REF!</v>
      </c>
      <c r="Q631" s="360"/>
      <c r="R631" s="360"/>
      <c r="S631" s="360"/>
      <c r="T631" s="360"/>
      <c r="U631" s="360"/>
      <c r="V631" s="360"/>
      <c r="W631" s="360"/>
      <c r="X631" s="360"/>
      <c r="Y631" s="360"/>
      <c r="Z631" s="360"/>
      <c r="AA631" s="360"/>
      <c r="AB631" s="360"/>
      <c r="AC631" s="360"/>
      <c r="AD631" s="360"/>
      <c r="AE631" s="360"/>
      <c r="AF631" s="360"/>
      <c r="AG631" s="360"/>
      <c r="AH631" s="360"/>
      <c r="AI631" s="360"/>
      <c r="AJ631" s="360"/>
      <c r="AK631" s="360"/>
      <c r="AL631" s="360"/>
      <c r="AM631" s="360"/>
      <c r="AN631" s="360"/>
      <c r="AO631" s="360"/>
      <c r="AP631" s="360"/>
      <c r="AQ631" s="360"/>
      <c r="AR631" s="360"/>
      <c r="AS631" s="360"/>
      <c r="AT631" s="360"/>
      <c r="AU631" s="360"/>
      <c r="AV631" s="360"/>
      <c r="AW631" s="360"/>
      <c r="AX631" s="360"/>
      <c r="AY631" s="360"/>
      <c r="AZ631" s="360"/>
      <c r="BA631" s="360"/>
      <c r="BB631" s="360"/>
      <c r="BC631" s="360"/>
      <c r="BD631" s="360"/>
      <c r="BE631" s="360"/>
      <c r="BF631" s="360"/>
      <c r="BG631" s="360"/>
      <c r="BH631" s="360"/>
      <c r="BI631" s="360"/>
      <c r="BJ631" s="360"/>
      <c r="BK631" s="360"/>
      <c r="BL631" s="360"/>
      <c r="BM631" s="360"/>
      <c r="BN631" s="360"/>
      <c r="BO631" s="360"/>
      <c r="BP631" s="360"/>
      <c r="BQ631" s="360"/>
      <c r="BR631" s="360"/>
      <c r="BS631" s="360"/>
      <c r="BT631" s="360"/>
      <c r="BU631" s="360"/>
      <c r="BV631" s="360"/>
      <c r="BW631" s="360"/>
      <c r="BX631" s="360"/>
      <c r="BY631" s="360"/>
      <c r="BZ631" s="360"/>
      <c r="CA631" s="360"/>
      <c r="CB631" s="360"/>
      <c r="CC631" s="360"/>
      <c r="CD631" s="360"/>
      <c r="CE631" s="360"/>
      <c r="CF631" s="360"/>
      <c r="CG631" s="360"/>
      <c r="CH631" s="360"/>
      <c r="CI631" s="360"/>
      <c r="CJ631" s="360"/>
      <c r="CK631" s="360"/>
      <c r="CL631" s="360"/>
      <c r="CM631" s="360"/>
      <c r="CN631" s="360"/>
      <c r="CO631" s="360"/>
      <c r="CP631" s="360"/>
      <c r="CQ631" s="360"/>
      <c r="CR631" s="360"/>
      <c r="CS631" s="360"/>
      <c r="CT631" s="360"/>
      <c r="CU631" s="360"/>
      <c r="CV631" s="360"/>
      <c r="CW631" s="360"/>
      <c r="CX631" s="360"/>
      <c r="CY631" s="360"/>
      <c r="CZ631" s="360"/>
      <c r="DA631" s="360"/>
      <c r="DB631" s="360"/>
      <c r="DC631" s="360"/>
      <c r="DD631" s="360"/>
      <c r="DE631" s="360"/>
      <c r="DF631" s="360"/>
      <c r="DG631" s="360"/>
      <c r="DH631" s="360"/>
      <c r="DI631" s="360"/>
      <c r="DJ631" s="360"/>
      <c r="DK631" s="360"/>
      <c r="DL631" s="360"/>
      <c r="DM631" s="360"/>
      <c r="DN631" s="360"/>
      <c r="DO631" s="360"/>
      <c r="DP631" s="360"/>
      <c r="DQ631" s="360"/>
      <c r="DR631" s="360"/>
      <c r="DS631" s="360"/>
      <c r="DT631" s="360"/>
      <c r="DU631" s="360"/>
      <c r="DV631" s="360"/>
      <c r="DW631" s="360"/>
      <c r="DX631" s="360"/>
      <c r="DY631" s="360"/>
      <c r="DZ631" s="360"/>
      <c r="EA631" s="360"/>
      <c r="EB631" s="360"/>
      <c r="EC631" s="360"/>
      <c r="ED631" s="360"/>
      <c r="EE631" s="360"/>
      <c r="EF631" s="360"/>
      <c r="EG631" s="360"/>
      <c r="EH631" s="360"/>
      <c r="EI631" s="360"/>
      <c r="EJ631" s="360"/>
      <c r="EK631" s="360"/>
      <c r="EL631" s="360"/>
      <c r="EM631" s="360"/>
      <c r="EN631" s="360"/>
      <c r="EO631" s="360"/>
      <c r="EP631" s="360"/>
      <c r="EQ631" s="360"/>
      <c r="ER631" s="360"/>
      <c r="ES631" s="360"/>
      <c r="ET631" s="360"/>
      <c r="EU631" s="360"/>
      <c r="EV631" s="360"/>
      <c r="EW631" s="360"/>
      <c r="EX631" s="360"/>
      <c r="EY631" s="360"/>
      <c r="EZ631" s="360"/>
      <c r="FA631" s="360"/>
      <c r="FB631" s="360"/>
      <c r="FC631" s="360"/>
      <c r="FD631" s="360"/>
      <c r="FE631" s="360"/>
      <c r="FF631" s="360"/>
      <c r="FG631" s="360"/>
      <c r="FH631" s="360"/>
      <c r="FI631" s="360"/>
      <c r="FJ631" s="360"/>
      <c r="FK631" s="360"/>
      <c r="FL631" s="360"/>
      <c r="FM631" s="360"/>
      <c r="FN631" s="360"/>
      <c r="FO631" s="360"/>
      <c r="FP631" s="360"/>
      <c r="FQ631" s="360"/>
      <c r="FR631" s="360"/>
      <c r="FS631" s="360"/>
      <c r="FT631" s="360"/>
      <c r="FU631" s="360"/>
      <c r="FV631" s="360"/>
      <c r="FW631" s="360"/>
      <c r="FX631" s="360"/>
      <c r="FY631" s="360"/>
      <c r="FZ631" s="360"/>
      <c r="GA631" s="360"/>
      <c r="GB631" s="360"/>
      <c r="GC631" s="360"/>
      <c r="GD631" s="360"/>
      <c r="GE631" s="360"/>
      <c r="GF631" s="360"/>
      <c r="GG631" s="360"/>
      <c r="GH631" s="360"/>
      <c r="GI631" s="360"/>
      <c r="GJ631" s="360"/>
      <c r="GK631" s="360"/>
      <c r="GL631" s="360"/>
      <c r="GM631" s="360"/>
      <c r="GN631" s="360"/>
      <c r="GO631" s="360"/>
      <c r="GP631" s="360"/>
      <c r="GQ631" s="360"/>
      <c r="GR631" s="360"/>
      <c r="GS631" s="360"/>
      <c r="GT631" s="360"/>
      <c r="GU631" s="360"/>
      <c r="GV631" s="360"/>
      <c r="GW631" s="360"/>
      <c r="GX631" s="360"/>
      <c r="GY631" s="360"/>
      <c r="GZ631" s="360"/>
      <c r="HA631" s="360"/>
      <c r="HB631" s="360"/>
      <c r="HC631" s="360"/>
      <c r="HD631" s="360"/>
      <c r="HE631" s="360"/>
      <c r="HF631" s="360"/>
      <c r="HG631" s="360"/>
      <c r="HH631" s="360"/>
      <c r="HI631" s="360"/>
      <c r="HJ631" s="360"/>
      <c r="HK631" s="360"/>
      <c r="HL631" s="360"/>
      <c r="HM631" s="360"/>
      <c r="HN631" s="360"/>
      <c r="HO631" s="360"/>
      <c r="HP631" s="360"/>
      <c r="HQ631" s="360"/>
      <c r="HR631" s="360"/>
      <c r="HS631" s="360"/>
      <c r="HT631" s="360"/>
      <c r="HU631" s="360"/>
      <c r="HV631" s="360"/>
      <c r="HW631" s="360"/>
      <c r="HX631" s="360"/>
    </row>
    <row r="632" spans="1:232" s="461" customFormat="1" ht="25.5" hidden="1">
      <c r="A632" s="352"/>
      <c r="B632" s="369"/>
      <c r="C632" s="354"/>
      <c r="D632" s="355"/>
      <c r="E632" s="356"/>
      <c r="F632" s="357"/>
      <c r="G632" s="370"/>
      <c r="H632" s="308"/>
      <c r="I632" s="309"/>
      <c r="J632" s="310"/>
      <c r="K632" s="310"/>
      <c r="L632" s="311" t="s">
        <v>219</v>
      </c>
      <c r="M632" s="313">
        <v>4819</v>
      </c>
      <c r="N632" s="289" t="e">
        <f>+#REF!+'havelvac 7.2'!N632+'havelvac 7.3'!N632+'havelvac 7.4'!N632+'havelvac 7.5'!N632+'havelvac 7.6'!N632+'havelvac 7.7'!N632+'havelvac 7.9'!N632+'havelvac 7.8'!N632+'havelvac 7.10'!N632+'havelvac 7.11'!N632+'havelvac 7.12'!N632+'havelvac 7.13'!N632</f>
        <v>#REF!</v>
      </c>
      <c r="O632" s="289" t="e">
        <f>+#REF!+'havelvac 7.2'!O632+'havelvac 7.3'!O632+'havelvac 7.4'!O632+'havelvac 7.5'!O632+'havelvac 7.6'!O632+'havelvac 7.7'!O632+'havelvac 7.9'!O632+'havelvac 7.8'!O632+'havelvac 7.10'!O632+'havelvac 7.11'!O632+'havelvac 7.12'!O632+'havelvac 7.13'!O632</f>
        <v>#REF!</v>
      </c>
      <c r="P632" s="289" t="e">
        <f>+#REF!+'havelvac 7.2'!P632+'havelvac 7.3'!P632+'havelvac 7.4'!P632+'havelvac 7.5'!P632+'havelvac 7.6'!P632+'havelvac 7.7'!P632+'havelvac 7.9'!P632+'havelvac 7.8'!P632+'havelvac 7.10'!P632+'havelvac 7.11'!P632+'havelvac 7.12'!P632+'havelvac 7.13'!P632</f>
        <v>#REF!</v>
      </c>
      <c r="Q632" s="360"/>
      <c r="R632" s="360"/>
      <c r="S632" s="360"/>
      <c r="T632" s="360"/>
      <c r="U632" s="360"/>
      <c r="V632" s="360"/>
      <c r="W632" s="360"/>
      <c r="X632" s="360"/>
      <c r="Y632" s="360"/>
      <c r="Z632" s="360"/>
      <c r="AA632" s="360"/>
      <c r="AB632" s="360"/>
      <c r="AC632" s="360"/>
      <c r="AD632" s="360"/>
      <c r="AE632" s="360"/>
      <c r="AF632" s="360"/>
      <c r="AG632" s="360"/>
      <c r="AH632" s="360"/>
      <c r="AI632" s="360"/>
      <c r="AJ632" s="360"/>
      <c r="AK632" s="360"/>
      <c r="AL632" s="360"/>
      <c r="AM632" s="360"/>
      <c r="AN632" s="360"/>
      <c r="AO632" s="360"/>
      <c r="AP632" s="360"/>
      <c r="AQ632" s="360"/>
      <c r="AR632" s="360"/>
      <c r="AS632" s="360"/>
      <c r="AT632" s="360"/>
      <c r="AU632" s="360"/>
      <c r="AV632" s="360"/>
      <c r="AW632" s="360"/>
      <c r="AX632" s="360"/>
      <c r="AY632" s="360"/>
      <c r="AZ632" s="360"/>
      <c r="BA632" s="360"/>
      <c r="BB632" s="360"/>
      <c r="BC632" s="360"/>
      <c r="BD632" s="360"/>
      <c r="BE632" s="360"/>
      <c r="BF632" s="360"/>
      <c r="BG632" s="360"/>
      <c r="BH632" s="360"/>
      <c r="BI632" s="360"/>
      <c r="BJ632" s="360"/>
      <c r="BK632" s="360"/>
      <c r="BL632" s="360"/>
      <c r="BM632" s="360"/>
      <c r="BN632" s="360"/>
      <c r="BO632" s="360"/>
      <c r="BP632" s="360"/>
      <c r="BQ632" s="360"/>
      <c r="BR632" s="360"/>
      <c r="BS632" s="360"/>
      <c r="BT632" s="360"/>
      <c r="BU632" s="360"/>
      <c r="BV632" s="360"/>
      <c r="BW632" s="360"/>
      <c r="BX632" s="360"/>
      <c r="BY632" s="360"/>
      <c r="BZ632" s="360"/>
      <c r="CA632" s="360"/>
      <c r="CB632" s="360"/>
      <c r="CC632" s="360"/>
      <c r="CD632" s="360"/>
      <c r="CE632" s="360"/>
      <c r="CF632" s="360"/>
      <c r="CG632" s="360"/>
      <c r="CH632" s="360"/>
      <c r="CI632" s="360"/>
      <c r="CJ632" s="360"/>
      <c r="CK632" s="360"/>
      <c r="CL632" s="360"/>
      <c r="CM632" s="360"/>
      <c r="CN632" s="360"/>
      <c r="CO632" s="360"/>
      <c r="CP632" s="360"/>
      <c r="CQ632" s="360"/>
      <c r="CR632" s="360"/>
      <c r="CS632" s="360"/>
      <c r="CT632" s="360"/>
      <c r="CU632" s="360"/>
      <c r="CV632" s="360"/>
      <c r="CW632" s="360"/>
      <c r="CX632" s="360"/>
      <c r="CY632" s="360"/>
      <c r="CZ632" s="360"/>
      <c r="DA632" s="360"/>
      <c r="DB632" s="360"/>
      <c r="DC632" s="360"/>
      <c r="DD632" s="360"/>
      <c r="DE632" s="360"/>
      <c r="DF632" s="360"/>
      <c r="DG632" s="360"/>
      <c r="DH632" s="360"/>
      <c r="DI632" s="360"/>
      <c r="DJ632" s="360"/>
      <c r="DK632" s="360"/>
      <c r="DL632" s="360"/>
      <c r="DM632" s="360"/>
      <c r="DN632" s="360"/>
      <c r="DO632" s="360"/>
      <c r="DP632" s="360"/>
      <c r="DQ632" s="360"/>
      <c r="DR632" s="360"/>
      <c r="DS632" s="360"/>
      <c r="DT632" s="360"/>
      <c r="DU632" s="360"/>
      <c r="DV632" s="360"/>
      <c r="DW632" s="360"/>
      <c r="DX632" s="360"/>
      <c r="DY632" s="360"/>
      <c r="DZ632" s="360"/>
      <c r="EA632" s="360"/>
      <c r="EB632" s="360"/>
      <c r="EC632" s="360"/>
      <c r="ED632" s="360"/>
      <c r="EE632" s="360"/>
      <c r="EF632" s="360"/>
      <c r="EG632" s="360"/>
      <c r="EH632" s="360"/>
      <c r="EI632" s="360"/>
      <c r="EJ632" s="360"/>
      <c r="EK632" s="360"/>
      <c r="EL632" s="360"/>
      <c r="EM632" s="360"/>
      <c r="EN632" s="360"/>
      <c r="EO632" s="360"/>
      <c r="EP632" s="360"/>
      <c r="EQ632" s="360"/>
      <c r="ER632" s="360"/>
      <c r="ES632" s="360"/>
      <c r="ET632" s="360"/>
      <c r="EU632" s="360"/>
      <c r="EV632" s="360"/>
      <c r="EW632" s="360"/>
      <c r="EX632" s="360"/>
      <c r="EY632" s="360"/>
      <c r="EZ632" s="360"/>
      <c r="FA632" s="360"/>
      <c r="FB632" s="360"/>
      <c r="FC632" s="360"/>
      <c r="FD632" s="360"/>
      <c r="FE632" s="360"/>
      <c r="FF632" s="360"/>
      <c r="FG632" s="360"/>
      <c r="FH632" s="360"/>
      <c r="FI632" s="360"/>
      <c r="FJ632" s="360"/>
      <c r="FK632" s="360"/>
      <c r="FL632" s="360"/>
      <c r="FM632" s="360"/>
      <c r="FN632" s="360"/>
      <c r="FO632" s="360"/>
      <c r="FP632" s="360"/>
      <c r="FQ632" s="360"/>
      <c r="FR632" s="360"/>
      <c r="FS632" s="360"/>
      <c r="FT632" s="360"/>
      <c r="FU632" s="360"/>
      <c r="FV632" s="360"/>
      <c r="FW632" s="360"/>
      <c r="FX632" s="360"/>
      <c r="FY632" s="360"/>
      <c r="FZ632" s="360"/>
      <c r="GA632" s="360"/>
      <c r="GB632" s="360"/>
      <c r="GC632" s="360"/>
      <c r="GD632" s="360"/>
      <c r="GE632" s="360"/>
      <c r="GF632" s="360"/>
      <c r="GG632" s="360"/>
      <c r="GH632" s="360"/>
      <c r="GI632" s="360"/>
      <c r="GJ632" s="360"/>
      <c r="GK632" s="360"/>
      <c r="GL632" s="360"/>
      <c r="GM632" s="360"/>
      <c r="GN632" s="360"/>
      <c r="GO632" s="360"/>
      <c r="GP632" s="360"/>
      <c r="GQ632" s="360"/>
      <c r="GR632" s="360"/>
      <c r="GS632" s="360"/>
      <c r="GT632" s="360"/>
      <c r="GU632" s="360"/>
      <c r="GV632" s="360"/>
      <c r="GW632" s="360"/>
      <c r="GX632" s="360"/>
      <c r="GY632" s="360"/>
      <c r="GZ632" s="360"/>
      <c r="HA632" s="360"/>
      <c r="HB632" s="360"/>
      <c r="HC632" s="360"/>
      <c r="HD632" s="360"/>
      <c r="HE632" s="360"/>
      <c r="HF632" s="360"/>
      <c r="HG632" s="360"/>
      <c r="HH632" s="360"/>
      <c r="HI632" s="360"/>
      <c r="HJ632" s="360"/>
      <c r="HK632" s="360"/>
      <c r="HL632" s="360"/>
      <c r="HM632" s="360"/>
      <c r="HN632" s="360"/>
      <c r="HO632" s="360"/>
      <c r="HP632" s="360"/>
      <c r="HQ632" s="360"/>
      <c r="HR632" s="360"/>
      <c r="HS632" s="360"/>
      <c r="HT632" s="360"/>
      <c r="HU632" s="360"/>
      <c r="HV632" s="360"/>
      <c r="HW632" s="360"/>
      <c r="HX632" s="360"/>
    </row>
    <row r="633" spans="1:232" s="461" customFormat="1" hidden="1">
      <c r="A633" s="352"/>
      <c r="B633" s="369"/>
      <c r="C633" s="354"/>
      <c r="D633" s="355"/>
      <c r="E633" s="356"/>
      <c r="F633" s="357"/>
      <c r="G633" s="370"/>
      <c r="H633" s="308"/>
      <c r="I633" s="309"/>
      <c r="J633" s="310"/>
      <c r="K633" s="310"/>
      <c r="L633" s="311" t="s">
        <v>137</v>
      </c>
      <c r="M633" s="306">
        <v>5129</v>
      </c>
      <c r="N633" s="289" t="e">
        <f>+#REF!+'havelvac 7.2'!N633+'havelvac 7.3'!N633+'havelvac 7.4'!N633+'havelvac 7.5'!N633+'havelvac 7.6'!N633+'havelvac 7.7'!N633+'havelvac 7.9'!N633+'havelvac 7.8'!N633+'havelvac 7.10'!N633+'havelvac 7.11'!N633+'havelvac 7.12'!N633+'havelvac 7.13'!N633</f>
        <v>#REF!</v>
      </c>
      <c r="O633" s="289" t="e">
        <f>+#REF!+'havelvac 7.2'!O633+'havelvac 7.3'!O633+'havelvac 7.4'!O633+'havelvac 7.5'!O633+'havelvac 7.6'!O633+'havelvac 7.7'!O633+'havelvac 7.9'!O633+'havelvac 7.8'!O633+'havelvac 7.10'!O633+'havelvac 7.11'!O633+'havelvac 7.12'!O633+'havelvac 7.13'!O633</f>
        <v>#REF!</v>
      </c>
      <c r="P633" s="289" t="e">
        <f>+#REF!+'havelvac 7.2'!P633+'havelvac 7.3'!P633+'havelvac 7.4'!P633+'havelvac 7.5'!P633+'havelvac 7.6'!P633+'havelvac 7.7'!P633+'havelvac 7.9'!P633+'havelvac 7.8'!P633+'havelvac 7.10'!P633+'havelvac 7.11'!P633+'havelvac 7.12'!P633+'havelvac 7.13'!P633</f>
        <v>#REF!</v>
      </c>
      <c r="Q633" s="360"/>
      <c r="R633" s="360"/>
      <c r="S633" s="360"/>
      <c r="T633" s="360"/>
      <c r="U633" s="360"/>
      <c r="V633" s="360"/>
      <c r="W633" s="360"/>
      <c r="X633" s="360"/>
      <c r="Y633" s="360"/>
      <c r="Z633" s="360"/>
      <c r="AA633" s="360"/>
      <c r="AB633" s="360"/>
      <c r="AC633" s="360"/>
      <c r="AD633" s="360"/>
      <c r="AE633" s="360"/>
      <c r="AF633" s="360"/>
      <c r="AG633" s="360"/>
      <c r="AH633" s="360"/>
      <c r="AI633" s="360"/>
      <c r="AJ633" s="360"/>
      <c r="AK633" s="360"/>
      <c r="AL633" s="360"/>
      <c r="AM633" s="360"/>
      <c r="AN633" s="360"/>
      <c r="AO633" s="360"/>
      <c r="AP633" s="360"/>
      <c r="AQ633" s="360"/>
      <c r="AR633" s="360"/>
      <c r="AS633" s="360"/>
      <c r="AT633" s="360"/>
      <c r="AU633" s="360"/>
      <c r="AV633" s="360"/>
      <c r="AW633" s="360"/>
      <c r="AX633" s="360"/>
      <c r="AY633" s="360"/>
      <c r="AZ633" s="360"/>
      <c r="BA633" s="360"/>
      <c r="BB633" s="360"/>
      <c r="BC633" s="360"/>
      <c r="BD633" s="360"/>
      <c r="BE633" s="360"/>
      <c r="BF633" s="360"/>
      <c r="BG633" s="360"/>
      <c r="BH633" s="360"/>
      <c r="BI633" s="360"/>
      <c r="BJ633" s="360"/>
      <c r="BK633" s="360"/>
      <c r="BL633" s="360"/>
      <c r="BM633" s="360"/>
      <c r="BN633" s="360"/>
      <c r="BO633" s="360"/>
      <c r="BP633" s="360"/>
      <c r="BQ633" s="360"/>
      <c r="BR633" s="360"/>
      <c r="BS633" s="360"/>
      <c r="BT633" s="360"/>
      <c r="BU633" s="360"/>
      <c r="BV633" s="360"/>
      <c r="BW633" s="360"/>
      <c r="BX633" s="360"/>
      <c r="BY633" s="360"/>
      <c r="BZ633" s="360"/>
      <c r="CA633" s="360"/>
      <c r="CB633" s="360"/>
      <c r="CC633" s="360"/>
      <c r="CD633" s="360"/>
      <c r="CE633" s="360"/>
      <c r="CF633" s="360"/>
      <c r="CG633" s="360"/>
      <c r="CH633" s="360"/>
      <c r="CI633" s="360"/>
      <c r="CJ633" s="360"/>
      <c r="CK633" s="360"/>
      <c r="CL633" s="360"/>
      <c r="CM633" s="360"/>
      <c r="CN633" s="360"/>
      <c r="CO633" s="360"/>
      <c r="CP633" s="360"/>
      <c r="CQ633" s="360"/>
      <c r="CR633" s="360"/>
      <c r="CS633" s="360"/>
      <c r="CT633" s="360"/>
      <c r="CU633" s="360"/>
      <c r="CV633" s="360"/>
      <c r="CW633" s="360"/>
      <c r="CX633" s="360"/>
      <c r="CY633" s="360"/>
      <c r="CZ633" s="360"/>
      <c r="DA633" s="360"/>
      <c r="DB633" s="360"/>
      <c r="DC633" s="360"/>
      <c r="DD633" s="360"/>
      <c r="DE633" s="360"/>
      <c r="DF633" s="360"/>
      <c r="DG633" s="360"/>
      <c r="DH633" s="360"/>
      <c r="DI633" s="360"/>
      <c r="DJ633" s="360"/>
      <c r="DK633" s="360"/>
      <c r="DL633" s="360"/>
      <c r="DM633" s="360"/>
      <c r="DN633" s="360"/>
      <c r="DO633" s="360"/>
      <c r="DP633" s="360"/>
      <c r="DQ633" s="360"/>
      <c r="DR633" s="360"/>
      <c r="DS633" s="360"/>
      <c r="DT633" s="360"/>
      <c r="DU633" s="360"/>
      <c r="DV633" s="360"/>
      <c r="DW633" s="360"/>
      <c r="DX633" s="360"/>
      <c r="DY633" s="360"/>
      <c r="DZ633" s="360"/>
      <c r="EA633" s="360"/>
      <c r="EB633" s="360"/>
      <c r="EC633" s="360"/>
      <c r="ED633" s="360"/>
      <c r="EE633" s="360"/>
      <c r="EF633" s="360"/>
      <c r="EG633" s="360"/>
      <c r="EH633" s="360"/>
      <c r="EI633" s="360"/>
      <c r="EJ633" s="360"/>
      <c r="EK633" s="360"/>
      <c r="EL633" s="360"/>
      <c r="EM633" s="360"/>
      <c r="EN633" s="360"/>
      <c r="EO633" s="360"/>
      <c r="EP633" s="360"/>
      <c r="EQ633" s="360"/>
      <c r="ER633" s="360"/>
      <c r="ES633" s="360"/>
      <c r="ET633" s="360"/>
      <c r="EU633" s="360"/>
      <c r="EV633" s="360"/>
      <c r="EW633" s="360"/>
      <c r="EX633" s="360"/>
      <c r="EY633" s="360"/>
      <c r="EZ633" s="360"/>
      <c r="FA633" s="360"/>
      <c r="FB633" s="360"/>
      <c r="FC633" s="360"/>
      <c r="FD633" s="360"/>
      <c r="FE633" s="360"/>
      <c r="FF633" s="360"/>
      <c r="FG633" s="360"/>
      <c r="FH633" s="360"/>
      <c r="FI633" s="360"/>
      <c r="FJ633" s="360"/>
      <c r="FK633" s="360"/>
      <c r="FL633" s="360"/>
      <c r="FM633" s="360"/>
      <c r="FN633" s="360"/>
      <c r="FO633" s="360"/>
      <c r="FP633" s="360"/>
      <c r="FQ633" s="360"/>
      <c r="FR633" s="360"/>
      <c r="FS633" s="360"/>
      <c r="FT633" s="360"/>
      <c r="FU633" s="360"/>
      <c r="FV633" s="360"/>
      <c r="FW633" s="360"/>
      <c r="FX633" s="360"/>
      <c r="FY633" s="360"/>
      <c r="FZ633" s="360"/>
      <c r="GA633" s="360"/>
      <c r="GB633" s="360"/>
      <c r="GC633" s="360"/>
      <c r="GD633" s="360"/>
      <c r="GE633" s="360"/>
      <c r="GF633" s="360"/>
      <c r="GG633" s="360"/>
      <c r="GH633" s="360"/>
      <c r="GI633" s="360"/>
      <c r="GJ633" s="360"/>
      <c r="GK633" s="360"/>
      <c r="GL633" s="360"/>
      <c r="GM633" s="360"/>
      <c r="GN633" s="360"/>
      <c r="GO633" s="360"/>
      <c r="GP633" s="360"/>
      <c r="GQ633" s="360"/>
      <c r="GR633" s="360"/>
      <c r="GS633" s="360"/>
      <c r="GT633" s="360"/>
      <c r="GU633" s="360"/>
      <c r="GV633" s="360"/>
      <c r="GW633" s="360"/>
      <c r="GX633" s="360"/>
      <c r="GY633" s="360"/>
      <c r="GZ633" s="360"/>
      <c r="HA633" s="360"/>
      <c r="HB633" s="360"/>
      <c r="HC633" s="360"/>
      <c r="HD633" s="360"/>
      <c r="HE633" s="360"/>
      <c r="HF633" s="360"/>
      <c r="HG633" s="360"/>
      <c r="HH633" s="360"/>
      <c r="HI633" s="360"/>
      <c r="HJ633" s="360"/>
      <c r="HK633" s="360"/>
      <c r="HL633" s="360"/>
      <c r="HM633" s="360"/>
      <c r="HN633" s="360"/>
      <c r="HO633" s="360"/>
      <c r="HP633" s="360"/>
      <c r="HQ633" s="360"/>
      <c r="HR633" s="360"/>
      <c r="HS633" s="360"/>
      <c r="HT633" s="360"/>
      <c r="HU633" s="360"/>
      <c r="HV633" s="360"/>
      <c r="HW633" s="360"/>
      <c r="HX633" s="360"/>
    </row>
    <row r="634" spans="1:232" s="461" customFormat="1" ht="40.5" hidden="1">
      <c r="A634" s="352"/>
      <c r="B634" s="369"/>
      <c r="C634" s="354"/>
      <c r="D634" s="355"/>
      <c r="E634" s="356"/>
      <c r="F634" s="357"/>
      <c r="G634" s="370"/>
      <c r="H634" s="280"/>
      <c r="I634" s="400"/>
      <c r="J634" s="401"/>
      <c r="K634" s="401"/>
      <c r="L634" s="402" t="s">
        <v>334</v>
      </c>
      <c r="M634" s="397"/>
      <c r="N634" s="403" t="e">
        <f>SUM(N635:N636)</f>
        <v>#REF!</v>
      </c>
      <c r="O634" s="403" t="e">
        <f>SUM(O635:O636)</f>
        <v>#REF!</v>
      </c>
      <c r="P634" s="403" t="e">
        <f>SUM(P635:P636)</f>
        <v>#REF!</v>
      </c>
      <c r="Q634" s="360"/>
      <c r="R634" s="360"/>
      <c r="S634" s="360"/>
      <c r="T634" s="360"/>
      <c r="U634" s="360"/>
      <c r="V634" s="360"/>
      <c r="W634" s="360"/>
      <c r="X634" s="360"/>
      <c r="Y634" s="360"/>
      <c r="Z634" s="360"/>
      <c r="AA634" s="360"/>
      <c r="AB634" s="360"/>
      <c r="AC634" s="360"/>
      <c r="AD634" s="360"/>
      <c r="AE634" s="360"/>
      <c r="AF634" s="360"/>
      <c r="AG634" s="360"/>
      <c r="AH634" s="360"/>
      <c r="AI634" s="360"/>
      <c r="AJ634" s="360"/>
      <c r="AK634" s="360"/>
      <c r="AL634" s="360"/>
      <c r="AM634" s="360"/>
      <c r="AN634" s="360"/>
      <c r="AO634" s="360"/>
      <c r="AP634" s="360"/>
      <c r="AQ634" s="360"/>
      <c r="AR634" s="360"/>
      <c r="AS634" s="360"/>
      <c r="AT634" s="360"/>
      <c r="AU634" s="360"/>
      <c r="AV634" s="360"/>
      <c r="AW634" s="360"/>
      <c r="AX634" s="360"/>
      <c r="AY634" s="360"/>
      <c r="AZ634" s="360"/>
      <c r="BA634" s="360"/>
      <c r="BB634" s="360"/>
      <c r="BC634" s="360"/>
      <c r="BD634" s="360"/>
      <c r="BE634" s="360"/>
      <c r="BF634" s="360"/>
      <c r="BG634" s="360"/>
      <c r="BH634" s="360"/>
      <c r="BI634" s="360"/>
      <c r="BJ634" s="360"/>
      <c r="BK634" s="360"/>
      <c r="BL634" s="360"/>
      <c r="BM634" s="360"/>
      <c r="BN634" s="360"/>
      <c r="BO634" s="360"/>
      <c r="BP634" s="360"/>
      <c r="BQ634" s="360"/>
      <c r="BR634" s="360"/>
      <c r="BS634" s="360"/>
      <c r="BT634" s="360"/>
      <c r="BU634" s="360"/>
      <c r="BV634" s="360"/>
      <c r="BW634" s="360"/>
      <c r="BX634" s="360"/>
      <c r="BY634" s="360"/>
      <c r="BZ634" s="360"/>
      <c r="CA634" s="360"/>
      <c r="CB634" s="360"/>
      <c r="CC634" s="360"/>
      <c r="CD634" s="360"/>
      <c r="CE634" s="360"/>
      <c r="CF634" s="360"/>
      <c r="CG634" s="360"/>
      <c r="CH634" s="360"/>
      <c r="CI634" s="360"/>
      <c r="CJ634" s="360"/>
      <c r="CK634" s="360"/>
      <c r="CL634" s="360"/>
      <c r="CM634" s="360"/>
      <c r="CN634" s="360"/>
      <c r="CO634" s="360"/>
      <c r="CP634" s="360"/>
      <c r="CQ634" s="360"/>
      <c r="CR634" s="360"/>
      <c r="CS634" s="360"/>
      <c r="CT634" s="360"/>
      <c r="CU634" s="360"/>
      <c r="CV634" s="360"/>
      <c r="CW634" s="360"/>
      <c r="CX634" s="360"/>
      <c r="CY634" s="360"/>
      <c r="CZ634" s="360"/>
      <c r="DA634" s="360"/>
      <c r="DB634" s="360"/>
      <c r="DC634" s="360"/>
      <c r="DD634" s="360"/>
      <c r="DE634" s="360"/>
      <c r="DF634" s="360"/>
      <c r="DG634" s="360"/>
      <c r="DH634" s="360"/>
      <c r="DI634" s="360"/>
      <c r="DJ634" s="360"/>
      <c r="DK634" s="360"/>
      <c r="DL634" s="360"/>
      <c r="DM634" s="360"/>
      <c r="DN634" s="360"/>
      <c r="DO634" s="360"/>
      <c r="DP634" s="360"/>
      <c r="DQ634" s="360"/>
      <c r="DR634" s="360"/>
      <c r="DS634" s="360"/>
      <c r="DT634" s="360"/>
      <c r="DU634" s="360"/>
      <c r="DV634" s="360"/>
      <c r="DW634" s="360"/>
      <c r="DX634" s="360"/>
      <c r="DY634" s="360"/>
      <c r="DZ634" s="360"/>
      <c r="EA634" s="360"/>
      <c r="EB634" s="360"/>
      <c r="EC634" s="360"/>
      <c r="ED634" s="360"/>
      <c r="EE634" s="360"/>
      <c r="EF634" s="360"/>
      <c r="EG634" s="360"/>
      <c r="EH634" s="360"/>
      <c r="EI634" s="360"/>
      <c r="EJ634" s="360"/>
      <c r="EK634" s="360"/>
      <c r="EL634" s="360"/>
      <c r="EM634" s="360"/>
      <c r="EN634" s="360"/>
      <c r="EO634" s="360"/>
      <c r="EP634" s="360"/>
      <c r="EQ634" s="360"/>
      <c r="ER634" s="360"/>
      <c r="ES634" s="360"/>
      <c r="ET634" s="360"/>
      <c r="EU634" s="360"/>
      <c r="EV634" s="360"/>
      <c r="EW634" s="360"/>
      <c r="EX634" s="360"/>
      <c r="EY634" s="360"/>
      <c r="EZ634" s="360"/>
      <c r="FA634" s="360"/>
      <c r="FB634" s="360"/>
      <c r="FC634" s="360"/>
      <c r="FD634" s="360"/>
      <c r="FE634" s="360"/>
      <c r="FF634" s="360"/>
      <c r="FG634" s="360"/>
      <c r="FH634" s="360"/>
      <c r="FI634" s="360"/>
      <c r="FJ634" s="360"/>
      <c r="FK634" s="360"/>
      <c r="FL634" s="360"/>
      <c r="FM634" s="360"/>
      <c r="FN634" s="360"/>
      <c r="FO634" s="360"/>
      <c r="FP634" s="360"/>
      <c r="FQ634" s="360"/>
      <c r="FR634" s="360"/>
      <c r="FS634" s="360"/>
      <c r="FT634" s="360"/>
      <c r="FU634" s="360"/>
      <c r="FV634" s="360"/>
      <c r="FW634" s="360"/>
      <c r="FX634" s="360"/>
      <c r="FY634" s="360"/>
      <c r="FZ634" s="360"/>
      <c r="GA634" s="360"/>
      <c r="GB634" s="360"/>
      <c r="GC634" s="360"/>
      <c r="GD634" s="360"/>
      <c r="GE634" s="360"/>
      <c r="GF634" s="360"/>
      <c r="GG634" s="360"/>
      <c r="GH634" s="360"/>
      <c r="GI634" s="360"/>
      <c r="GJ634" s="360"/>
      <c r="GK634" s="360"/>
      <c r="GL634" s="360"/>
      <c r="GM634" s="360"/>
      <c r="GN634" s="360"/>
      <c r="GO634" s="360"/>
      <c r="GP634" s="360"/>
      <c r="GQ634" s="360"/>
      <c r="GR634" s="360"/>
      <c r="GS634" s="360"/>
      <c r="GT634" s="360"/>
      <c r="GU634" s="360"/>
      <c r="GV634" s="360"/>
      <c r="GW634" s="360"/>
      <c r="GX634" s="360"/>
      <c r="GY634" s="360"/>
      <c r="GZ634" s="360"/>
      <c r="HA634" s="360"/>
      <c r="HB634" s="360"/>
      <c r="HC634" s="360"/>
      <c r="HD634" s="360"/>
      <c r="HE634" s="360"/>
      <c r="HF634" s="360"/>
      <c r="HG634" s="360"/>
      <c r="HH634" s="360"/>
      <c r="HI634" s="360"/>
      <c r="HJ634" s="360"/>
      <c r="HK634" s="360"/>
      <c r="HL634" s="360"/>
      <c r="HM634" s="360"/>
      <c r="HN634" s="360"/>
      <c r="HO634" s="360"/>
      <c r="HP634" s="360"/>
      <c r="HQ634" s="360"/>
      <c r="HR634" s="360"/>
      <c r="HS634" s="360"/>
      <c r="HT634" s="360"/>
      <c r="HU634" s="360"/>
      <c r="HV634" s="360"/>
      <c r="HW634" s="360"/>
      <c r="HX634" s="360"/>
    </row>
    <row r="635" spans="1:232" s="461" customFormat="1" hidden="1">
      <c r="A635" s="352"/>
      <c r="B635" s="369"/>
      <c r="C635" s="354"/>
      <c r="D635" s="355"/>
      <c r="E635" s="356"/>
      <c r="F635" s="357"/>
      <c r="G635" s="370"/>
      <c r="H635" s="308"/>
      <c r="I635" s="309"/>
      <c r="J635" s="310"/>
      <c r="K635" s="310"/>
      <c r="L635" s="311" t="s">
        <v>125</v>
      </c>
      <c r="M635" s="306">
        <v>4239</v>
      </c>
      <c r="N635" s="289" t="e">
        <f>+#REF!+'havelvac 7.2'!N635+'havelvac 7.3'!N635+'havelvac 7.4'!N635+'havelvac 7.5'!N635+'havelvac 7.6'!N635+'havelvac 7.7'!N635+'havelvac 7.9'!N635+'havelvac 7.8'!N635+'havelvac 7.10'!N635+'havelvac 7.11'!N635+'havelvac 7.12'!N635+'havelvac 7.13'!N635</f>
        <v>#REF!</v>
      </c>
      <c r="O635" s="289" t="e">
        <f>+#REF!+'havelvac 7.2'!O635+'havelvac 7.3'!O635+'havelvac 7.4'!O635+'havelvac 7.5'!O635+'havelvac 7.6'!O635+'havelvac 7.7'!O635+'havelvac 7.9'!O635+'havelvac 7.8'!O635+'havelvac 7.10'!O635+'havelvac 7.11'!O635+'havelvac 7.12'!O635+'havelvac 7.13'!O635</f>
        <v>#REF!</v>
      </c>
      <c r="P635" s="289" t="e">
        <f>+#REF!+'havelvac 7.2'!P635+'havelvac 7.3'!P635+'havelvac 7.4'!P635+'havelvac 7.5'!P635+'havelvac 7.6'!P635+'havelvac 7.7'!P635+'havelvac 7.9'!P635+'havelvac 7.8'!P635+'havelvac 7.10'!P635+'havelvac 7.11'!P635+'havelvac 7.12'!P635+'havelvac 7.13'!P635</f>
        <v>#REF!</v>
      </c>
      <c r="Q635" s="360"/>
      <c r="R635" s="360"/>
      <c r="S635" s="360"/>
      <c r="T635" s="360"/>
      <c r="U635" s="360"/>
      <c r="V635" s="360"/>
      <c r="W635" s="360"/>
      <c r="X635" s="360"/>
      <c r="Y635" s="360"/>
      <c r="Z635" s="360"/>
      <c r="AA635" s="360"/>
      <c r="AB635" s="360"/>
      <c r="AC635" s="360"/>
      <c r="AD635" s="360"/>
      <c r="AE635" s="360"/>
      <c r="AF635" s="360"/>
      <c r="AG635" s="360"/>
      <c r="AH635" s="360"/>
      <c r="AI635" s="360"/>
      <c r="AJ635" s="360"/>
      <c r="AK635" s="360"/>
      <c r="AL635" s="360"/>
      <c r="AM635" s="360"/>
      <c r="AN635" s="360"/>
      <c r="AO635" s="360"/>
      <c r="AP635" s="360"/>
      <c r="AQ635" s="360"/>
      <c r="AR635" s="360"/>
      <c r="AS635" s="360"/>
      <c r="AT635" s="360"/>
      <c r="AU635" s="360"/>
      <c r="AV635" s="360"/>
      <c r="AW635" s="360"/>
      <c r="AX635" s="360"/>
      <c r="AY635" s="360"/>
      <c r="AZ635" s="360"/>
      <c r="BA635" s="360"/>
      <c r="BB635" s="360"/>
      <c r="BC635" s="360"/>
      <c r="BD635" s="360"/>
      <c r="BE635" s="360"/>
      <c r="BF635" s="360"/>
      <c r="BG635" s="360"/>
      <c r="BH635" s="360"/>
      <c r="BI635" s="360"/>
      <c r="BJ635" s="360"/>
      <c r="BK635" s="360"/>
      <c r="BL635" s="360"/>
      <c r="BM635" s="360"/>
      <c r="BN635" s="360"/>
      <c r="BO635" s="360"/>
      <c r="BP635" s="360"/>
      <c r="BQ635" s="360"/>
      <c r="BR635" s="360"/>
      <c r="BS635" s="360"/>
      <c r="BT635" s="360"/>
      <c r="BU635" s="360"/>
      <c r="BV635" s="360"/>
      <c r="BW635" s="360"/>
      <c r="BX635" s="360"/>
      <c r="BY635" s="360"/>
      <c r="BZ635" s="360"/>
      <c r="CA635" s="360"/>
      <c r="CB635" s="360"/>
      <c r="CC635" s="360"/>
      <c r="CD635" s="360"/>
      <c r="CE635" s="360"/>
      <c r="CF635" s="360"/>
      <c r="CG635" s="360"/>
      <c r="CH635" s="360"/>
      <c r="CI635" s="360"/>
      <c r="CJ635" s="360"/>
      <c r="CK635" s="360"/>
      <c r="CL635" s="360"/>
      <c r="CM635" s="360"/>
      <c r="CN635" s="360"/>
      <c r="CO635" s="360"/>
      <c r="CP635" s="360"/>
      <c r="CQ635" s="360"/>
      <c r="CR635" s="360"/>
      <c r="CS635" s="360"/>
      <c r="CT635" s="360"/>
      <c r="CU635" s="360"/>
      <c r="CV635" s="360"/>
      <c r="CW635" s="360"/>
      <c r="CX635" s="360"/>
      <c r="CY635" s="360"/>
      <c r="CZ635" s="360"/>
      <c r="DA635" s="360"/>
      <c r="DB635" s="360"/>
      <c r="DC635" s="360"/>
      <c r="DD635" s="360"/>
      <c r="DE635" s="360"/>
      <c r="DF635" s="360"/>
      <c r="DG635" s="360"/>
      <c r="DH635" s="360"/>
      <c r="DI635" s="360"/>
      <c r="DJ635" s="360"/>
      <c r="DK635" s="360"/>
      <c r="DL635" s="360"/>
      <c r="DM635" s="360"/>
      <c r="DN635" s="360"/>
      <c r="DO635" s="360"/>
      <c r="DP635" s="360"/>
      <c r="DQ635" s="360"/>
      <c r="DR635" s="360"/>
      <c r="DS635" s="360"/>
      <c r="DT635" s="360"/>
      <c r="DU635" s="360"/>
      <c r="DV635" s="360"/>
      <c r="DW635" s="360"/>
      <c r="DX635" s="360"/>
      <c r="DY635" s="360"/>
      <c r="DZ635" s="360"/>
      <c r="EA635" s="360"/>
      <c r="EB635" s="360"/>
      <c r="EC635" s="360"/>
      <c r="ED635" s="360"/>
      <c r="EE635" s="360"/>
      <c r="EF635" s="360"/>
      <c r="EG635" s="360"/>
      <c r="EH635" s="360"/>
      <c r="EI635" s="360"/>
      <c r="EJ635" s="360"/>
      <c r="EK635" s="360"/>
      <c r="EL635" s="360"/>
      <c r="EM635" s="360"/>
      <c r="EN635" s="360"/>
      <c r="EO635" s="360"/>
      <c r="EP635" s="360"/>
      <c r="EQ635" s="360"/>
      <c r="ER635" s="360"/>
      <c r="ES635" s="360"/>
      <c r="ET635" s="360"/>
      <c r="EU635" s="360"/>
      <c r="EV635" s="360"/>
      <c r="EW635" s="360"/>
      <c r="EX635" s="360"/>
      <c r="EY635" s="360"/>
      <c r="EZ635" s="360"/>
      <c r="FA635" s="360"/>
      <c r="FB635" s="360"/>
      <c r="FC635" s="360"/>
      <c r="FD635" s="360"/>
      <c r="FE635" s="360"/>
      <c r="FF635" s="360"/>
      <c r="FG635" s="360"/>
      <c r="FH635" s="360"/>
      <c r="FI635" s="360"/>
      <c r="FJ635" s="360"/>
      <c r="FK635" s="360"/>
      <c r="FL635" s="360"/>
      <c r="FM635" s="360"/>
      <c r="FN635" s="360"/>
      <c r="FO635" s="360"/>
      <c r="FP635" s="360"/>
      <c r="FQ635" s="360"/>
      <c r="FR635" s="360"/>
      <c r="FS635" s="360"/>
      <c r="FT635" s="360"/>
      <c r="FU635" s="360"/>
      <c r="FV635" s="360"/>
      <c r="FW635" s="360"/>
      <c r="FX635" s="360"/>
      <c r="FY635" s="360"/>
      <c r="FZ635" s="360"/>
      <c r="GA635" s="360"/>
      <c r="GB635" s="360"/>
      <c r="GC635" s="360"/>
      <c r="GD635" s="360"/>
      <c r="GE635" s="360"/>
      <c r="GF635" s="360"/>
      <c r="GG635" s="360"/>
      <c r="GH635" s="360"/>
      <c r="GI635" s="360"/>
      <c r="GJ635" s="360"/>
      <c r="GK635" s="360"/>
      <c r="GL635" s="360"/>
      <c r="GM635" s="360"/>
      <c r="GN635" s="360"/>
      <c r="GO635" s="360"/>
      <c r="GP635" s="360"/>
      <c r="GQ635" s="360"/>
      <c r="GR635" s="360"/>
      <c r="GS635" s="360"/>
      <c r="GT635" s="360"/>
      <c r="GU635" s="360"/>
      <c r="GV635" s="360"/>
      <c r="GW635" s="360"/>
      <c r="GX635" s="360"/>
      <c r="GY635" s="360"/>
      <c r="GZ635" s="360"/>
      <c r="HA635" s="360"/>
      <c r="HB635" s="360"/>
      <c r="HC635" s="360"/>
      <c r="HD635" s="360"/>
      <c r="HE635" s="360"/>
      <c r="HF635" s="360"/>
      <c r="HG635" s="360"/>
      <c r="HH635" s="360"/>
      <c r="HI635" s="360"/>
      <c r="HJ635" s="360"/>
      <c r="HK635" s="360"/>
      <c r="HL635" s="360"/>
      <c r="HM635" s="360"/>
      <c r="HN635" s="360"/>
      <c r="HO635" s="360"/>
      <c r="HP635" s="360"/>
      <c r="HQ635" s="360"/>
      <c r="HR635" s="360"/>
      <c r="HS635" s="360"/>
      <c r="HT635" s="360"/>
      <c r="HU635" s="360"/>
      <c r="HV635" s="360"/>
      <c r="HW635" s="360"/>
      <c r="HX635" s="360"/>
    </row>
    <row r="636" spans="1:232" s="461" customFormat="1" ht="25.5" hidden="1">
      <c r="A636" s="352"/>
      <c r="B636" s="369"/>
      <c r="C636" s="354"/>
      <c r="D636" s="355"/>
      <c r="E636" s="356"/>
      <c r="F636" s="357"/>
      <c r="G636" s="370"/>
      <c r="H636" s="409"/>
      <c r="I636" s="410"/>
      <c r="J636" s="411"/>
      <c r="K636" s="412"/>
      <c r="L636" s="413" t="s">
        <v>217</v>
      </c>
      <c r="M636" s="406">
        <v>4511</v>
      </c>
      <c r="N636" s="289" t="e">
        <f>+#REF!+'havelvac 7.2'!N636+'havelvac 7.3'!N636+'havelvac 7.4'!N636+'havelvac 7.5'!N636+'havelvac 7.6'!N636+'havelvac 7.7'!N636+'havelvac 7.9'!N636+'havelvac 7.8'!N636+'havelvac 7.10'!N636+'havelvac 7.11'!N636+'havelvac 7.12'!N636+'havelvac 7.13'!N636</f>
        <v>#REF!</v>
      </c>
      <c r="O636" s="289" t="e">
        <f>+#REF!+'havelvac 7.2'!O636+'havelvac 7.3'!O636+'havelvac 7.4'!O636+'havelvac 7.5'!O636+'havelvac 7.6'!O636+'havelvac 7.7'!O636+'havelvac 7.9'!O636+'havelvac 7.8'!O636+'havelvac 7.10'!O636+'havelvac 7.11'!O636+'havelvac 7.12'!O636+'havelvac 7.13'!O636</f>
        <v>#REF!</v>
      </c>
      <c r="P636" s="289" t="e">
        <f>+#REF!+'havelvac 7.2'!P636+'havelvac 7.3'!P636+'havelvac 7.4'!P636+'havelvac 7.5'!P636+'havelvac 7.6'!P636+'havelvac 7.7'!P636+'havelvac 7.9'!P636+'havelvac 7.8'!P636+'havelvac 7.10'!P636+'havelvac 7.11'!P636+'havelvac 7.12'!P636+'havelvac 7.13'!P636</f>
        <v>#REF!</v>
      </c>
      <c r="Q636" s="360"/>
      <c r="R636" s="360"/>
      <c r="S636" s="360"/>
      <c r="T636" s="360"/>
      <c r="U636" s="360"/>
      <c r="V636" s="360"/>
      <c r="W636" s="360"/>
      <c r="X636" s="360"/>
      <c r="Y636" s="360"/>
      <c r="Z636" s="360"/>
      <c r="AA636" s="360"/>
      <c r="AB636" s="360"/>
      <c r="AC636" s="360"/>
      <c r="AD636" s="360"/>
      <c r="AE636" s="360"/>
      <c r="AF636" s="360"/>
      <c r="AG636" s="360"/>
      <c r="AH636" s="360"/>
      <c r="AI636" s="360"/>
      <c r="AJ636" s="360"/>
      <c r="AK636" s="360"/>
      <c r="AL636" s="360"/>
      <c r="AM636" s="360"/>
      <c r="AN636" s="360"/>
      <c r="AO636" s="360"/>
      <c r="AP636" s="360"/>
      <c r="AQ636" s="360"/>
      <c r="AR636" s="360"/>
      <c r="AS636" s="360"/>
      <c r="AT636" s="360"/>
      <c r="AU636" s="360"/>
      <c r="AV636" s="360"/>
      <c r="AW636" s="360"/>
      <c r="AX636" s="360"/>
      <c r="AY636" s="360"/>
      <c r="AZ636" s="360"/>
      <c r="BA636" s="360"/>
      <c r="BB636" s="360"/>
      <c r="BC636" s="360"/>
      <c r="BD636" s="360"/>
      <c r="BE636" s="360"/>
      <c r="BF636" s="360"/>
      <c r="BG636" s="360"/>
      <c r="BH636" s="360"/>
      <c r="BI636" s="360"/>
      <c r="BJ636" s="360"/>
      <c r="BK636" s="360"/>
      <c r="BL636" s="360"/>
      <c r="BM636" s="360"/>
      <c r="BN636" s="360"/>
      <c r="BO636" s="360"/>
      <c r="BP636" s="360"/>
      <c r="BQ636" s="360"/>
      <c r="BR636" s="360"/>
      <c r="BS636" s="360"/>
      <c r="BT636" s="360"/>
      <c r="BU636" s="360"/>
      <c r="BV636" s="360"/>
      <c r="BW636" s="360"/>
      <c r="BX636" s="360"/>
      <c r="BY636" s="360"/>
      <c r="BZ636" s="360"/>
      <c r="CA636" s="360"/>
      <c r="CB636" s="360"/>
      <c r="CC636" s="360"/>
      <c r="CD636" s="360"/>
      <c r="CE636" s="360"/>
      <c r="CF636" s="360"/>
      <c r="CG636" s="360"/>
      <c r="CH636" s="360"/>
      <c r="CI636" s="360"/>
      <c r="CJ636" s="360"/>
      <c r="CK636" s="360"/>
      <c r="CL636" s="360"/>
      <c r="CM636" s="360"/>
      <c r="CN636" s="360"/>
      <c r="CO636" s="360"/>
      <c r="CP636" s="360"/>
      <c r="CQ636" s="360"/>
      <c r="CR636" s="360"/>
      <c r="CS636" s="360"/>
      <c r="CT636" s="360"/>
      <c r="CU636" s="360"/>
      <c r="CV636" s="360"/>
      <c r="CW636" s="360"/>
      <c r="CX636" s="360"/>
      <c r="CY636" s="360"/>
      <c r="CZ636" s="360"/>
      <c r="DA636" s="360"/>
      <c r="DB636" s="360"/>
      <c r="DC636" s="360"/>
      <c r="DD636" s="360"/>
      <c r="DE636" s="360"/>
      <c r="DF636" s="360"/>
      <c r="DG636" s="360"/>
      <c r="DH636" s="360"/>
      <c r="DI636" s="360"/>
      <c r="DJ636" s="360"/>
      <c r="DK636" s="360"/>
      <c r="DL636" s="360"/>
      <c r="DM636" s="360"/>
      <c r="DN636" s="360"/>
      <c r="DO636" s="360"/>
      <c r="DP636" s="360"/>
      <c r="DQ636" s="360"/>
      <c r="DR636" s="360"/>
      <c r="DS636" s="360"/>
      <c r="DT636" s="360"/>
      <c r="DU636" s="360"/>
      <c r="DV636" s="360"/>
      <c r="DW636" s="360"/>
      <c r="DX636" s="360"/>
      <c r="DY636" s="360"/>
      <c r="DZ636" s="360"/>
      <c r="EA636" s="360"/>
      <c r="EB636" s="360"/>
      <c r="EC636" s="360"/>
      <c r="ED636" s="360"/>
      <c r="EE636" s="360"/>
      <c r="EF636" s="360"/>
      <c r="EG636" s="360"/>
      <c r="EH636" s="360"/>
      <c r="EI636" s="360"/>
      <c r="EJ636" s="360"/>
      <c r="EK636" s="360"/>
      <c r="EL636" s="360"/>
      <c r="EM636" s="360"/>
      <c r="EN636" s="360"/>
      <c r="EO636" s="360"/>
      <c r="EP636" s="360"/>
      <c r="EQ636" s="360"/>
      <c r="ER636" s="360"/>
      <c r="ES636" s="360"/>
      <c r="ET636" s="360"/>
      <c r="EU636" s="360"/>
      <c r="EV636" s="360"/>
      <c r="EW636" s="360"/>
      <c r="EX636" s="360"/>
      <c r="EY636" s="360"/>
      <c r="EZ636" s="360"/>
      <c r="FA636" s="360"/>
      <c r="FB636" s="360"/>
      <c r="FC636" s="360"/>
      <c r="FD636" s="360"/>
      <c r="FE636" s="360"/>
      <c r="FF636" s="360"/>
      <c r="FG636" s="360"/>
      <c r="FH636" s="360"/>
      <c r="FI636" s="360"/>
      <c r="FJ636" s="360"/>
      <c r="FK636" s="360"/>
      <c r="FL636" s="360"/>
      <c r="FM636" s="360"/>
      <c r="FN636" s="360"/>
      <c r="FO636" s="360"/>
      <c r="FP636" s="360"/>
      <c r="FQ636" s="360"/>
      <c r="FR636" s="360"/>
      <c r="FS636" s="360"/>
      <c r="FT636" s="360"/>
      <c r="FU636" s="360"/>
      <c r="FV636" s="360"/>
      <c r="FW636" s="360"/>
      <c r="FX636" s="360"/>
      <c r="FY636" s="360"/>
      <c r="FZ636" s="360"/>
      <c r="GA636" s="360"/>
      <c r="GB636" s="360"/>
      <c r="GC636" s="360"/>
      <c r="GD636" s="360"/>
      <c r="GE636" s="360"/>
      <c r="GF636" s="360"/>
      <c r="GG636" s="360"/>
      <c r="GH636" s="360"/>
      <c r="GI636" s="360"/>
      <c r="GJ636" s="360"/>
      <c r="GK636" s="360"/>
      <c r="GL636" s="360"/>
      <c r="GM636" s="360"/>
      <c r="GN636" s="360"/>
      <c r="GO636" s="360"/>
      <c r="GP636" s="360"/>
      <c r="GQ636" s="360"/>
      <c r="GR636" s="360"/>
      <c r="GS636" s="360"/>
      <c r="GT636" s="360"/>
      <c r="GU636" s="360"/>
      <c r="GV636" s="360"/>
      <c r="GW636" s="360"/>
      <c r="GX636" s="360"/>
      <c r="GY636" s="360"/>
      <c r="GZ636" s="360"/>
      <c r="HA636" s="360"/>
      <c r="HB636" s="360"/>
      <c r="HC636" s="360"/>
      <c r="HD636" s="360"/>
      <c r="HE636" s="360"/>
      <c r="HF636" s="360"/>
      <c r="HG636" s="360"/>
      <c r="HH636" s="360"/>
      <c r="HI636" s="360"/>
      <c r="HJ636" s="360"/>
      <c r="HK636" s="360"/>
      <c r="HL636" s="360"/>
      <c r="HM636" s="360"/>
      <c r="HN636" s="360"/>
      <c r="HO636" s="360"/>
      <c r="HP636" s="360"/>
      <c r="HQ636" s="360"/>
      <c r="HR636" s="360"/>
      <c r="HS636" s="360"/>
      <c r="HT636" s="360"/>
      <c r="HU636" s="360"/>
      <c r="HV636" s="360"/>
      <c r="HW636" s="360"/>
      <c r="HX636" s="360"/>
    </row>
    <row r="637" spans="1:232" s="461" customFormat="1" ht="27" hidden="1">
      <c r="A637" s="352"/>
      <c r="B637" s="369"/>
      <c r="C637" s="354"/>
      <c r="D637" s="355"/>
      <c r="E637" s="356"/>
      <c r="F637" s="357"/>
      <c r="G637" s="370"/>
      <c r="H637" s="280"/>
      <c r="I637" s="400"/>
      <c r="J637" s="401"/>
      <c r="K637" s="401"/>
      <c r="L637" s="402" t="s">
        <v>335</v>
      </c>
      <c r="M637" s="397"/>
      <c r="N637" s="403" t="e">
        <f>SUM(N638)</f>
        <v>#REF!</v>
      </c>
      <c r="O637" s="403" t="e">
        <f>SUM(O638)</f>
        <v>#REF!</v>
      </c>
      <c r="P637" s="403" t="e">
        <f>SUM(P638)</f>
        <v>#REF!</v>
      </c>
      <c r="Q637" s="360"/>
      <c r="R637" s="360"/>
      <c r="S637" s="360"/>
      <c r="T637" s="360"/>
      <c r="U637" s="360"/>
      <c r="V637" s="360"/>
      <c r="W637" s="360"/>
      <c r="X637" s="360"/>
      <c r="Y637" s="360"/>
      <c r="Z637" s="360"/>
      <c r="AA637" s="360"/>
      <c r="AB637" s="360"/>
      <c r="AC637" s="360"/>
      <c r="AD637" s="360"/>
      <c r="AE637" s="360"/>
      <c r="AF637" s="360"/>
      <c r="AG637" s="360"/>
      <c r="AH637" s="360"/>
      <c r="AI637" s="360"/>
      <c r="AJ637" s="360"/>
      <c r="AK637" s="360"/>
      <c r="AL637" s="360"/>
      <c r="AM637" s="360"/>
      <c r="AN637" s="360"/>
      <c r="AO637" s="360"/>
      <c r="AP637" s="360"/>
      <c r="AQ637" s="360"/>
      <c r="AR637" s="360"/>
      <c r="AS637" s="360"/>
      <c r="AT637" s="360"/>
      <c r="AU637" s="360"/>
      <c r="AV637" s="360"/>
      <c r="AW637" s="360"/>
      <c r="AX637" s="360"/>
      <c r="AY637" s="360"/>
      <c r="AZ637" s="360"/>
      <c r="BA637" s="360"/>
      <c r="BB637" s="360"/>
      <c r="BC637" s="360"/>
      <c r="BD637" s="360"/>
      <c r="BE637" s="360"/>
      <c r="BF637" s="360"/>
      <c r="BG637" s="360"/>
      <c r="BH637" s="360"/>
      <c r="BI637" s="360"/>
      <c r="BJ637" s="360"/>
      <c r="BK637" s="360"/>
      <c r="BL637" s="360"/>
      <c r="BM637" s="360"/>
      <c r="BN637" s="360"/>
      <c r="BO637" s="360"/>
      <c r="BP637" s="360"/>
      <c r="BQ637" s="360"/>
      <c r="BR637" s="360"/>
      <c r="BS637" s="360"/>
      <c r="BT637" s="360"/>
      <c r="BU637" s="360"/>
      <c r="BV637" s="360"/>
      <c r="BW637" s="360"/>
      <c r="BX637" s="360"/>
      <c r="BY637" s="360"/>
      <c r="BZ637" s="360"/>
      <c r="CA637" s="360"/>
      <c r="CB637" s="360"/>
      <c r="CC637" s="360"/>
      <c r="CD637" s="360"/>
      <c r="CE637" s="360"/>
      <c r="CF637" s="360"/>
      <c r="CG637" s="360"/>
      <c r="CH637" s="360"/>
      <c r="CI637" s="360"/>
      <c r="CJ637" s="360"/>
      <c r="CK637" s="360"/>
      <c r="CL637" s="360"/>
      <c r="CM637" s="360"/>
      <c r="CN637" s="360"/>
      <c r="CO637" s="360"/>
      <c r="CP637" s="360"/>
      <c r="CQ637" s="360"/>
      <c r="CR637" s="360"/>
      <c r="CS637" s="360"/>
      <c r="CT637" s="360"/>
      <c r="CU637" s="360"/>
      <c r="CV637" s="360"/>
      <c r="CW637" s="360"/>
      <c r="CX637" s="360"/>
      <c r="CY637" s="360"/>
      <c r="CZ637" s="360"/>
      <c r="DA637" s="360"/>
      <c r="DB637" s="360"/>
      <c r="DC637" s="360"/>
      <c r="DD637" s="360"/>
      <c r="DE637" s="360"/>
      <c r="DF637" s="360"/>
      <c r="DG637" s="360"/>
      <c r="DH637" s="360"/>
      <c r="DI637" s="360"/>
      <c r="DJ637" s="360"/>
      <c r="DK637" s="360"/>
      <c r="DL637" s="360"/>
      <c r="DM637" s="360"/>
      <c r="DN637" s="360"/>
      <c r="DO637" s="360"/>
      <c r="DP637" s="360"/>
      <c r="DQ637" s="360"/>
      <c r="DR637" s="360"/>
      <c r="DS637" s="360"/>
      <c r="DT637" s="360"/>
      <c r="DU637" s="360"/>
      <c r="DV637" s="360"/>
      <c r="DW637" s="360"/>
      <c r="DX637" s="360"/>
      <c r="DY637" s="360"/>
      <c r="DZ637" s="360"/>
      <c r="EA637" s="360"/>
      <c r="EB637" s="360"/>
      <c r="EC637" s="360"/>
      <c r="ED637" s="360"/>
      <c r="EE637" s="360"/>
      <c r="EF637" s="360"/>
      <c r="EG637" s="360"/>
      <c r="EH637" s="360"/>
      <c r="EI637" s="360"/>
      <c r="EJ637" s="360"/>
      <c r="EK637" s="360"/>
      <c r="EL637" s="360"/>
      <c r="EM637" s="360"/>
      <c r="EN637" s="360"/>
      <c r="EO637" s="360"/>
      <c r="EP637" s="360"/>
      <c r="EQ637" s="360"/>
      <c r="ER637" s="360"/>
      <c r="ES637" s="360"/>
      <c r="ET637" s="360"/>
      <c r="EU637" s="360"/>
      <c r="EV637" s="360"/>
      <c r="EW637" s="360"/>
      <c r="EX637" s="360"/>
      <c r="EY637" s="360"/>
      <c r="EZ637" s="360"/>
      <c r="FA637" s="360"/>
      <c r="FB637" s="360"/>
      <c r="FC637" s="360"/>
      <c r="FD637" s="360"/>
      <c r="FE637" s="360"/>
      <c r="FF637" s="360"/>
      <c r="FG637" s="360"/>
      <c r="FH637" s="360"/>
      <c r="FI637" s="360"/>
      <c r="FJ637" s="360"/>
      <c r="FK637" s="360"/>
      <c r="FL637" s="360"/>
      <c r="FM637" s="360"/>
      <c r="FN637" s="360"/>
      <c r="FO637" s="360"/>
      <c r="FP637" s="360"/>
      <c r="FQ637" s="360"/>
      <c r="FR637" s="360"/>
      <c r="FS637" s="360"/>
      <c r="FT637" s="360"/>
      <c r="FU637" s="360"/>
      <c r="FV637" s="360"/>
      <c r="FW637" s="360"/>
      <c r="FX637" s="360"/>
      <c r="FY637" s="360"/>
      <c r="FZ637" s="360"/>
      <c r="GA637" s="360"/>
      <c r="GB637" s="360"/>
      <c r="GC637" s="360"/>
      <c r="GD637" s="360"/>
      <c r="GE637" s="360"/>
      <c r="GF637" s="360"/>
      <c r="GG637" s="360"/>
      <c r="GH637" s="360"/>
      <c r="GI637" s="360"/>
      <c r="GJ637" s="360"/>
      <c r="GK637" s="360"/>
      <c r="GL637" s="360"/>
      <c r="GM637" s="360"/>
      <c r="GN637" s="360"/>
      <c r="GO637" s="360"/>
      <c r="GP637" s="360"/>
      <c r="GQ637" s="360"/>
      <c r="GR637" s="360"/>
      <c r="GS637" s="360"/>
      <c r="GT637" s="360"/>
      <c r="GU637" s="360"/>
      <c r="GV637" s="360"/>
      <c r="GW637" s="360"/>
      <c r="GX637" s="360"/>
      <c r="GY637" s="360"/>
      <c r="GZ637" s="360"/>
      <c r="HA637" s="360"/>
      <c r="HB637" s="360"/>
      <c r="HC637" s="360"/>
      <c r="HD637" s="360"/>
      <c r="HE637" s="360"/>
      <c r="HF637" s="360"/>
      <c r="HG637" s="360"/>
      <c r="HH637" s="360"/>
      <c r="HI637" s="360"/>
      <c r="HJ637" s="360"/>
      <c r="HK637" s="360"/>
      <c r="HL637" s="360"/>
      <c r="HM637" s="360"/>
      <c r="HN637" s="360"/>
      <c r="HO637" s="360"/>
      <c r="HP637" s="360"/>
      <c r="HQ637" s="360"/>
      <c r="HR637" s="360"/>
      <c r="HS637" s="360"/>
      <c r="HT637" s="360"/>
      <c r="HU637" s="360"/>
      <c r="HV637" s="360"/>
      <c r="HW637" s="360"/>
      <c r="HX637" s="360"/>
    </row>
    <row r="638" spans="1:232" s="461" customFormat="1" ht="25.5" hidden="1">
      <c r="A638" s="352"/>
      <c r="B638" s="369"/>
      <c r="C638" s="354"/>
      <c r="D638" s="355"/>
      <c r="E638" s="356"/>
      <c r="F638" s="357"/>
      <c r="G638" s="370"/>
      <c r="H638" s="308"/>
      <c r="I638" s="309"/>
      <c r="J638" s="310"/>
      <c r="K638" s="310"/>
      <c r="L638" s="413" t="s">
        <v>217</v>
      </c>
      <c r="M638" s="406">
        <v>4511</v>
      </c>
      <c r="N638" s="289" t="e">
        <f>+#REF!+'havelvac 7.2'!N638+'havelvac 7.3'!N638+'havelvac 7.4'!N638+'havelvac 7.5'!N638+'havelvac 7.6'!N638+'havelvac 7.7'!N638+'havelvac 7.9'!N638+'havelvac 7.8'!N638+'havelvac 7.10'!N638+'havelvac 7.11'!N638+'havelvac 7.12'!N638+'havelvac 7.13'!N638</f>
        <v>#REF!</v>
      </c>
      <c r="O638" s="289" t="e">
        <f>+#REF!+'havelvac 7.2'!O638+'havelvac 7.3'!O638+'havelvac 7.4'!O638+'havelvac 7.5'!O638+'havelvac 7.6'!O638+'havelvac 7.7'!O638+'havelvac 7.9'!O638+'havelvac 7.8'!O638+'havelvac 7.10'!O638+'havelvac 7.11'!O638+'havelvac 7.12'!O638+'havelvac 7.13'!O638</f>
        <v>#REF!</v>
      </c>
      <c r="P638" s="289" t="e">
        <f>+#REF!+'havelvac 7.2'!P638+'havelvac 7.3'!P638+'havelvac 7.4'!P638+'havelvac 7.5'!P638+'havelvac 7.6'!P638+'havelvac 7.7'!P638+'havelvac 7.9'!P638+'havelvac 7.8'!P638+'havelvac 7.10'!P638+'havelvac 7.11'!P638+'havelvac 7.12'!P638+'havelvac 7.13'!P638</f>
        <v>#REF!</v>
      </c>
      <c r="Q638" s="360"/>
      <c r="R638" s="360"/>
      <c r="S638" s="360"/>
      <c r="T638" s="360"/>
      <c r="U638" s="360"/>
      <c r="V638" s="360"/>
      <c r="W638" s="360"/>
      <c r="X638" s="360"/>
      <c r="Y638" s="360"/>
      <c r="Z638" s="360"/>
      <c r="AA638" s="360"/>
      <c r="AB638" s="360"/>
      <c r="AC638" s="360"/>
      <c r="AD638" s="360"/>
      <c r="AE638" s="360"/>
      <c r="AF638" s="360"/>
      <c r="AG638" s="360"/>
      <c r="AH638" s="360"/>
      <c r="AI638" s="360"/>
      <c r="AJ638" s="360"/>
      <c r="AK638" s="360"/>
      <c r="AL638" s="360"/>
      <c r="AM638" s="360"/>
      <c r="AN638" s="360"/>
      <c r="AO638" s="360"/>
      <c r="AP638" s="360"/>
      <c r="AQ638" s="360"/>
      <c r="AR638" s="360"/>
      <c r="AS638" s="360"/>
      <c r="AT638" s="360"/>
      <c r="AU638" s="360"/>
      <c r="AV638" s="360"/>
      <c r="AW638" s="360"/>
      <c r="AX638" s="360"/>
      <c r="AY638" s="360"/>
      <c r="AZ638" s="360"/>
      <c r="BA638" s="360"/>
      <c r="BB638" s="360"/>
      <c r="BC638" s="360"/>
      <c r="BD638" s="360"/>
      <c r="BE638" s="360"/>
      <c r="BF638" s="360"/>
      <c r="BG638" s="360"/>
      <c r="BH638" s="360"/>
      <c r="BI638" s="360"/>
      <c r="BJ638" s="360"/>
      <c r="BK638" s="360"/>
      <c r="BL638" s="360"/>
      <c r="BM638" s="360"/>
      <c r="BN638" s="360"/>
      <c r="BO638" s="360"/>
      <c r="BP638" s="360"/>
      <c r="BQ638" s="360"/>
      <c r="BR638" s="360"/>
      <c r="BS638" s="360"/>
      <c r="BT638" s="360"/>
      <c r="BU638" s="360"/>
      <c r="BV638" s="360"/>
      <c r="BW638" s="360"/>
      <c r="BX638" s="360"/>
      <c r="BY638" s="360"/>
      <c r="BZ638" s="360"/>
      <c r="CA638" s="360"/>
      <c r="CB638" s="360"/>
      <c r="CC638" s="360"/>
      <c r="CD638" s="360"/>
      <c r="CE638" s="360"/>
      <c r="CF638" s="360"/>
      <c r="CG638" s="360"/>
      <c r="CH638" s="360"/>
      <c r="CI638" s="360"/>
      <c r="CJ638" s="360"/>
      <c r="CK638" s="360"/>
      <c r="CL638" s="360"/>
      <c r="CM638" s="360"/>
      <c r="CN638" s="360"/>
      <c r="CO638" s="360"/>
      <c r="CP638" s="360"/>
      <c r="CQ638" s="360"/>
      <c r="CR638" s="360"/>
      <c r="CS638" s="360"/>
      <c r="CT638" s="360"/>
      <c r="CU638" s="360"/>
      <c r="CV638" s="360"/>
      <c r="CW638" s="360"/>
      <c r="CX638" s="360"/>
      <c r="CY638" s="360"/>
      <c r="CZ638" s="360"/>
      <c r="DA638" s="360"/>
      <c r="DB638" s="360"/>
      <c r="DC638" s="360"/>
      <c r="DD638" s="360"/>
      <c r="DE638" s="360"/>
      <c r="DF638" s="360"/>
      <c r="DG638" s="360"/>
      <c r="DH638" s="360"/>
      <c r="DI638" s="360"/>
      <c r="DJ638" s="360"/>
      <c r="DK638" s="360"/>
      <c r="DL638" s="360"/>
      <c r="DM638" s="360"/>
      <c r="DN638" s="360"/>
      <c r="DO638" s="360"/>
      <c r="DP638" s="360"/>
      <c r="DQ638" s="360"/>
      <c r="DR638" s="360"/>
      <c r="DS638" s="360"/>
      <c r="DT638" s="360"/>
      <c r="DU638" s="360"/>
      <c r="DV638" s="360"/>
      <c r="DW638" s="360"/>
      <c r="DX638" s="360"/>
      <c r="DY638" s="360"/>
      <c r="DZ638" s="360"/>
      <c r="EA638" s="360"/>
      <c r="EB638" s="360"/>
      <c r="EC638" s="360"/>
      <c r="ED638" s="360"/>
      <c r="EE638" s="360"/>
      <c r="EF638" s="360"/>
      <c r="EG638" s="360"/>
      <c r="EH638" s="360"/>
      <c r="EI638" s="360"/>
      <c r="EJ638" s="360"/>
      <c r="EK638" s="360"/>
      <c r="EL638" s="360"/>
      <c r="EM638" s="360"/>
      <c r="EN638" s="360"/>
      <c r="EO638" s="360"/>
      <c r="EP638" s="360"/>
      <c r="EQ638" s="360"/>
      <c r="ER638" s="360"/>
      <c r="ES638" s="360"/>
      <c r="ET638" s="360"/>
      <c r="EU638" s="360"/>
      <c r="EV638" s="360"/>
      <c r="EW638" s="360"/>
      <c r="EX638" s="360"/>
      <c r="EY638" s="360"/>
      <c r="EZ638" s="360"/>
      <c r="FA638" s="360"/>
      <c r="FB638" s="360"/>
      <c r="FC638" s="360"/>
      <c r="FD638" s="360"/>
      <c r="FE638" s="360"/>
      <c r="FF638" s="360"/>
      <c r="FG638" s="360"/>
      <c r="FH638" s="360"/>
      <c r="FI638" s="360"/>
      <c r="FJ638" s="360"/>
      <c r="FK638" s="360"/>
      <c r="FL638" s="360"/>
      <c r="FM638" s="360"/>
      <c r="FN638" s="360"/>
      <c r="FO638" s="360"/>
      <c r="FP638" s="360"/>
      <c r="FQ638" s="360"/>
      <c r="FR638" s="360"/>
      <c r="FS638" s="360"/>
      <c r="FT638" s="360"/>
      <c r="FU638" s="360"/>
      <c r="FV638" s="360"/>
      <c r="FW638" s="360"/>
      <c r="FX638" s="360"/>
      <c r="FY638" s="360"/>
      <c r="FZ638" s="360"/>
      <c r="GA638" s="360"/>
      <c r="GB638" s="360"/>
      <c r="GC638" s="360"/>
      <c r="GD638" s="360"/>
      <c r="GE638" s="360"/>
      <c r="GF638" s="360"/>
      <c r="GG638" s="360"/>
      <c r="GH638" s="360"/>
      <c r="GI638" s="360"/>
      <c r="GJ638" s="360"/>
      <c r="GK638" s="360"/>
      <c r="GL638" s="360"/>
      <c r="GM638" s="360"/>
      <c r="GN638" s="360"/>
      <c r="GO638" s="360"/>
      <c r="GP638" s="360"/>
      <c r="GQ638" s="360"/>
      <c r="GR638" s="360"/>
      <c r="GS638" s="360"/>
      <c r="GT638" s="360"/>
      <c r="GU638" s="360"/>
      <c r="GV638" s="360"/>
      <c r="GW638" s="360"/>
      <c r="GX638" s="360"/>
      <c r="GY638" s="360"/>
      <c r="GZ638" s="360"/>
      <c r="HA638" s="360"/>
      <c r="HB638" s="360"/>
      <c r="HC638" s="360"/>
      <c r="HD638" s="360"/>
      <c r="HE638" s="360"/>
      <c r="HF638" s="360"/>
      <c r="HG638" s="360"/>
      <c r="HH638" s="360"/>
      <c r="HI638" s="360"/>
      <c r="HJ638" s="360"/>
      <c r="HK638" s="360"/>
      <c r="HL638" s="360"/>
      <c r="HM638" s="360"/>
      <c r="HN638" s="360"/>
      <c r="HO638" s="360"/>
      <c r="HP638" s="360"/>
      <c r="HQ638" s="360"/>
      <c r="HR638" s="360"/>
      <c r="HS638" s="360"/>
      <c r="HT638" s="360"/>
      <c r="HU638" s="360"/>
      <c r="HV638" s="360"/>
      <c r="HW638" s="360"/>
      <c r="HX638" s="360"/>
    </row>
    <row r="639" spans="1:232" s="461" customFormat="1" ht="54" hidden="1">
      <c r="A639" s="352"/>
      <c r="B639" s="369"/>
      <c r="C639" s="354"/>
      <c r="D639" s="355"/>
      <c r="E639" s="356"/>
      <c r="F639" s="357"/>
      <c r="G639" s="370"/>
      <c r="H639" s="280"/>
      <c r="I639" s="400"/>
      <c r="J639" s="401"/>
      <c r="K639" s="401"/>
      <c r="L639" s="402" t="s">
        <v>718</v>
      </c>
      <c r="M639" s="397"/>
      <c r="N639" s="403" t="e">
        <f>SUM(N640:N643)</f>
        <v>#REF!</v>
      </c>
      <c r="O639" s="403" t="e">
        <f>SUM(O640:O643)</f>
        <v>#REF!</v>
      </c>
      <c r="P639" s="403" t="e">
        <f>SUM(P640:P643)</f>
        <v>#REF!</v>
      </c>
      <c r="Q639" s="360"/>
      <c r="R639" s="360"/>
      <c r="S639" s="360"/>
      <c r="T639" s="360"/>
      <c r="U639" s="360"/>
      <c r="V639" s="360"/>
      <c r="W639" s="360"/>
      <c r="X639" s="360"/>
      <c r="Y639" s="360"/>
      <c r="Z639" s="360"/>
      <c r="AA639" s="360"/>
      <c r="AB639" s="360"/>
      <c r="AC639" s="360"/>
      <c r="AD639" s="360"/>
      <c r="AE639" s="360"/>
      <c r="AF639" s="360"/>
      <c r="AG639" s="360"/>
      <c r="AH639" s="360"/>
      <c r="AI639" s="360"/>
      <c r="AJ639" s="360"/>
      <c r="AK639" s="360"/>
      <c r="AL639" s="360"/>
      <c r="AM639" s="360"/>
      <c r="AN639" s="360"/>
      <c r="AO639" s="360"/>
      <c r="AP639" s="360"/>
      <c r="AQ639" s="360"/>
      <c r="AR639" s="360"/>
      <c r="AS639" s="360"/>
      <c r="AT639" s="360"/>
      <c r="AU639" s="360"/>
      <c r="AV639" s="360"/>
      <c r="AW639" s="360"/>
      <c r="AX639" s="360"/>
      <c r="AY639" s="360"/>
      <c r="AZ639" s="360"/>
      <c r="BA639" s="360"/>
      <c r="BB639" s="360"/>
      <c r="BC639" s="360"/>
      <c r="BD639" s="360"/>
      <c r="BE639" s="360"/>
      <c r="BF639" s="360"/>
      <c r="BG639" s="360"/>
      <c r="BH639" s="360"/>
      <c r="BI639" s="360"/>
      <c r="BJ639" s="360"/>
      <c r="BK639" s="360"/>
      <c r="BL639" s="360"/>
      <c r="BM639" s="360"/>
      <c r="BN639" s="360"/>
      <c r="BO639" s="360"/>
      <c r="BP639" s="360"/>
      <c r="BQ639" s="360"/>
      <c r="BR639" s="360"/>
      <c r="BS639" s="360"/>
      <c r="BT639" s="360"/>
      <c r="BU639" s="360"/>
      <c r="BV639" s="360"/>
      <c r="BW639" s="360"/>
      <c r="BX639" s="360"/>
      <c r="BY639" s="360"/>
      <c r="BZ639" s="360"/>
      <c r="CA639" s="360"/>
      <c r="CB639" s="360"/>
      <c r="CC639" s="360"/>
      <c r="CD639" s="360"/>
      <c r="CE639" s="360"/>
      <c r="CF639" s="360"/>
      <c r="CG639" s="360"/>
      <c r="CH639" s="360"/>
      <c r="CI639" s="360"/>
      <c r="CJ639" s="360"/>
      <c r="CK639" s="360"/>
      <c r="CL639" s="360"/>
      <c r="CM639" s="360"/>
      <c r="CN639" s="360"/>
      <c r="CO639" s="360"/>
      <c r="CP639" s="360"/>
      <c r="CQ639" s="360"/>
      <c r="CR639" s="360"/>
      <c r="CS639" s="360"/>
      <c r="CT639" s="360"/>
      <c r="CU639" s="360"/>
      <c r="CV639" s="360"/>
      <c r="CW639" s="360"/>
      <c r="CX639" s="360"/>
      <c r="CY639" s="360"/>
      <c r="CZ639" s="360"/>
      <c r="DA639" s="360"/>
      <c r="DB639" s="360"/>
      <c r="DC639" s="360"/>
      <c r="DD639" s="360"/>
      <c r="DE639" s="360"/>
      <c r="DF639" s="360"/>
      <c r="DG639" s="360"/>
      <c r="DH639" s="360"/>
      <c r="DI639" s="360"/>
      <c r="DJ639" s="360"/>
      <c r="DK639" s="360"/>
      <c r="DL639" s="360"/>
      <c r="DM639" s="360"/>
      <c r="DN639" s="360"/>
      <c r="DO639" s="360"/>
      <c r="DP639" s="360"/>
      <c r="DQ639" s="360"/>
      <c r="DR639" s="360"/>
      <c r="DS639" s="360"/>
      <c r="DT639" s="360"/>
      <c r="DU639" s="360"/>
      <c r="DV639" s="360"/>
      <c r="DW639" s="360"/>
      <c r="DX639" s="360"/>
      <c r="DY639" s="360"/>
      <c r="DZ639" s="360"/>
      <c r="EA639" s="360"/>
      <c r="EB639" s="360"/>
      <c r="EC639" s="360"/>
      <c r="ED639" s="360"/>
      <c r="EE639" s="360"/>
      <c r="EF639" s="360"/>
      <c r="EG639" s="360"/>
      <c r="EH639" s="360"/>
      <c r="EI639" s="360"/>
      <c r="EJ639" s="360"/>
      <c r="EK639" s="360"/>
      <c r="EL639" s="360"/>
      <c r="EM639" s="360"/>
      <c r="EN639" s="360"/>
      <c r="EO639" s="360"/>
      <c r="EP639" s="360"/>
      <c r="EQ639" s="360"/>
      <c r="ER639" s="360"/>
      <c r="ES639" s="360"/>
      <c r="ET639" s="360"/>
      <c r="EU639" s="360"/>
      <c r="EV639" s="360"/>
      <c r="EW639" s="360"/>
      <c r="EX639" s="360"/>
      <c r="EY639" s="360"/>
      <c r="EZ639" s="360"/>
      <c r="FA639" s="360"/>
      <c r="FB639" s="360"/>
      <c r="FC639" s="360"/>
      <c r="FD639" s="360"/>
      <c r="FE639" s="360"/>
      <c r="FF639" s="360"/>
      <c r="FG639" s="360"/>
      <c r="FH639" s="360"/>
      <c r="FI639" s="360"/>
      <c r="FJ639" s="360"/>
      <c r="FK639" s="360"/>
      <c r="FL639" s="360"/>
      <c r="FM639" s="360"/>
      <c r="FN639" s="360"/>
      <c r="FO639" s="360"/>
      <c r="FP639" s="360"/>
      <c r="FQ639" s="360"/>
      <c r="FR639" s="360"/>
      <c r="FS639" s="360"/>
      <c r="FT639" s="360"/>
      <c r="FU639" s="360"/>
      <c r="FV639" s="360"/>
      <c r="FW639" s="360"/>
      <c r="FX639" s="360"/>
      <c r="FY639" s="360"/>
      <c r="FZ639" s="360"/>
      <c r="GA639" s="360"/>
      <c r="GB639" s="360"/>
      <c r="GC639" s="360"/>
      <c r="GD639" s="360"/>
      <c r="GE639" s="360"/>
      <c r="GF639" s="360"/>
      <c r="GG639" s="360"/>
      <c r="GH639" s="360"/>
      <c r="GI639" s="360"/>
      <c r="GJ639" s="360"/>
      <c r="GK639" s="360"/>
      <c r="GL639" s="360"/>
      <c r="GM639" s="360"/>
      <c r="GN639" s="360"/>
      <c r="GO639" s="360"/>
      <c r="GP639" s="360"/>
      <c r="GQ639" s="360"/>
      <c r="GR639" s="360"/>
      <c r="GS639" s="360"/>
      <c r="GT639" s="360"/>
      <c r="GU639" s="360"/>
      <c r="GV639" s="360"/>
      <c r="GW639" s="360"/>
      <c r="GX639" s="360"/>
      <c r="GY639" s="360"/>
      <c r="GZ639" s="360"/>
      <c r="HA639" s="360"/>
      <c r="HB639" s="360"/>
      <c r="HC639" s="360"/>
      <c r="HD639" s="360"/>
      <c r="HE639" s="360"/>
      <c r="HF639" s="360"/>
      <c r="HG639" s="360"/>
      <c r="HH639" s="360"/>
      <c r="HI639" s="360"/>
      <c r="HJ639" s="360"/>
      <c r="HK639" s="360"/>
      <c r="HL639" s="360"/>
      <c r="HM639" s="360"/>
      <c r="HN639" s="360"/>
      <c r="HO639" s="360"/>
      <c r="HP639" s="360"/>
      <c r="HQ639" s="360"/>
      <c r="HR639" s="360"/>
      <c r="HS639" s="360"/>
      <c r="HT639" s="360"/>
      <c r="HU639" s="360"/>
      <c r="HV639" s="360"/>
      <c r="HW639" s="360"/>
      <c r="HX639" s="360"/>
    </row>
    <row r="640" spans="1:232" s="461" customFormat="1" hidden="1">
      <c r="A640" s="352"/>
      <c r="B640" s="369"/>
      <c r="C640" s="354"/>
      <c r="D640" s="355"/>
      <c r="E640" s="356"/>
      <c r="F640" s="357"/>
      <c r="G640" s="370"/>
      <c r="H640" s="308"/>
      <c r="I640" s="309"/>
      <c r="J640" s="310"/>
      <c r="K640" s="310"/>
      <c r="L640" s="311" t="s">
        <v>348</v>
      </c>
      <c r="M640" s="306">
        <v>4729</v>
      </c>
      <c r="N640" s="289" t="e">
        <f>+#REF!+'havelvac 7.2'!N640+'havelvac 7.3'!N640+'havelvac 7.4'!N640+'havelvac 7.5'!N640+'havelvac 7.6'!N640+'havelvac 7.7'!N640+'havelvac 7.9'!N640+'havelvac 7.8'!N640+'havelvac 7.10'!N640+'havelvac 7.11'!N640+'havelvac 7.12'!N640+'havelvac 7.13'!N640</f>
        <v>#REF!</v>
      </c>
      <c r="O640" s="289" t="e">
        <f>+#REF!+'havelvac 7.2'!O640+'havelvac 7.3'!O640+'havelvac 7.4'!O640+'havelvac 7.5'!O640+'havelvac 7.6'!O640+'havelvac 7.7'!O640+'havelvac 7.9'!O640+'havelvac 7.8'!O640+'havelvac 7.10'!O640+'havelvac 7.11'!O640+'havelvac 7.12'!O640+'havelvac 7.13'!O640</f>
        <v>#REF!</v>
      </c>
      <c r="P640" s="289" t="e">
        <f>+#REF!+'havelvac 7.2'!P640+'havelvac 7.3'!P640+'havelvac 7.4'!P640+'havelvac 7.5'!P640+'havelvac 7.6'!P640+'havelvac 7.7'!P640+'havelvac 7.9'!P640+'havelvac 7.8'!P640+'havelvac 7.10'!P640+'havelvac 7.11'!P640+'havelvac 7.12'!P640+'havelvac 7.13'!P640</f>
        <v>#REF!</v>
      </c>
      <c r="Q640" s="360"/>
      <c r="R640" s="360"/>
      <c r="S640" s="360"/>
      <c r="T640" s="360"/>
      <c r="U640" s="360"/>
      <c r="V640" s="360"/>
      <c r="W640" s="360"/>
      <c r="X640" s="360"/>
      <c r="Y640" s="360"/>
      <c r="Z640" s="360"/>
      <c r="AA640" s="360"/>
      <c r="AB640" s="360"/>
      <c r="AC640" s="360"/>
      <c r="AD640" s="360"/>
      <c r="AE640" s="360"/>
      <c r="AF640" s="360"/>
      <c r="AG640" s="360"/>
      <c r="AH640" s="360"/>
      <c r="AI640" s="360"/>
      <c r="AJ640" s="360"/>
      <c r="AK640" s="360"/>
      <c r="AL640" s="360"/>
      <c r="AM640" s="360"/>
      <c r="AN640" s="360"/>
      <c r="AO640" s="360"/>
      <c r="AP640" s="360"/>
      <c r="AQ640" s="360"/>
      <c r="AR640" s="360"/>
      <c r="AS640" s="360"/>
      <c r="AT640" s="360"/>
      <c r="AU640" s="360"/>
      <c r="AV640" s="360"/>
      <c r="AW640" s="360"/>
      <c r="AX640" s="360"/>
      <c r="AY640" s="360"/>
      <c r="AZ640" s="360"/>
      <c r="BA640" s="360"/>
      <c r="BB640" s="360"/>
      <c r="BC640" s="360"/>
      <c r="BD640" s="360"/>
      <c r="BE640" s="360"/>
      <c r="BF640" s="360"/>
      <c r="BG640" s="360"/>
      <c r="BH640" s="360"/>
      <c r="BI640" s="360"/>
      <c r="BJ640" s="360"/>
      <c r="BK640" s="360"/>
      <c r="BL640" s="360"/>
      <c r="BM640" s="360"/>
      <c r="BN640" s="360"/>
      <c r="BO640" s="360"/>
      <c r="BP640" s="360"/>
      <c r="BQ640" s="360"/>
      <c r="BR640" s="360"/>
      <c r="BS640" s="360"/>
      <c r="BT640" s="360"/>
      <c r="BU640" s="360"/>
      <c r="BV640" s="360"/>
      <c r="BW640" s="360"/>
      <c r="BX640" s="360"/>
      <c r="BY640" s="360"/>
      <c r="BZ640" s="360"/>
      <c r="CA640" s="360"/>
      <c r="CB640" s="360"/>
      <c r="CC640" s="360"/>
      <c r="CD640" s="360"/>
      <c r="CE640" s="360"/>
      <c r="CF640" s="360"/>
      <c r="CG640" s="360"/>
      <c r="CH640" s="360"/>
      <c r="CI640" s="360"/>
      <c r="CJ640" s="360"/>
      <c r="CK640" s="360"/>
      <c r="CL640" s="360"/>
      <c r="CM640" s="360"/>
      <c r="CN640" s="360"/>
      <c r="CO640" s="360"/>
      <c r="CP640" s="360"/>
      <c r="CQ640" s="360"/>
      <c r="CR640" s="360"/>
      <c r="CS640" s="360"/>
      <c r="CT640" s="360"/>
      <c r="CU640" s="360"/>
      <c r="CV640" s="360"/>
      <c r="CW640" s="360"/>
      <c r="CX640" s="360"/>
      <c r="CY640" s="360"/>
      <c r="CZ640" s="360"/>
      <c r="DA640" s="360"/>
      <c r="DB640" s="360"/>
      <c r="DC640" s="360"/>
      <c r="DD640" s="360"/>
      <c r="DE640" s="360"/>
      <c r="DF640" s="360"/>
      <c r="DG640" s="360"/>
      <c r="DH640" s="360"/>
      <c r="DI640" s="360"/>
      <c r="DJ640" s="360"/>
      <c r="DK640" s="360"/>
      <c r="DL640" s="360"/>
      <c r="DM640" s="360"/>
      <c r="DN640" s="360"/>
      <c r="DO640" s="360"/>
      <c r="DP640" s="360"/>
      <c r="DQ640" s="360"/>
      <c r="DR640" s="360"/>
      <c r="DS640" s="360"/>
      <c r="DT640" s="360"/>
      <c r="DU640" s="360"/>
      <c r="DV640" s="360"/>
      <c r="DW640" s="360"/>
      <c r="DX640" s="360"/>
      <c r="DY640" s="360"/>
      <c r="DZ640" s="360"/>
      <c r="EA640" s="360"/>
      <c r="EB640" s="360"/>
      <c r="EC640" s="360"/>
      <c r="ED640" s="360"/>
      <c r="EE640" s="360"/>
      <c r="EF640" s="360"/>
      <c r="EG640" s="360"/>
      <c r="EH640" s="360"/>
      <c r="EI640" s="360"/>
      <c r="EJ640" s="360"/>
      <c r="EK640" s="360"/>
      <c r="EL640" s="360"/>
      <c r="EM640" s="360"/>
      <c r="EN640" s="360"/>
      <c r="EO640" s="360"/>
      <c r="EP640" s="360"/>
      <c r="EQ640" s="360"/>
      <c r="ER640" s="360"/>
      <c r="ES640" s="360"/>
      <c r="ET640" s="360"/>
      <c r="EU640" s="360"/>
      <c r="EV640" s="360"/>
      <c r="EW640" s="360"/>
      <c r="EX640" s="360"/>
      <c r="EY640" s="360"/>
      <c r="EZ640" s="360"/>
      <c r="FA640" s="360"/>
      <c r="FB640" s="360"/>
      <c r="FC640" s="360"/>
      <c r="FD640" s="360"/>
      <c r="FE640" s="360"/>
      <c r="FF640" s="360"/>
      <c r="FG640" s="360"/>
      <c r="FH640" s="360"/>
      <c r="FI640" s="360"/>
      <c r="FJ640" s="360"/>
      <c r="FK640" s="360"/>
      <c r="FL640" s="360"/>
      <c r="FM640" s="360"/>
      <c r="FN640" s="360"/>
      <c r="FO640" s="360"/>
      <c r="FP640" s="360"/>
      <c r="FQ640" s="360"/>
      <c r="FR640" s="360"/>
      <c r="FS640" s="360"/>
      <c r="FT640" s="360"/>
      <c r="FU640" s="360"/>
      <c r="FV640" s="360"/>
      <c r="FW640" s="360"/>
      <c r="FX640" s="360"/>
      <c r="FY640" s="360"/>
      <c r="FZ640" s="360"/>
      <c r="GA640" s="360"/>
      <c r="GB640" s="360"/>
      <c r="GC640" s="360"/>
      <c r="GD640" s="360"/>
      <c r="GE640" s="360"/>
      <c r="GF640" s="360"/>
      <c r="GG640" s="360"/>
      <c r="GH640" s="360"/>
      <c r="GI640" s="360"/>
      <c r="GJ640" s="360"/>
      <c r="GK640" s="360"/>
      <c r="GL640" s="360"/>
      <c r="GM640" s="360"/>
      <c r="GN640" s="360"/>
      <c r="GO640" s="360"/>
      <c r="GP640" s="360"/>
      <c r="GQ640" s="360"/>
      <c r="GR640" s="360"/>
      <c r="GS640" s="360"/>
      <c r="GT640" s="360"/>
      <c r="GU640" s="360"/>
      <c r="GV640" s="360"/>
      <c r="GW640" s="360"/>
      <c r="GX640" s="360"/>
      <c r="GY640" s="360"/>
      <c r="GZ640" s="360"/>
      <c r="HA640" s="360"/>
      <c r="HB640" s="360"/>
      <c r="HC640" s="360"/>
      <c r="HD640" s="360"/>
      <c r="HE640" s="360"/>
      <c r="HF640" s="360"/>
      <c r="HG640" s="360"/>
      <c r="HH640" s="360"/>
      <c r="HI640" s="360"/>
      <c r="HJ640" s="360"/>
      <c r="HK640" s="360"/>
      <c r="HL640" s="360"/>
      <c r="HM640" s="360"/>
      <c r="HN640" s="360"/>
      <c r="HO640" s="360"/>
      <c r="HP640" s="360"/>
      <c r="HQ640" s="360"/>
      <c r="HR640" s="360"/>
      <c r="HS640" s="360"/>
      <c r="HT640" s="360"/>
      <c r="HU640" s="360"/>
      <c r="HV640" s="360"/>
      <c r="HW640" s="360"/>
      <c r="HX640" s="360"/>
    </row>
    <row r="641" spans="1:232" s="461" customFormat="1" hidden="1">
      <c r="A641" s="352"/>
      <c r="B641" s="369"/>
      <c r="C641" s="354"/>
      <c r="D641" s="355"/>
      <c r="E641" s="356"/>
      <c r="F641" s="357"/>
      <c r="G641" s="370"/>
      <c r="H641" s="308"/>
      <c r="I641" s="309"/>
      <c r="J641" s="310"/>
      <c r="K641" s="310"/>
      <c r="L641" s="320" t="s">
        <v>173</v>
      </c>
      <c r="M641" s="278">
        <v>5112</v>
      </c>
      <c r="N641" s="289" t="e">
        <f>+#REF!+'havelvac 7.2'!N641+'havelvac 7.3'!N641+'havelvac 7.4'!N641+'havelvac 7.5'!N641+'havelvac 7.6'!N641+'havelvac 7.7'!N641+'havelvac 7.9'!N641+'havelvac 7.8'!N641+'havelvac 7.10'!N641+'havelvac 7.11'!N641+'havelvac 7.12'!N641+'havelvac 7.13'!N641</f>
        <v>#REF!</v>
      </c>
      <c r="O641" s="289" t="e">
        <f>+#REF!+'havelvac 7.2'!O641+'havelvac 7.3'!O641+'havelvac 7.4'!O641+'havelvac 7.5'!O641+'havelvac 7.6'!O641+'havelvac 7.7'!O641+'havelvac 7.9'!O641+'havelvac 7.8'!O641+'havelvac 7.10'!O641+'havelvac 7.11'!O641+'havelvac 7.12'!O641+'havelvac 7.13'!O641</f>
        <v>#REF!</v>
      </c>
      <c r="P641" s="289" t="e">
        <f>+#REF!+'havelvac 7.2'!P641+'havelvac 7.3'!P641+'havelvac 7.4'!P641+'havelvac 7.5'!P641+'havelvac 7.6'!P641+'havelvac 7.7'!P641+'havelvac 7.9'!P641+'havelvac 7.8'!P641+'havelvac 7.10'!P641+'havelvac 7.11'!P641+'havelvac 7.12'!P641+'havelvac 7.13'!P641</f>
        <v>#REF!</v>
      </c>
      <c r="Q641" s="360"/>
      <c r="R641" s="360"/>
      <c r="S641" s="360"/>
      <c r="T641" s="360"/>
      <c r="U641" s="360"/>
      <c r="V641" s="360"/>
      <c r="W641" s="360"/>
      <c r="X641" s="360"/>
      <c r="Y641" s="360"/>
      <c r="Z641" s="360"/>
      <c r="AA641" s="360"/>
      <c r="AB641" s="360"/>
      <c r="AC641" s="360"/>
      <c r="AD641" s="360"/>
      <c r="AE641" s="360"/>
      <c r="AF641" s="360"/>
      <c r="AG641" s="360"/>
      <c r="AH641" s="360"/>
      <c r="AI641" s="360"/>
      <c r="AJ641" s="360"/>
      <c r="AK641" s="360"/>
      <c r="AL641" s="360"/>
      <c r="AM641" s="360"/>
      <c r="AN641" s="360"/>
      <c r="AO641" s="360"/>
      <c r="AP641" s="360"/>
      <c r="AQ641" s="360"/>
      <c r="AR641" s="360"/>
      <c r="AS641" s="360"/>
      <c r="AT641" s="360"/>
      <c r="AU641" s="360"/>
      <c r="AV641" s="360"/>
      <c r="AW641" s="360"/>
      <c r="AX641" s="360"/>
      <c r="AY641" s="360"/>
      <c r="AZ641" s="360"/>
      <c r="BA641" s="360"/>
      <c r="BB641" s="360"/>
      <c r="BC641" s="360"/>
      <c r="BD641" s="360"/>
      <c r="BE641" s="360"/>
      <c r="BF641" s="360"/>
      <c r="BG641" s="360"/>
      <c r="BH641" s="360"/>
      <c r="BI641" s="360"/>
      <c r="BJ641" s="360"/>
      <c r="BK641" s="360"/>
      <c r="BL641" s="360"/>
      <c r="BM641" s="360"/>
      <c r="BN641" s="360"/>
      <c r="BO641" s="360"/>
      <c r="BP641" s="360"/>
      <c r="BQ641" s="360"/>
      <c r="BR641" s="360"/>
      <c r="BS641" s="360"/>
      <c r="BT641" s="360"/>
      <c r="BU641" s="360"/>
      <c r="BV641" s="360"/>
      <c r="BW641" s="360"/>
      <c r="BX641" s="360"/>
      <c r="BY641" s="360"/>
      <c r="BZ641" s="360"/>
      <c r="CA641" s="360"/>
      <c r="CB641" s="360"/>
      <c r="CC641" s="360"/>
      <c r="CD641" s="360"/>
      <c r="CE641" s="360"/>
      <c r="CF641" s="360"/>
      <c r="CG641" s="360"/>
      <c r="CH641" s="360"/>
      <c r="CI641" s="360"/>
      <c r="CJ641" s="360"/>
      <c r="CK641" s="360"/>
      <c r="CL641" s="360"/>
      <c r="CM641" s="360"/>
      <c r="CN641" s="360"/>
      <c r="CO641" s="360"/>
      <c r="CP641" s="360"/>
      <c r="CQ641" s="360"/>
      <c r="CR641" s="360"/>
      <c r="CS641" s="360"/>
      <c r="CT641" s="360"/>
      <c r="CU641" s="360"/>
      <c r="CV641" s="360"/>
      <c r="CW641" s="360"/>
      <c r="CX641" s="360"/>
      <c r="CY641" s="360"/>
      <c r="CZ641" s="360"/>
      <c r="DA641" s="360"/>
      <c r="DB641" s="360"/>
      <c r="DC641" s="360"/>
      <c r="DD641" s="360"/>
      <c r="DE641" s="360"/>
      <c r="DF641" s="360"/>
      <c r="DG641" s="360"/>
      <c r="DH641" s="360"/>
      <c r="DI641" s="360"/>
      <c r="DJ641" s="360"/>
      <c r="DK641" s="360"/>
      <c r="DL641" s="360"/>
      <c r="DM641" s="360"/>
      <c r="DN641" s="360"/>
      <c r="DO641" s="360"/>
      <c r="DP641" s="360"/>
      <c r="DQ641" s="360"/>
      <c r="DR641" s="360"/>
      <c r="DS641" s="360"/>
      <c r="DT641" s="360"/>
      <c r="DU641" s="360"/>
      <c r="DV641" s="360"/>
      <c r="DW641" s="360"/>
      <c r="DX641" s="360"/>
      <c r="DY641" s="360"/>
      <c r="DZ641" s="360"/>
      <c r="EA641" s="360"/>
      <c r="EB641" s="360"/>
      <c r="EC641" s="360"/>
      <c r="ED641" s="360"/>
      <c r="EE641" s="360"/>
      <c r="EF641" s="360"/>
      <c r="EG641" s="360"/>
      <c r="EH641" s="360"/>
      <c r="EI641" s="360"/>
      <c r="EJ641" s="360"/>
      <c r="EK641" s="360"/>
      <c r="EL641" s="360"/>
      <c r="EM641" s="360"/>
      <c r="EN641" s="360"/>
      <c r="EO641" s="360"/>
      <c r="EP641" s="360"/>
      <c r="EQ641" s="360"/>
      <c r="ER641" s="360"/>
      <c r="ES641" s="360"/>
      <c r="ET641" s="360"/>
      <c r="EU641" s="360"/>
      <c r="EV641" s="360"/>
      <c r="EW641" s="360"/>
      <c r="EX641" s="360"/>
      <c r="EY641" s="360"/>
      <c r="EZ641" s="360"/>
      <c r="FA641" s="360"/>
      <c r="FB641" s="360"/>
      <c r="FC641" s="360"/>
      <c r="FD641" s="360"/>
      <c r="FE641" s="360"/>
      <c r="FF641" s="360"/>
      <c r="FG641" s="360"/>
      <c r="FH641" s="360"/>
      <c r="FI641" s="360"/>
      <c r="FJ641" s="360"/>
      <c r="FK641" s="360"/>
      <c r="FL641" s="360"/>
      <c r="FM641" s="360"/>
      <c r="FN641" s="360"/>
      <c r="FO641" s="360"/>
      <c r="FP641" s="360"/>
      <c r="FQ641" s="360"/>
      <c r="FR641" s="360"/>
      <c r="FS641" s="360"/>
      <c r="FT641" s="360"/>
      <c r="FU641" s="360"/>
      <c r="FV641" s="360"/>
      <c r="FW641" s="360"/>
      <c r="FX641" s="360"/>
      <c r="FY641" s="360"/>
      <c r="FZ641" s="360"/>
      <c r="GA641" s="360"/>
      <c r="GB641" s="360"/>
      <c r="GC641" s="360"/>
      <c r="GD641" s="360"/>
      <c r="GE641" s="360"/>
      <c r="GF641" s="360"/>
      <c r="GG641" s="360"/>
      <c r="GH641" s="360"/>
      <c r="GI641" s="360"/>
      <c r="GJ641" s="360"/>
      <c r="GK641" s="360"/>
      <c r="GL641" s="360"/>
      <c r="GM641" s="360"/>
      <c r="GN641" s="360"/>
      <c r="GO641" s="360"/>
      <c r="GP641" s="360"/>
      <c r="GQ641" s="360"/>
      <c r="GR641" s="360"/>
      <c r="GS641" s="360"/>
      <c r="GT641" s="360"/>
      <c r="GU641" s="360"/>
      <c r="GV641" s="360"/>
      <c r="GW641" s="360"/>
      <c r="GX641" s="360"/>
      <c r="GY641" s="360"/>
      <c r="GZ641" s="360"/>
      <c r="HA641" s="360"/>
      <c r="HB641" s="360"/>
      <c r="HC641" s="360"/>
      <c r="HD641" s="360"/>
      <c r="HE641" s="360"/>
      <c r="HF641" s="360"/>
      <c r="HG641" s="360"/>
      <c r="HH641" s="360"/>
      <c r="HI641" s="360"/>
      <c r="HJ641" s="360"/>
      <c r="HK641" s="360"/>
      <c r="HL641" s="360"/>
      <c r="HM641" s="360"/>
      <c r="HN641" s="360"/>
      <c r="HO641" s="360"/>
      <c r="HP641" s="360"/>
      <c r="HQ641" s="360"/>
      <c r="HR641" s="360"/>
      <c r="HS641" s="360"/>
      <c r="HT641" s="360"/>
      <c r="HU641" s="360"/>
      <c r="HV641" s="360"/>
      <c r="HW641" s="360"/>
      <c r="HX641" s="360"/>
    </row>
    <row r="642" spans="1:232" s="461" customFormat="1" hidden="1">
      <c r="A642" s="352"/>
      <c r="B642" s="369"/>
      <c r="C642" s="354"/>
      <c r="D642" s="355"/>
      <c r="E642" s="356"/>
      <c r="F642" s="357"/>
      <c r="G642" s="370"/>
      <c r="H642" s="308"/>
      <c r="I642" s="309"/>
      <c r="J642" s="310"/>
      <c r="K642" s="310"/>
      <c r="L642" s="326" t="s">
        <v>143</v>
      </c>
      <c r="M642" s="279">
        <v>5113</v>
      </c>
      <c r="N642" s="289" t="e">
        <f>+#REF!+'havelvac 7.2'!N642+'havelvac 7.3'!N642+'havelvac 7.4'!N642+'havelvac 7.5'!N642+'havelvac 7.6'!N642+'havelvac 7.7'!N642+'havelvac 7.9'!N642+'havelvac 7.8'!N642+'havelvac 7.10'!N642+'havelvac 7.11'!N642+'havelvac 7.12'!N642+'havelvac 7.13'!N642</f>
        <v>#REF!</v>
      </c>
      <c r="O642" s="289" t="e">
        <f>+#REF!+'havelvac 7.2'!O642+'havelvac 7.3'!O642+'havelvac 7.4'!O642+'havelvac 7.5'!O642+'havelvac 7.6'!O642+'havelvac 7.7'!O642+'havelvac 7.9'!O642+'havelvac 7.8'!O642+'havelvac 7.10'!O642+'havelvac 7.11'!O642+'havelvac 7.12'!O642+'havelvac 7.13'!O642</f>
        <v>#REF!</v>
      </c>
      <c r="P642" s="289" t="e">
        <f>+#REF!+'havelvac 7.2'!P642+'havelvac 7.3'!P642+'havelvac 7.4'!P642+'havelvac 7.5'!P642+'havelvac 7.6'!P642+'havelvac 7.7'!P642+'havelvac 7.9'!P642+'havelvac 7.8'!P642+'havelvac 7.10'!P642+'havelvac 7.11'!P642+'havelvac 7.12'!P642+'havelvac 7.13'!P642</f>
        <v>#REF!</v>
      </c>
      <c r="Q642" s="360"/>
      <c r="R642" s="360"/>
      <c r="S642" s="360"/>
      <c r="T642" s="360"/>
      <c r="U642" s="360"/>
      <c r="V642" s="360"/>
      <c r="W642" s="360"/>
      <c r="X642" s="360"/>
      <c r="Y642" s="360"/>
      <c r="Z642" s="360"/>
      <c r="AA642" s="360"/>
      <c r="AB642" s="360"/>
      <c r="AC642" s="360"/>
      <c r="AD642" s="360"/>
      <c r="AE642" s="360"/>
      <c r="AF642" s="360"/>
      <c r="AG642" s="360"/>
      <c r="AH642" s="360"/>
      <c r="AI642" s="360"/>
      <c r="AJ642" s="360"/>
      <c r="AK642" s="360"/>
      <c r="AL642" s="360"/>
      <c r="AM642" s="360"/>
      <c r="AN642" s="360"/>
      <c r="AO642" s="360"/>
      <c r="AP642" s="360"/>
      <c r="AQ642" s="360"/>
      <c r="AR642" s="360"/>
      <c r="AS642" s="360"/>
      <c r="AT642" s="360"/>
      <c r="AU642" s="360"/>
      <c r="AV642" s="360"/>
      <c r="AW642" s="360"/>
      <c r="AX642" s="360"/>
      <c r="AY642" s="360"/>
      <c r="AZ642" s="360"/>
      <c r="BA642" s="360"/>
      <c r="BB642" s="360"/>
      <c r="BC642" s="360"/>
      <c r="BD642" s="360"/>
      <c r="BE642" s="360"/>
      <c r="BF642" s="360"/>
      <c r="BG642" s="360"/>
      <c r="BH642" s="360"/>
      <c r="BI642" s="360"/>
      <c r="BJ642" s="360"/>
      <c r="BK642" s="360"/>
      <c r="BL642" s="360"/>
      <c r="BM642" s="360"/>
      <c r="BN642" s="360"/>
      <c r="BO642" s="360"/>
      <c r="BP642" s="360"/>
      <c r="BQ642" s="360"/>
      <c r="BR642" s="360"/>
      <c r="BS642" s="360"/>
      <c r="BT642" s="360"/>
      <c r="BU642" s="360"/>
      <c r="BV642" s="360"/>
      <c r="BW642" s="360"/>
      <c r="BX642" s="360"/>
      <c r="BY642" s="360"/>
      <c r="BZ642" s="360"/>
      <c r="CA642" s="360"/>
      <c r="CB642" s="360"/>
      <c r="CC642" s="360"/>
      <c r="CD642" s="360"/>
      <c r="CE642" s="360"/>
      <c r="CF642" s="360"/>
      <c r="CG642" s="360"/>
      <c r="CH642" s="360"/>
      <c r="CI642" s="360"/>
      <c r="CJ642" s="360"/>
      <c r="CK642" s="360"/>
      <c r="CL642" s="360"/>
      <c r="CM642" s="360"/>
      <c r="CN642" s="360"/>
      <c r="CO642" s="360"/>
      <c r="CP642" s="360"/>
      <c r="CQ642" s="360"/>
      <c r="CR642" s="360"/>
      <c r="CS642" s="360"/>
      <c r="CT642" s="360"/>
      <c r="CU642" s="360"/>
      <c r="CV642" s="360"/>
      <c r="CW642" s="360"/>
      <c r="CX642" s="360"/>
      <c r="CY642" s="360"/>
      <c r="CZ642" s="360"/>
      <c r="DA642" s="360"/>
      <c r="DB642" s="360"/>
      <c r="DC642" s="360"/>
      <c r="DD642" s="360"/>
      <c r="DE642" s="360"/>
      <c r="DF642" s="360"/>
      <c r="DG642" s="360"/>
      <c r="DH642" s="360"/>
      <c r="DI642" s="360"/>
      <c r="DJ642" s="360"/>
      <c r="DK642" s="360"/>
      <c r="DL642" s="360"/>
      <c r="DM642" s="360"/>
      <c r="DN642" s="360"/>
      <c r="DO642" s="360"/>
      <c r="DP642" s="360"/>
      <c r="DQ642" s="360"/>
      <c r="DR642" s="360"/>
      <c r="DS642" s="360"/>
      <c r="DT642" s="360"/>
      <c r="DU642" s="360"/>
      <c r="DV642" s="360"/>
      <c r="DW642" s="360"/>
      <c r="DX642" s="360"/>
      <c r="DY642" s="360"/>
      <c r="DZ642" s="360"/>
      <c r="EA642" s="360"/>
      <c r="EB642" s="360"/>
      <c r="EC642" s="360"/>
      <c r="ED642" s="360"/>
      <c r="EE642" s="360"/>
      <c r="EF642" s="360"/>
      <c r="EG642" s="360"/>
      <c r="EH642" s="360"/>
      <c r="EI642" s="360"/>
      <c r="EJ642" s="360"/>
      <c r="EK642" s="360"/>
      <c r="EL642" s="360"/>
      <c r="EM642" s="360"/>
      <c r="EN642" s="360"/>
      <c r="EO642" s="360"/>
      <c r="EP642" s="360"/>
      <c r="EQ642" s="360"/>
      <c r="ER642" s="360"/>
      <c r="ES642" s="360"/>
      <c r="ET642" s="360"/>
      <c r="EU642" s="360"/>
      <c r="EV642" s="360"/>
      <c r="EW642" s="360"/>
      <c r="EX642" s="360"/>
      <c r="EY642" s="360"/>
      <c r="EZ642" s="360"/>
      <c r="FA642" s="360"/>
      <c r="FB642" s="360"/>
      <c r="FC642" s="360"/>
      <c r="FD642" s="360"/>
      <c r="FE642" s="360"/>
      <c r="FF642" s="360"/>
      <c r="FG642" s="360"/>
      <c r="FH642" s="360"/>
      <c r="FI642" s="360"/>
      <c r="FJ642" s="360"/>
      <c r="FK642" s="360"/>
      <c r="FL642" s="360"/>
      <c r="FM642" s="360"/>
      <c r="FN642" s="360"/>
      <c r="FO642" s="360"/>
      <c r="FP642" s="360"/>
      <c r="FQ642" s="360"/>
      <c r="FR642" s="360"/>
      <c r="FS642" s="360"/>
      <c r="FT642" s="360"/>
      <c r="FU642" s="360"/>
      <c r="FV642" s="360"/>
      <c r="FW642" s="360"/>
      <c r="FX642" s="360"/>
      <c r="FY642" s="360"/>
      <c r="FZ642" s="360"/>
      <c r="GA642" s="360"/>
      <c r="GB642" s="360"/>
      <c r="GC642" s="360"/>
      <c r="GD642" s="360"/>
      <c r="GE642" s="360"/>
      <c r="GF642" s="360"/>
      <c r="GG642" s="360"/>
      <c r="GH642" s="360"/>
      <c r="GI642" s="360"/>
      <c r="GJ642" s="360"/>
      <c r="GK642" s="360"/>
      <c r="GL642" s="360"/>
      <c r="GM642" s="360"/>
      <c r="GN642" s="360"/>
      <c r="GO642" s="360"/>
      <c r="GP642" s="360"/>
      <c r="GQ642" s="360"/>
      <c r="GR642" s="360"/>
      <c r="GS642" s="360"/>
      <c r="GT642" s="360"/>
      <c r="GU642" s="360"/>
      <c r="GV642" s="360"/>
      <c r="GW642" s="360"/>
      <c r="GX642" s="360"/>
      <c r="GY642" s="360"/>
      <c r="GZ642" s="360"/>
      <c r="HA642" s="360"/>
      <c r="HB642" s="360"/>
      <c r="HC642" s="360"/>
      <c r="HD642" s="360"/>
      <c r="HE642" s="360"/>
      <c r="HF642" s="360"/>
      <c r="HG642" s="360"/>
      <c r="HH642" s="360"/>
      <c r="HI642" s="360"/>
      <c r="HJ642" s="360"/>
      <c r="HK642" s="360"/>
      <c r="HL642" s="360"/>
      <c r="HM642" s="360"/>
      <c r="HN642" s="360"/>
      <c r="HO642" s="360"/>
      <c r="HP642" s="360"/>
      <c r="HQ642" s="360"/>
      <c r="HR642" s="360"/>
      <c r="HS642" s="360"/>
      <c r="HT642" s="360"/>
      <c r="HU642" s="360"/>
      <c r="HV642" s="360"/>
      <c r="HW642" s="360"/>
      <c r="HX642" s="360"/>
    </row>
    <row r="643" spans="1:232" s="461" customFormat="1" hidden="1">
      <c r="A643" s="352"/>
      <c r="B643" s="369"/>
      <c r="C643" s="354"/>
      <c r="D643" s="355"/>
      <c r="E643" s="356"/>
      <c r="F643" s="357"/>
      <c r="G643" s="370"/>
      <c r="H643" s="308"/>
      <c r="I643" s="309"/>
      <c r="J643" s="310"/>
      <c r="K643" s="310"/>
      <c r="L643" s="320" t="s">
        <v>268</v>
      </c>
      <c r="M643" s="313">
        <v>5129</v>
      </c>
      <c r="N643" s="289" t="e">
        <f>+#REF!+'havelvac 7.2'!N643+'havelvac 7.3'!N643+'havelvac 7.4'!N643+'havelvac 7.5'!N643+'havelvac 7.6'!N643+'havelvac 7.7'!N643+'havelvac 7.9'!N643+'havelvac 7.8'!N643+'havelvac 7.10'!N643+'havelvac 7.11'!N643+'havelvac 7.12'!N643+'havelvac 7.13'!N643</f>
        <v>#REF!</v>
      </c>
      <c r="O643" s="289" t="e">
        <f>+#REF!+'havelvac 7.2'!O643+'havelvac 7.3'!O643+'havelvac 7.4'!O643+'havelvac 7.5'!O643+'havelvac 7.6'!O643+'havelvac 7.7'!O643+'havelvac 7.9'!O643+'havelvac 7.8'!O643+'havelvac 7.10'!O643+'havelvac 7.11'!O643+'havelvac 7.12'!O643+'havelvac 7.13'!O643</f>
        <v>#REF!</v>
      </c>
      <c r="P643" s="289" t="e">
        <f>+#REF!+'havelvac 7.2'!P643+'havelvac 7.3'!P643+'havelvac 7.4'!P643+'havelvac 7.5'!P643+'havelvac 7.6'!P643+'havelvac 7.7'!P643+'havelvac 7.9'!P643+'havelvac 7.8'!P643+'havelvac 7.10'!P643+'havelvac 7.11'!P643+'havelvac 7.12'!P643+'havelvac 7.13'!P643</f>
        <v>#REF!</v>
      </c>
      <c r="Q643" s="360"/>
      <c r="R643" s="360"/>
      <c r="S643" s="360"/>
      <c r="T643" s="360"/>
      <c r="U643" s="360"/>
      <c r="V643" s="360"/>
      <c r="W643" s="360"/>
      <c r="X643" s="360"/>
      <c r="Y643" s="360"/>
      <c r="Z643" s="360"/>
      <c r="AA643" s="360"/>
      <c r="AB643" s="360"/>
      <c r="AC643" s="360"/>
      <c r="AD643" s="360"/>
      <c r="AE643" s="360"/>
      <c r="AF643" s="360"/>
      <c r="AG643" s="360"/>
      <c r="AH643" s="360"/>
      <c r="AI643" s="360"/>
      <c r="AJ643" s="360"/>
      <c r="AK643" s="360"/>
      <c r="AL643" s="360"/>
      <c r="AM643" s="360"/>
      <c r="AN643" s="360"/>
      <c r="AO643" s="360"/>
      <c r="AP643" s="360"/>
      <c r="AQ643" s="360"/>
      <c r="AR643" s="360"/>
      <c r="AS643" s="360"/>
      <c r="AT643" s="360"/>
      <c r="AU643" s="360"/>
      <c r="AV643" s="360"/>
      <c r="AW643" s="360"/>
      <c r="AX643" s="360"/>
      <c r="AY643" s="360"/>
      <c r="AZ643" s="360"/>
      <c r="BA643" s="360"/>
      <c r="BB643" s="360"/>
      <c r="BC643" s="360"/>
      <c r="BD643" s="360"/>
      <c r="BE643" s="360"/>
      <c r="BF643" s="360"/>
      <c r="BG643" s="360"/>
      <c r="BH643" s="360"/>
      <c r="BI643" s="360"/>
      <c r="BJ643" s="360"/>
      <c r="BK643" s="360"/>
      <c r="BL643" s="360"/>
      <c r="BM643" s="360"/>
      <c r="BN643" s="360"/>
      <c r="BO643" s="360"/>
      <c r="BP643" s="360"/>
      <c r="BQ643" s="360"/>
      <c r="BR643" s="360"/>
      <c r="BS643" s="360"/>
      <c r="BT643" s="360"/>
      <c r="BU643" s="360"/>
      <c r="BV643" s="360"/>
      <c r="BW643" s="360"/>
      <c r="BX643" s="360"/>
      <c r="BY643" s="360"/>
      <c r="BZ643" s="360"/>
      <c r="CA643" s="360"/>
      <c r="CB643" s="360"/>
      <c r="CC643" s="360"/>
      <c r="CD643" s="360"/>
      <c r="CE643" s="360"/>
      <c r="CF643" s="360"/>
      <c r="CG643" s="360"/>
      <c r="CH643" s="360"/>
      <c r="CI643" s="360"/>
      <c r="CJ643" s="360"/>
      <c r="CK643" s="360"/>
      <c r="CL643" s="360"/>
      <c r="CM643" s="360"/>
      <c r="CN643" s="360"/>
      <c r="CO643" s="360"/>
      <c r="CP643" s="360"/>
      <c r="CQ643" s="360"/>
      <c r="CR643" s="360"/>
      <c r="CS643" s="360"/>
      <c r="CT643" s="360"/>
      <c r="CU643" s="360"/>
      <c r="CV643" s="360"/>
      <c r="CW643" s="360"/>
      <c r="CX643" s="360"/>
      <c r="CY643" s="360"/>
      <c r="CZ643" s="360"/>
      <c r="DA643" s="360"/>
      <c r="DB643" s="360"/>
      <c r="DC643" s="360"/>
      <c r="DD643" s="360"/>
      <c r="DE643" s="360"/>
      <c r="DF643" s="360"/>
      <c r="DG643" s="360"/>
      <c r="DH643" s="360"/>
      <c r="DI643" s="360"/>
      <c r="DJ643" s="360"/>
      <c r="DK643" s="360"/>
      <c r="DL643" s="360"/>
      <c r="DM643" s="360"/>
      <c r="DN643" s="360"/>
      <c r="DO643" s="360"/>
      <c r="DP643" s="360"/>
      <c r="DQ643" s="360"/>
      <c r="DR643" s="360"/>
      <c r="DS643" s="360"/>
      <c r="DT643" s="360"/>
      <c r="DU643" s="360"/>
      <c r="DV643" s="360"/>
      <c r="DW643" s="360"/>
      <c r="DX643" s="360"/>
      <c r="DY643" s="360"/>
      <c r="DZ643" s="360"/>
      <c r="EA643" s="360"/>
      <c r="EB643" s="360"/>
      <c r="EC643" s="360"/>
      <c r="ED643" s="360"/>
      <c r="EE643" s="360"/>
      <c r="EF643" s="360"/>
      <c r="EG643" s="360"/>
      <c r="EH643" s="360"/>
      <c r="EI643" s="360"/>
      <c r="EJ643" s="360"/>
      <c r="EK643" s="360"/>
      <c r="EL643" s="360"/>
      <c r="EM643" s="360"/>
      <c r="EN643" s="360"/>
      <c r="EO643" s="360"/>
      <c r="EP643" s="360"/>
      <c r="EQ643" s="360"/>
      <c r="ER643" s="360"/>
      <c r="ES643" s="360"/>
      <c r="ET643" s="360"/>
      <c r="EU643" s="360"/>
      <c r="EV643" s="360"/>
      <c r="EW643" s="360"/>
      <c r="EX643" s="360"/>
      <c r="EY643" s="360"/>
      <c r="EZ643" s="360"/>
      <c r="FA643" s="360"/>
      <c r="FB643" s="360"/>
      <c r="FC643" s="360"/>
      <c r="FD643" s="360"/>
      <c r="FE643" s="360"/>
      <c r="FF643" s="360"/>
      <c r="FG643" s="360"/>
      <c r="FH643" s="360"/>
      <c r="FI643" s="360"/>
      <c r="FJ643" s="360"/>
      <c r="FK643" s="360"/>
      <c r="FL643" s="360"/>
      <c r="FM643" s="360"/>
      <c r="FN643" s="360"/>
      <c r="FO643" s="360"/>
      <c r="FP643" s="360"/>
      <c r="FQ643" s="360"/>
      <c r="FR643" s="360"/>
      <c r="FS643" s="360"/>
      <c r="FT643" s="360"/>
      <c r="FU643" s="360"/>
      <c r="FV643" s="360"/>
      <c r="FW643" s="360"/>
      <c r="FX643" s="360"/>
      <c r="FY643" s="360"/>
      <c r="FZ643" s="360"/>
      <c r="GA643" s="360"/>
      <c r="GB643" s="360"/>
      <c r="GC643" s="360"/>
      <c r="GD643" s="360"/>
      <c r="GE643" s="360"/>
      <c r="GF643" s="360"/>
      <c r="GG643" s="360"/>
      <c r="GH643" s="360"/>
      <c r="GI643" s="360"/>
      <c r="GJ643" s="360"/>
      <c r="GK643" s="360"/>
      <c r="GL643" s="360"/>
      <c r="GM643" s="360"/>
      <c r="GN643" s="360"/>
      <c r="GO643" s="360"/>
      <c r="GP643" s="360"/>
      <c r="GQ643" s="360"/>
      <c r="GR643" s="360"/>
      <c r="GS643" s="360"/>
      <c r="GT643" s="360"/>
      <c r="GU643" s="360"/>
      <c r="GV643" s="360"/>
      <c r="GW643" s="360"/>
      <c r="GX643" s="360"/>
      <c r="GY643" s="360"/>
      <c r="GZ643" s="360"/>
      <c r="HA643" s="360"/>
      <c r="HB643" s="360"/>
      <c r="HC643" s="360"/>
      <c r="HD643" s="360"/>
      <c r="HE643" s="360"/>
      <c r="HF643" s="360"/>
      <c r="HG643" s="360"/>
      <c r="HH643" s="360"/>
      <c r="HI643" s="360"/>
      <c r="HJ643" s="360"/>
      <c r="HK643" s="360"/>
      <c r="HL643" s="360"/>
      <c r="HM643" s="360"/>
      <c r="HN643" s="360"/>
      <c r="HO643" s="360"/>
      <c r="HP643" s="360"/>
      <c r="HQ643" s="360"/>
      <c r="HR643" s="360"/>
      <c r="HS643" s="360"/>
      <c r="HT643" s="360"/>
      <c r="HU643" s="360"/>
      <c r="HV643" s="360"/>
      <c r="HW643" s="360"/>
      <c r="HX643" s="360"/>
    </row>
    <row r="644" spans="1:232" s="461" customFormat="1" ht="27" hidden="1">
      <c r="A644" s="352"/>
      <c r="B644" s="369"/>
      <c r="C644" s="354"/>
      <c r="D644" s="355"/>
      <c r="E644" s="356"/>
      <c r="F644" s="357"/>
      <c r="G644" s="370"/>
      <c r="H644" s="280"/>
      <c r="I644" s="400"/>
      <c r="J644" s="401"/>
      <c r="K644" s="401"/>
      <c r="L644" s="402" t="s">
        <v>725</v>
      </c>
      <c r="M644" s="397"/>
      <c r="N644" s="403" t="e">
        <f>SUM(N645:N646)</f>
        <v>#REF!</v>
      </c>
      <c r="O644" s="403" t="e">
        <f>SUM(O645:O646)</f>
        <v>#REF!</v>
      </c>
      <c r="P644" s="403" t="e">
        <f>SUM(P645:P646)</f>
        <v>#REF!</v>
      </c>
      <c r="Q644" s="360"/>
      <c r="R644" s="360"/>
      <c r="S644" s="360"/>
      <c r="T644" s="360"/>
      <c r="U644" s="360"/>
      <c r="V644" s="360"/>
      <c r="W644" s="360"/>
      <c r="X644" s="360"/>
      <c r="Y644" s="360"/>
      <c r="Z644" s="360"/>
      <c r="AA644" s="360"/>
      <c r="AB644" s="360"/>
      <c r="AC644" s="360"/>
      <c r="AD644" s="360"/>
      <c r="AE644" s="360"/>
      <c r="AF644" s="360"/>
      <c r="AG644" s="360"/>
      <c r="AH644" s="360"/>
      <c r="AI644" s="360"/>
      <c r="AJ644" s="360"/>
      <c r="AK644" s="360"/>
      <c r="AL644" s="360"/>
      <c r="AM644" s="360"/>
      <c r="AN644" s="360"/>
      <c r="AO644" s="360"/>
      <c r="AP644" s="360"/>
      <c r="AQ644" s="360"/>
      <c r="AR644" s="360"/>
      <c r="AS644" s="360"/>
      <c r="AT644" s="360"/>
      <c r="AU644" s="360"/>
      <c r="AV644" s="360"/>
      <c r="AW644" s="360"/>
      <c r="AX644" s="360"/>
      <c r="AY644" s="360"/>
      <c r="AZ644" s="360"/>
      <c r="BA644" s="360"/>
      <c r="BB644" s="360"/>
      <c r="BC644" s="360"/>
      <c r="BD644" s="360"/>
      <c r="BE644" s="360"/>
      <c r="BF644" s="360"/>
      <c r="BG644" s="360"/>
      <c r="BH644" s="360"/>
      <c r="BI644" s="360"/>
      <c r="BJ644" s="360"/>
      <c r="BK644" s="360"/>
      <c r="BL644" s="360"/>
      <c r="BM644" s="360"/>
      <c r="BN644" s="360"/>
      <c r="BO644" s="360"/>
      <c r="BP644" s="360"/>
      <c r="BQ644" s="360"/>
      <c r="BR644" s="360"/>
      <c r="BS644" s="360"/>
      <c r="BT644" s="360"/>
      <c r="BU644" s="360"/>
      <c r="BV644" s="360"/>
      <c r="BW644" s="360"/>
      <c r="BX644" s="360"/>
      <c r="BY644" s="360"/>
      <c r="BZ644" s="360"/>
      <c r="CA644" s="360"/>
      <c r="CB644" s="360"/>
      <c r="CC644" s="360"/>
      <c r="CD644" s="360"/>
      <c r="CE644" s="360"/>
      <c r="CF644" s="360"/>
      <c r="CG644" s="360"/>
      <c r="CH644" s="360"/>
      <c r="CI644" s="360"/>
      <c r="CJ644" s="360"/>
      <c r="CK644" s="360"/>
      <c r="CL644" s="360"/>
      <c r="CM644" s="360"/>
      <c r="CN644" s="360"/>
      <c r="CO644" s="360"/>
      <c r="CP644" s="360"/>
      <c r="CQ644" s="360"/>
      <c r="CR644" s="360"/>
      <c r="CS644" s="360"/>
      <c r="CT644" s="360"/>
      <c r="CU644" s="360"/>
      <c r="CV644" s="360"/>
      <c r="CW644" s="360"/>
      <c r="CX644" s="360"/>
      <c r="CY644" s="360"/>
      <c r="CZ644" s="360"/>
      <c r="DA644" s="360"/>
      <c r="DB644" s="360"/>
      <c r="DC644" s="360"/>
      <c r="DD644" s="360"/>
      <c r="DE644" s="360"/>
      <c r="DF644" s="360"/>
      <c r="DG644" s="360"/>
      <c r="DH644" s="360"/>
      <c r="DI644" s="360"/>
      <c r="DJ644" s="360"/>
      <c r="DK644" s="360"/>
      <c r="DL644" s="360"/>
      <c r="DM644" s="360"/>
      <c r="DN644" s="360"/>
      <c r="DO644" s="360"/>
      <c r="DP644" s="360"/>
      <c r="DQ644" s="360"/>
      <c r="DR644" s="360"/>
      <c r="DS644" s="360"/>
      <c r="DT644" s="360"/>
      <c r="DU644" s="360"/>
      <c r="DV644" s="360"/>
      <c r="DW644" s="360"/>
      <c r="DX644" s="360"/>
      <c r="DY644" s="360"/>
      <c r="DZ644" s="360"/>
      <c r="EA644" s="360"/>
      <c r="EB644" s="360"/>
      <c r="EC644" s="360"/>
      <c r="ED644" s="360"/>
      <c r="EE644" s="360"/>
      <c r="EF644" s="360"/>
      <c r="EG644" s="360"/>
      <c r="EH644" s="360"/>
      <c r="EI644" s="360"/>
      <c r="EJ644" s="360"/>
      <c r="EK644" s="360"/>
      <c r="EL644" s="360"/>
      <c r="EM644" s="360"/>
      <c r="EN644" s="360"/>
      <c r="EO644" s="360"/>
      <c r="EP644" s="360"/>
      <c r="EQ644" s="360"/>
      <c r="ER644" s="360"/>
      <c r="ES644" s="360"/>
      <c r="ET644" s="360"/>
      <c r="EU644" s="360"/>
      <c r="EV644" s="360"/>
      <c r="EW644" s="360"/>
      <c r="EX644" s="360"/>
      <c r="EY644" s="360"/>
      <c r="EZ644" s="360"/>
      <c r="FA644" s="360"/>
      <c r="FB644" s="360"/>
      <c r="FC644" s="360"/>
      <c r="FD644" s="360"/>
      <c r="FE644" s="360"/>
      <c r="FF644" s="360"/>
      <c r="FG644" s="360"/>
      <c r="FH644" s="360"/>
      <c r="FI644" s="360"/>
      <c r="FJ644" s="360"/>
      <c r="FK644" s="360"/>
      <c r="FL644" s="360"/>
      <c r="FM644" s="360"/>
      <c r="FN644" s="360"/>
      <c r="FO644" s="360"/>
      <c r="FP644" s="360"/>
      <c r="FQ644" s="360"/>
      <c r="FR644" s="360"/>
      <c r="FS644" s="360"/>
      <c r="FT644" s="360"/>
      <c r="FU644" s="360"/>
      <c r="FV644" s="360"/>
      <c r="FW644" s="360"/>
      <c r="FX644" s="360"/>
      <c r="FY644" s="360"/>
      <c r="FZ644" s="360"/>
      <c r="GA644" s="360"/>
      <c r="GB644" s="360"/>
      <c r="GC644" s="360"/>
      <c r="GD644" s="360"/>
      <c r="GE644" s="360"/>
      <c r="GF644" s="360"/>
      <c r="GG644" s="360"/>
      <c r="GH644" s="360"/>
      <c r="GI644" s="360"/>
      <c r="GJ644" s="360"/>
      <c r="GK644" s="360"/>
      <c r="GL644" s="360"/>
      <c r="GM644" s="360"/>
      <c r="GN644" s="360"/>
      <c r="GO644" s="360"/>
      <c r="GP644" s="360"/>
      <c r="GQ644" s="360"/>
      <c r="GR644" s="360"/>
      <c r="GS644" s="360"/>
      <c r="GT644" s="360"/>
      <c r="GU644" s="360"/>
      <c r="GV644" s="360"/>
      <c r="GW644" s="360"/>
      <c r="GX644" s="360"/>
      <c r="GY644" s="360"/>
      <c r="GZ644" s="360"/>
      <c r="HA644" s="360"/>
      <c r="HB644" s="360"/>
      <c r="HC644" s="360"/>
      <c r="HD644" s="360"/>
      <c r="HE644" s="360"/>
      <c r="HF644" s="360"/>
      <c r="HG644" s="360"/>
      <c r="HH644" s="360"/>
      <c r="HI644" s="360"/>
      <c r="HJ644" s="360"/>
      <c r="HK644" s="360"/>
      <c r="HL644" s="360"/>
      <c r="HM644" s="360"/>
      <c r="HN644" s="360"/>
      <c r="HO644" s="360"/>
      <c r="HP644" s="360"/>
      <c r="HQ644" s="360"/>
      <c r="HR644" s="360"/>
      <c r="HS644" s="360"/>
      <c r="HT644" s="360"/>
      <c r="HU644" s="360"/>
      <c r="HV644" s="360"/>
      <c r="HW644" s="360"/>
      <c r="HX644" s="360"/>
    </row>
    <row r="645" spans="1:232" hidden="1">
      <c r="H645" s="308"/>
      <c r="I645" s="309"/>
      <c r="J645" s="310"/>
      <c r="K645" s="310"/>
      <c r="L645" s="320" t="s">
        <v>173</v>
      </c>
      <c r="M645" s="278">
        <v>5112</v>
      </c>
      <c r="N645" s="289" t="e">
        <f>+#REF!+'havelvac 7.2'!N645+'havelvac 7.3'!N645+'havelvac 7.4'!N645+'havelvac 7.5'!N645+'havelvac 7.6'!N645+'havelvac 7.7'!N645+'havelvac 7.9'!N645+'havelvac 7.8'!N645+'havelvac 7.10'!N645+'havelvac 7.11'!N645+'havelvac 7.12'!N645+'havelvac 7.13'!N645</f>
        <v>#REF!</v>
      </c>
      <c r="O645" s="289" t="e">
        <f>+#REF!+'havelvac 7.2'!O645+'havelvac 7.3'!O645+'havelvac 7.4'!O645+'havelvac 7.5'!O645+'havelvac 7.6'!O645+'havelvac 7.7'!O645+'havelvac 7.9'!O645+'havelvac 7.8'!O645+'havelvac 7.10'!O645+'havelvac 7.11'!O645+'havelvac 7.12'!O645+'havelvac 7.13'!O645</f>
        <v>#REF!</v>
      </c>
      <c r="P645" s="289" t="e">
        <f>+#REF!+'havelvac 7.2'!P645+'havelvac 7.3'!P645+'havelvac 7.4'!P645+'havelvac 7.5'!P645+'havelvac 7.6'!P645+'havelvac 7.7'!P645+'havelvac 7.9'!P645+'havelvac 7.8'!P645+'havelvac 7.10'!P645+'havelvac 7.11'!P645+'havelvac 7.12'!P645+'havelvac 7.13'!P645</f>
        <v>#REF!</v>
      </c>
    </row>
    <row r="646" spans="1:232" hidden="1">
      <c r="H646" s="308"/>
      <c r="I646" s="309"/>
      <c r="J646" s="310"/>
      <c r="K646" s="310"/>
      <c r="L646" s="326" t="s">
        <v>143</v>
      </c>
      <c r="M646" s="279">
        <v>5113</v>
      </c>
      <c r="N646" s="289" t="e">
        <f>+#REF!+'havelvac 7.2'!N646+'havelvac 7.3'!N646+'havelvac 7.4'!N646+'havelvac 7.5'!N646+'havelvac 7.6'!N646+'havelvac 7.7'!N646+'havelvac 7.9'!N646+'havelvac 7.8'!N646+'havelvac 7.10'!N646+'havelvac 7.11'!N646+'havelvac 7.12'!N646+'havelvac 7.13'!N646</f>
        <v>#REF!</v>
      </c>
      <c r="O646" s="289" t="e">
        <f>+#REF!+'havelvac 7.2'!O646+'havelvac 7.3'!O646+'havelvac 7.4'!O646+'havelvac 7.5'!O646+'havelvac 7.6'!O646+'havelvac 7.7'!O646+'havelvac 7.9'!O646+'havelvac 7.8'!O646+'havelvac 7.10'!O646+'havelvac 7.11'!O646+'havelvac 7.12'!O646+'havelvac 7.13'!O646</f>
        <v>#REF!</v>
      </c>
      <c r="P646" s="289" t="e">
        <f>+#REF!+'havelvac 7.2'!P646+'havelvac 7.3'!P646+'havelvac 7.4'!P646+'havelvac 7.5'!P646+'havelvac 7.6'!P646+'havelvac 7.7'!P646+'havelvac 7.9'!P646+'havelvac 7.8'!P646+'havelvac 7.10'!P646+'havelvac 7.11'!P646+'havelvac 7.12'!P646+'havelvac 7.13'!P646</f>
        <v>#REF!</v>
      </c>
    </row>
    <row r="647" spans="1:232" s="461" customFormat="1" hidden="1">
      <c r="A647" s="352"/>
      <c r="B647" s="369"/>
      <c r="C647" s="354"/>
      <c r="D647" s="355"/>
      <c r="E647" s="356"/>
      <c r="F647" s="357"/>
      <c r="G647" s="370"/>
      <c r="H647" s="280">
        <v>2960</v>
      </c>
      <c r="I647" s="309" t="s">
        <v>187</v>
      </c>
      <c r="J647" s="310">
        <v>6</v>
      </c>
      <c r="K647" s="310">
        <v>0</v>
      </c>
      <c r="L647" s="396" t="s">
        <v>337</v>
      </c>
      <c r="M647" s="397"/>
      <c r="N647" s="398" t="e">
        <f>+N649</f>
        <v>#REF!</v>
      </c>
      <c r="O647" s="398" t="e">
        <f>+O649</f>
        <v>#REF!</v>
      </c>
      <c r="P647" s="398" t="e">
        <f>+P649</f>
        <v>#REF!</v>
      </c>
      <c r="Q647" s="360"/>
      <c r="R647" s="360"/>
      <c r="S647" s="360"/>
      <c r="T647" s="360"/>
      <c r="U647" s="360"/>
      <c r="V647" s="360"/>
      <c r="W647" s="360"/>
      <c r="X647" s="360"/>
      <c r="Y647" s="360"/>
      <c r="Z647" s="360"/>
      <c r="AA647" s="360"/>
      <c r="AB647" s="360"/>
      <c r="AC647" s="360"/>
      <c r="AD647" s="360"/>
      <c r="AE647" s="360"/>
      <c r="AF647" s="360"/>
      <c r="AG647" s="360"/>
      <c r="AH647" s="360"/>
      <c r="AI647" s="360"/>
      <c r="AJ647" s="360"/>
      <c r="AK647" s="360"/>
      <c r="AL647" s="360"/>
      <c r="AM647" s="360"/>
      <c r="AN647" s="360"/>
      <c r="AO647" s="360"/>
      <c r="AP647" s="360"/>
      <c r="AQ647" s="360"/>
      <c r="AR647" s="360"/>
      <c r="AS647" s="360"/>
      <c r="AT647" s="360"/>
      <c r="AU647" s="360"/>
      <c r="AV647" s="360"/>
      <c r="AW647" s="360"/>
      <c r="AX647" s="360"/>
      <c r="AY647" s="360"/>
      <c r="AZ647" s="360"/>
      <c r="BA647" s="360"/>
      <c r="BB647" s="360"/>
      <c r="BC647" s="360"/>
      <c r="BD647" s="360"/>
      <c r="BE647" s="360"/>
      <c r="BF647" s="360"/>
      <c r="BG647" s="360"/>
      <c r="BH647" s="360"/>
      <c r="BI647" s="360"/>
      <c r="BJ647" s="360"/>
      <c r="BK647" s="360"/>
      <c r="BL647" s="360"/>
      <c r="BM647" s="360"/>
      <c r="BN647" s="360"/>
      <c r="BO647" s="360"/>
      <c r="BP647" s="360"/>
      <c r="BQ647" s="360"/>
      <c r="BR647" s="360"/>
      <c r="BS647" s="360"/>
      <c r="BT647" s="360"/>
      <c r="BU647" s="360"/>
      <c r="BV647" s="360"/>
      <c r="BW647" s="360"/>
      <c r="BX647" s="360"/>
      <c r="BY647" s="360"/>
      <c r="BZ647" s="360"/>
      <c r="CA647" s="360"/>
      <c r="CB647" s="360"/>
      <c r="CC647" s="360"/>
      <c r="CD647" s="360"/>
      <c r="CE647" s="360"/>
      <c r="CF647" s="360"/>
      <c r="CG647" s="360"/>
      <c r="CH647" s="360"/>
      <c r="CI647" s="360"/>
      <c r="CJ647" s="360"/>
      <c r="CK647" s="360"/>
      <c r="CL647" s="360"/>
      <c r="CM647" s="360"/>
      <c r="CN647" s="360"/>
      <c r="CO647" s="360"/>
      <c r="CP647" s="360"/>
      <c r="CQ647" s="360"/>
      <c r="CR647" s="360"/>
      <c r="CS647" s="360"/>
      <c r="CT647" s="360"/>
      <c r="CU647" s="360"/>
      <c r="CV647" s="360"/>
      <c r="CW647" s="360"/>
      <c r="CX647" s="360"/>
      <c r="CY647" s="360"/>
      <c r="CZ647" s="360"/>
      <c r="DA647" s="360"/>
      <c r="DB647" s="360"/>
      <c r="DC647" s="360"/>
      <c r="DD647" s="360"/>
      <c r="DE647" s="360"/>
      <c r="DF647" s="360"/>
      <c r="DG647" s="360"/>
      <c r="DH647" s="360"/>
      <c r="DI647" s="360"/>
      <c r="DJ647" s="360"/>
      <c r="DK647" s="360"/>
      <c r="DL647" s="360"/>
      <c r="DM647" s="360"/>
      <c r="DN647" s="360"/>
      <c r="DO647" s="360"/>
      <c r="DP647" s="360"/>
      <c r="DQ647" s="360"/>
      <c r="DR647" s="360"/>
      <c r="DS647" s="360"/>
      <c r="DT647" s="360"/>
      <c r="DU647" s="360"/>
      <c r="DV647" s="360"/>
      <c r="DW647" s="360"/>
      <c r="DX647" s="360"/>
      <c r="DY647" s="360"/>
      <c r="DZ647" s="360"/>
      <c r="EA647" s="360"/>
      <c r="EB647" s="360"/>
      <c r="EC647" s="360"/>
      <c r="ED647" s="360"/>
      <c r="EE647" s="360"/>
      <c r="EF647" s="360"/>
      <c r="EG647" s="360"/>
      <c r="EH647" s="360"/>
      <c r="EI647" s="360"/>
      <c r="EJ647" s="360"/>
      <c r="EK647" s="360"/>
      <c r="EL647" s="360"/>
      <c r="EM647" s="360"/>
      <c r="EN647" s="360"/>
      <c r="EO647" s="360"/>
      <c r="EP647" s="360"/>
      <c r="EQ647" s="360"/>
      <c r="ER647" s="360"/>
      <c r="ES647" s="360"/>
      <c r="ET647" s="360"/>
      <c r="EU647" s="360"/>
      <c r="EV647" s="360"/>
      <c r="EW647" s="360"/>
      <c r="EX647" s="360"/>
      <c r="EY647" s="360"/>
      <c r="EZ647" s="360"/>
      <c r="FA647" s="360"/>
      <c r="FB647" s="360"/>
      <c r="FC647" s="360"/>
      <c r="FD647" s="360"/>
      <c r="FE647" s="360"/>
      <c r="FF647" s="360"/>
      <c r="FG647" s="360"/>
      <c r="FH647" s="360"/>
      <c r="FI647" s="360"/>
      <c r="FJ647" s="360"/>
      <c r="FK647" s="360"/>
      <c r="FL647" s="360"/>
      <c r="FM647" s="360"/>
      <c r="FN647" s="360"/>
      <c r="FO647" s="360"/>
      <c r="FP647" s="360"/>
      <c r="FQ647" s="360"/>
      <c r="FR647" s="360"/>
      <c r="FS647" s="360"/>
      <c r="FT647" s="360"/>
      <c r="FU647" s="360"/>
      <c r="FV647" s="360"/>
      <c r="FW647" s="360"/>
      <c r="FX647" s="360"/>
      <c r="FY647" s="360"/>
      <c r="FZ647" s="360"/>
      <c r="GA647" s="360"/>
      <c r="GB647" s="360"/>
      <c r="GC647" s="360"/>
      <c r="GD647" s="360"/>
      <c r="GE647" s="360"/>
      <c r="GF647" s="360"/>
      <c r="GG647" s="360"/>
      <c r="GH647" s="360"/>
      <c r="GI647" s="360"/>
      <c r="GJ647" s="360"/>
      <c r="GK647" s="360"/>
      <c r="GL647" s="360"/>
      <c r="GM647" s="360"/>
      <c r="GN647" s="360"/>
      <c r="GO647" s="360"/>
      <c r="GP647" s="360"/>
      <c r="GQ647" s="360"/>
      <c r="GR647" s="360"/>
      <c r="GS647" s="360"/>
      <c r="GT647" s="360"/>
      <c r="GU647" s="360"/>
      <c r="GV647" s="360"/>
      <c r="GW647" s="360"/>
      <c r="GX647" s="360"/>
      <c r="GY647" s="360"/>
      <c r="GZ647" s="360"/>
      <c r="HA647" s="360"/>
      <c r="HB647" s="360"/>
      <c r="HC647" s="360"/>
      <c r="HD647" s="360"/>
      <c r="HE647" s="360"/>
      <c r="HF647" s="360"/>
      <c r="HG647" s="360"/>
      <c r="HH647" s="360"/>
      <c r="HI647" s="360"/>
      <c r="HJ647" s="360"/>
      <c r="HK647" s="360"/>
      <c r="HL647" s="360"/>
      <c r="HM647" s="360"/>
      <c r="HN647" s="360"/>
      <c r="HO647" s="360"/>
      <c r="HP647" s="360"/>
      <c r="HQ647" s="360"/>
      <c r="HR647" s="360"/>
      <c r="HS647" s="360"/>
      <c r="HT647" s="360"/>
      <c r="HU647" s="360"/>
      <c r="HV647" s="360"/>
      <c r="HW647" s="360"/>
      <c r="HX647" s="360"/>
    </row>
    <row r="648" spans="1:232" s="461" customFormat="1" hidden="1">
      <c r="A648" s="352"/>
      <c r="B648" s="369"/>
      <c r="C648" s="354"/>
      <c r="D648" s="355"/>
      <c r="E648" s="356"/>
      <c r="F648" s="357"/>
      <c r="G648" s="370"/>
      <c r="H648" s="308"/>
      <c r="I648" s="309"/>
      <c r="J648" s="310"/>
      <c r="K648" s="310"/>
      <c r="L648" s="320" t="s">
        <v>110</v>
      </c>
      <c r="M648" s="278"/>
      <c r="N648" s="321"/>
      <c r="O648" s="321"/>
      <c r="P648" s="321"/>
      <c r="Q648" s="360"/>
      <c r="R648" s="360"/>
      <c r="S648" s="360"/>
      <c r="T648" s="360"/>
      <c r="U648" s="360"/>
      <c r="V648" s="360"/>
      <c r="W648" s="360"/>
      <c r="X648" s="360"/>
      <c r="Y648" s="360"/>
      <c r="Z648" s="360"/>
      <c r="AA648" s="360"/>
      <c r="AB648" s="360"/>
      <c r="AC648" s="360"/>
      <c r="AD648" s="360"/>
      <c r="AE648" s="360"/>
      <c r="AF648" s="360"/>
      <c r="AG648" s="360"/>
      <c r="AH648" s="360"/>
      <c r="AI648" s="360"/>
      <c r="AJ648" s="360"/>
      <c r="AK648" s="360"/>
      <c r="AL648" s="360"/>
      <c r="AM648" s="360"/>
      <c r="AN648" s="360"/>
      <c r="AO648" s="360"/>
      <c r="AP648" s="360"/>
      <c r="AQ648" s="360"/>
      <c r="AR648" s="360"/>
      <c r="AS648" s="360"/>
      <c r="AT648" s="360"/>
      <c r="AU648" s="360"/>
      <c r="AV648" s="360"/>
      <c r="AW648" s="360"/>
      <c r="AX648" s="360"/>
      <c r="AY648" s="360"/>
      <c r="AZ648" s="360"/>
      <c r="BA648" s="360"/>
      <c r="BB648" s="360"/>
      <c r="BC648" s="360"/>
      <c r="BD648" s="360"/>
      <c r="BE648" s="360"/>
      <c r="BF648" s="360"/>
      <c r="BG648" s="360"/>
      <c r="BH648" s="360"/>
      <c r="BI648" s="360"/>
      <c r="BJ648" s="360"/>
      <c r="BK648" s="360"/>
      <c r="BL648" s="360"/>
      <c r="BM648" s="360"/>
      <c r="BN648" s="360"/>
      <c r="BO648" s="360"/>
      <c r="BP648" s="360"/>
      <c r="BQ648" s="360"/>
      <c r="BR648" s="360"/>
      <c r="BS648" s="360"/>
      <c r="BT648" s="360"/>
      <c r="BU648" s="360"/>
      <c r="BV648" s="360"/>
      <c r="BW648" s="360"/>
      <c r="BX648" s="360"/>
      <c r="BY648" s="360"/>
      <c r="BZ648" s="360"/>
      <c r="CA648" s="360"/>
      <c r="CB648" s="360"/>
      <c r="CC648" s="360"/>
      <c r="CD648" s="360"/>
      <c r="CE648" s="360"/>
      <c r="CF648" s="360"/>
      <c r="CG648" s="360"/>
      <c r="CH648" s="360"/>
      <c r="CI648" s="360"/>
      <c r="CJ648" s="360"/>
      <c r="CK648" s="360"/>
      <c r="CL648" s="360"/>
      <c r="CM648" s="360"/>
      <c r="CN648" s="360"/>
      <c r="CO648" s="360"/>
      <c r="CP648" s="360"/>
      <c r="CQ648" s="360"/>
      <c r="CR648" s="360"/>
      <c r="CS648" s="360"/>
      <c r="CT648" s="360"/>
      <c r="CU648" s="360"/>
      <c r="CV648" s="360"/>
      <c r="CW648" s="360"/>
      <c r="CX648" s="360"/>
      <c r="CY648" s="360"/>
      <c r="CZ648" s="360"/>
      <c r="DA648" s="360"/>
      <c r="DB648" s="360"/>
      <c r="DC648" s="360"/>
      <c r="DD648" s="360"/>
      <c r="DE648" s="360"/>
      <c r="DF648" s="360"/>
      <c r="DG648" s="360"/>
      <c r="DH648" s="360"/>
      <c r="DI648" s="360"/>
      <c r="DJ648" s="360"/>
      <c r="DK648" s="360"/>
      <c r="DL648" s="360"/>
      <c r="DM648" s="360"/>
      <c r="DN648" s="360"/>
      <c r="DO648" s="360"/>
      <c r="DP648" s="360"/>
      <c r="DQ648" s="360"/>
      <c r="DR648" s="360"/>
      <c r="DS648" s="360"/>
      <c r="DT648" s="360"/>
      <c r="DU648" s="360"/>
      <c r="DV648" s="360"/>
      <c r="DW648" s="360"/>
      <c r="DX648" s="360"/>
      <c r="DY648" s="360"/>
      <c r="DZ648" s="360"/>
      <c r="EA648" s="360"/>
      <c r="EB648" s="360"/>
      <c r="EC648" s="360"/>
      <c r="ED648" s="360"/>
      <c r="EE648" s="360"/>
      <c r="EF648" s="360"/>
      <c r="EG648" s="360"/>
      <c r="EH648" s="360"/>
      <c r="EI648" s="360"/>
      <c r="EJ648" s="360"/>
      <c r="EK648" s="360"/>
      <c r="EL648" s="360"/>
      <c r="EM648" s="360"/>
      <c r="EN648" s="360"/>
      <c r="EO648" s="360"/>
      <c r="EP648" s="360"/>
      <c r="EQ648" s="360"/>
      <c r="ER648" s="360"/>
      <c r="ES648" s="360"/>
      <c r="ET648" s="360"/>
      <c r="EU648" s="360"/>
      <c r="EV648" s="360"/>
      <c r="EW648" s="360"/>
      <c r="EX648" s="360"/>
      <c r="EY648" s="360"/>
      <c r="EZ648" s="360"/>
      <c r="FA648" s="360"/>
      <c r="FB648" s="360"/>
      <c r="FC648" s="360"/>
      <c r="FD648" s="360"/>
      <c r="FE648" s="360"/>
      <c r="FF648" s="360"/>
      <c r="FG648" s="360"/>
      <c r="FH648" s="360"/>
      <c r="FI648" s="360"/>
      <c r="FJ648" s="360"/>
      <c r="FK648" s="360"/>
      <c r="FL648" s="360"/>
      <c r="FM648" s="360"/>
      <c r="FN648" s="360"/>
      <c r="FO648" s="360"/>
      <c r="FP648" s="360"/>
      <c r="FQ648" s="360"/>
      <c r="FR648" s="360"/>
      <c r="FS648" s="360"/>
      <c r="FT648" s="360"/>
      <c r="FU648" s="360"/>
      <c r="FV648" s="360"/>
      <c r="FW648" s="360"/>
      <c r="FX648" s="360"/>
      <c r="FY648" s="360"/>
      <c r="FZ648" s="360"/>
      <c r="GA648" s="360"/>
      <c r="GB648" s="360"/>
      <c r="GC648" s="360"/>
      <c r="GD648" s="360"/>
      <c r="GE648" s="360"/>
      <c r="GF648" s="360"/>
      <c r="GG648" s="360"/>
      <c r="GH648" s="360"/>
      <c r="GI648" s="360"/>
      <c r="GJ648" s="360"/>
      <c r="GK648" s="360"/>
      <c r="GL648" s="360"/>
      <c r="GM648" s="360"/>
      <c r="GN648" s="360"/>
      <c r="GO648" s="360"/>
      <c r="GP648" s="360"/>
      <c r="GQ648" s="360"/>
      <c r="GR648" s="360"/>
      <c r="GS648" s="360"/>
      <c r="GT648" s="360"/>
      <c r="GU648" s="360"/>
      <c r="GV648" s="360"/>
      <c r="GW648" s="360"/>
      <c r="GX648" s="360"/>
      <c r="GY648" s="360"/>
      <c r="GZ648" s="360"/>
      <c r="HA648" s="360"/>
      <c r="HB648" s="360"/>
      <c r="HC648" s="360"/>
      <c r="HD648" s="360"/>
      <c r="HE648" s="360"/>
      <c r="HF648" s="360"/>
      <c r="HG648" s="360"/>
      <c r="HH648" s="360"/>
      <c r="HI648" s="360"/>
      <c r="HJ648" s="360"/>
      <c r="HK648" s="360"/>
      <c r="HL648" s="360"/>
      <c r="HM648" s="360"/>
      <c r="HN648" s="360"/>
      <c r="HO648" s="360"/>
      <c r="HP648" s="360"/>
      <c r="HQ648" s="360"/>
      <c r="HR648" s="360"/>
      <c r="HS648" s="360"/>
      <c r="HT648" s="360"/>
      <c r="HU648" s="360"/>
      <c r="HV648" s="360"/>
      <c r="HW648" s="360"/>
      <c r="HX648" s="360"/>
    </row>
    <row r="649" spans="1:232" s="461" customFormat="1" hidden="1">
      <c r="A649" s="352"/>
      <c r="B649" s="369"/>
      <c r="C649" s="354"/>
      <c r="D649" s="355"/>
      <c r="E649" s="356"/>
      <c r="F649" s="357"/>
      <c r="G649" s="370"/>
      <c r="H649" s="280">
        <v>2961</v>
      </c>
      <c r="I649" s="308" t="s">
        <v>187</v>
      </c>
      <c r="J649" s="312">
        <v>6</v>
      </c>
      <c r="K649" s="312">
        <v>1</v>
      </c>
      <c r="L649" s="395" t="s">
        <v>337</v>
      </c>
      <c r="M649" s="313"/>
      <c r="N649" s="321" t="e">
        <f>+N651+N656+N658+N660+N662+N665+N667</f>
        <v>#REF!</v>
      </c>
      <c r="O649" s="321" t="e">
        <f t="shared" ref="O649:P649" si="63">+O651+O656+O658+O660+O662+O665+O667</f>
        <v>#REF!</v>
      </c>
      <c r="P649" s="321" t="e">
        <f t="shared" si="63"/>
        <v>#REF!</v>
      </c>
      <c r="Q649" s="360"/>
      <c r="R649" s="360"/>
      <c r="S649" s="360"/>
      <c r="T649" s="360"/>
      <c r="U649" s="360"/>
      <c r="V649" s="360"/>
      <c r="W649" s="360"/>
      <c r="X649" s="360"/>
      <c r="Y649" s="360"/>
      <c r="Z649" s="360"/>
      <c r="AA649" s="360"/>
      <c r="AB649" s="360"/>
      <c r="AC649" s="360"/>
      <c r="AD649" s="360"/>
      <c r="AE649" s="360"/>
      <c r="AF649" s="360"/>
      <c r="AG649" s="360"/>
      <c r="AH649" s="360"/>
      <c r="AI649" s="360"/>
      <c r="AJ649" s="360"/>
      <c r="AK649" s="360"/>
      <c r="AL649" s="360"/>
      <c r="AM649" s="360"/>
      <c r="AN649" s="360"/>
      <c r="AO649" s="360"/>
      <c r="AP649" s="360"/>
      <c r="AQ649" s="360"/>
      <c r="AR649" s="360"/>
      <c r="AS649" s="360"/>
      <c r="AT649" s="360"/>
      <c r="AU649" s="360"/>
      <c r="AV649" s="360"/>
      <c r="AW649" s="360"/>
      <c r="AX649" s="360"/>
      <c r="AY649" s="360"/>
      <c r="AZ649" s="360"/>
      <c r="BA649" s="360"/>
      <c r="BB649" s="360"/>
      <c r="BC649" s="360"/>
      <c r="BD649" s="360"/>
      <c r="BE649" s="360"/>
      <c r="BF649" s="360"/>
      <c r="BG649" s="360"/>
      <c r="BH649" s="360"/>
      <c r="BI649" s="360"/>
      <c r="BJ649" s="360"/>
      <c r="BK649" s="360"/>
      <c r="BL649" s="360"/>
      <c r="BM649" s="360"/>
      <c r="BN649" s="360"/>
      <c r="BO649" s="360"/>
      <c r="BP649" s="360"/>
      <c r="BQ649" s="360"/>
      <c r="BR649" s="360"/>
      <c r="BS649" s="360"/>
      <c r="BT649" s="360"/>
      <c r="BU649" s="360"/>
      <c r="BV649" s="360"/>
      <c r="BW649" s="360"/>
      <c r="BX649" s="360"/>
      <c r="BY649" s="360"/>
      <c r="BZ649" s="360"/>
      <c r="CA649" s="360"/>
      <c r="CB649" s="360"/>
      <c r="CC649" s="360"/>
      <c r="CD649" s="360"/>
      <c r="CE649" s="360"/>
      <c r="CF649" s="360"/>
      <c r="CG649" s="360"/>
      <c r="CH649" s="360"/>
      <c r="CI649" s="360"/>
      <c r="CJ649" s="360"/>
      <c r="CK649" s="360"/>
      <c r="CL649" s="360"/>
      <c r="CM649" s="360"/>
      <c r="CN649" s="360"/>
      <c r="CO649" s="360"/>
      <c r="CP649" s="360"/>
      <c r="CQ649" s="360"/>
      <c r="CR649" s="360"/>
      <c r="CS649" s="360"/>
      <c r="CT649" s="360"/>
      <c r="CU649" s="360"/>
      <c r="CV649" s="360"/>
      <c r="CW649" s="360"/>
      <c r="CX649" s="360"/>
      <c r="CY649" s="360"/>
      <c r="CZ649" s="360"/>
      <c r="DA649" s="360"/>
      <c r="DB649" s="360"/>
      <c r="DC649" s="360"/>
      <c r="DD649" s="360"/>
      <c r="DE649" s="360"/>
      <c r="DF649" s="360"/>
      <c r="DG649" s="360"/>
      <c r="DH649" s="360"/>
      <c r="DI649" s="360"/>
      <c r="DJ649" s="360"/>
      <c r="DK649" s="360"/>
      <c r="DL649" s="360"/>
      <c r="DM649" s="360"/>
      <c r="DN649" s="360"/>
      <c r="DO649" s="360"/>
      <c r="DP649" s="360"/>
      <c r="DQ649" s="360"/>
      <c r="DR649" s="360"/>
      <c r="DS649" s="360"/>
      <c r="DT649" s="360"/>
      <c r="DU649" s="360"/>
      <c r="DV649" s="360"/>
      <c r="DW649" s="360"/>
      <c r="DX649" s="360"/>
      <c r="DY649" s="360"/>
      <c r="DZ649" s="360"/>
      <c r="EA649" s="360"/>
      <c r="EB649" s="360"/>
      <c r="EC649" s="360"/>
      <c r="ED649" s="360"/>
      <c r="EE649" s="360"/>
      <c r="EF649" s="360"/>
      <c r="EG649" s="360"/>
      <c r="EH649" s="360"/>
      <c r="EI649" s="360"/>
      <c r="EJ649" s="360"/>
      <c r="EK649" s="360"/>
      <c r="EL649" s="360"/>
      <c r="EM649" s="360"/>
      <c r="EN649" s="360"/>
      <c r="EO649" s="360"/>
      <c r="EP649" s="360"/>
      <c r="EQ649" s="360"/>
      <c r="ER649" s="360"/>
      <c r="ES649" s="360"/>
      <c r="ET649" s="360"/>
      <c r="EU649" s="360"/>
      <c r="EV649" s="360"/>
      <c r="EW649" s="360"/>
      <c r="EX649" s="360"/>
      <c r="EY649" s="360"/>
      <c r="EZ649" s="360"/>
      <c r="FA649" s="360"/>
      <c r="FB649" s="360"/>
      <c r="FC649" s="360"/>
      <c r="FD649" s="360"/>
      <c r="FE649" s="360"/>
      <c r="FF649" s="360"/>
      <c r="FG649" s="360"/>
      <c r="FH649" s="360"/>
      <c r="FI649" s="360"/>
      <c r="FJ649" s="360"/>
      <c r="FK649" s="360"/>
      <c r="FL649" s="360"/>
      <c r="FM649" s="360"/>
      <c r="FN649" s="360"/>
      <c r="FO649" s="360"/>
      <c r="FP649" s="360"/>
      <c r="FQ649" s="360"/>
      <c r="FR649" s="360"/>
      <c r="FS649" s="360"/>
      <c r="FT649" s="360"/>
      <c r="FU649" s="360"/>
      <c r="FV649" s="360"/>
      <c r="FW649" s="360"/>
      <c r="FX649" s="360"/>
      <c r="FY649" s="360"/>
      <c r="FZ649" s="360"/>
      <c r="GA649" s="360"/>
      <c r="GB649" s="360"/>
      <c r="GC649" s="360"/>
      <c r="GD649" s="360"/>
      <c r="GE649" s="360"/>
      <c r="GF649" s="360"/>
      <c r="GG649" s="360"/>
      <c r="GH649" s="360"/>
      <c r="GI649" s="360"/>
      <c r="GJ649" s="360"/>
      <c r="GK649" s="360"/>
      <c r="GL649" s="360"/>
      <c r="GM649" s="360"/>
      <c r="GN649" s="360"/>
      <c r="GO649" s="360"/>
      <c r="GP649" s="360"/>
      <c r="GQ649" s="360"/>
      <c r="GR649" s="360"/>
      <c r="GS649" s="360"/>
      <c r="GT649" s="360"/>
      <c r="GU649" s="360"/>
      <c r="GV649" s="360"/>
      <c r="GW649" s="360"/>
      <c r="GX649" s="360"/>
      <c r="GY649" s="360"/>
      <c r="GZ649" s="360"/>
      <c r="HA649" s="360"/>
      <c r="HB649" s="360"/>
      <c r="HC649" s="360"/>
      <c r="HD649" s="360"/>
      <c r="HE649" s="360"/>
      <c r="HF649" s="360"/>
      <c r="HG649" s="360"/>
      <c r="HH649" s="360"/>
      <c r="HI649" s="360"/>
      <c r="HJ649" s="360"/>
      <c r="HK649" s="360"/>
      <c r="HL649" s="360"/>
      <c r="HM649" s="360"/>
      <c r="HN649" s="360"/>
      <c r="HO649" s="360"/>
      <c r="HP649" s="360"/>
      <c r="HQ649" s="360"/>
      <c r="HR649" s="360"/>
      <c r="HS649" s="360"/>
      <c r="HT649" s="360"/>
      <c r="HU649" s="360"/>
      <c r="HV649" s="360"/>
      <c r="HW649" s="360"/>
      <c r="HX649" s="360"/>
    </row>
    <row r="650" spans="1:232" hidden="1">
      <c r="H650" s="308"/>
      <c r="I650" s="308"/>
      <c r="J650" s="312"/>
      <c r="K650" s="312"/>
      <c r="L650" s="320" t="s">
        <v>108</v>
      </c>
      <c r="M650" s="278"/>
      <c r="N650" s="321"/>
      <c r="O650" s="321"/>
      <c r="P650" s="321"/>
    </row>
    <row r="651" spans="1:232" s="461" customFormat="1" ht="27" hidden="1">
      <c r="A651" s="352"/>
      <c r="B651" s="369"/>
      <c r="C651" s="354"/>
      <c r="D651" s="355"/>
      <c r="E651" s="356"/>
      <c r="F651" s="357"/>
      <c r="G651" s="370"/>
      <c r="H651" s="280"/>
      <c r="I651" s="400"/>
      <c r="J651" s="401"/>
      <c r="K651" s="401"/>
      <c r="L651" s="402" t="s">
        <v>708</v>
      </c>
      <c r="M651" s="397"/>
      <c r="N651" s="403" t="e">
        <f>SUM(N652:N655)</f>
        <v>#REF!</v>
      </c>
      <c r="O651" s="403" t="e">
        <f>SUM(O652:O655)</f>
        <v>#REF!</v>
      </c>
      <c r="P651" s="403" t="e">
        <f>SUM(P652:P655)</f>
        <v>#REF!</v>
      </c>
      <c r="Q651" s="360"/>
      <c r="R651" s="360"/>
      <c r="S651" s="360"/>
      <c r="T651" s="360"/>
      <c r="U651" s="360"/>
      <c r="V651" s="360"/>
      <c r="W651" s="360"/>
      <c r="X651" s="360"/>
      <c r="Y651" s="360"/>
      <c r="Z651" s="360"/>
      <c r="AA651" s="360"/>
      <c r="AB651" s="360"/>
      <c r="AC651" s="360"/>
      <c r="AD651" s="360"/>
      <c r="AE651" s="360"/>
      <c r="AF651" s="360"/>
      <c r="AG651" s="360"/>
      <c r="AH651" s="360"/>
      <c r="AI651" s="360"/>
      <c r="AJ651" s="360"/>
      <c r="AK651" s="360"/>
      <c r="AL651" s="360"/>
      <c r="AM651" s="360"/>
      <c r="AN651" s="360"/>
      <c r="AO651" s="360"/>
      <c r="AP651" s="360"/>
      <c r="AQ651" s="360"/>
      <c r="AR651" s="360"/>
      <c r="AS651" s="360"/>
      <c r="AT651" s="360"/>
      <c r="AU651" s="360"/>
      <c r="AV651" s="360"/>
      <c r="AW651" s="360"/>
      <c r="AX651" s="360"/>
      <c r="AY651" s="360"/>
      <c r="AZ651" s="360"/>
      <c r="BA651" s="360"/>
      <c r="BB651" s="360"/>
      <c r="BC651" s="360"/>
      <c r="BD651" s="360"/>
      <c r="BE651" s="360"/>
      <c r="BF651" s="360"/>
      <c r="BG651" s="360"/>
      <c r="BH651" s="360"/>
      <c r="BI651" s="360"/>
      <c r="BJ651" s="360"/>
      <c r="BK651" s="360"/>
      <c r="BL651" s="360"/>
      <c r="BM651" s="360"/>
      <c r="BN651" s="360"/>
      <c r="BO651" s="360"/>
      <c r="BP651" s="360"/>
      <c r="BQ651" s="360"/>
      <c r="BR651" s="360"/>
      <c r="BS651" s="360"/>
      <c r="BT651" s="360"/>
      <c r="BU651" s="360"/>
      <c r="BV651" s="360"/>
      <c r="BW651" s="360"/>
      <c r="BX651" s="360"/>
      <c r="BY651" s="360"/>
      <c r="BZ651" s="360"/>
      <c r="CA651" s="360"/>
      <c r="CB651" s="360"/>
      <c r="CC651" s="360"/>
      <c r="CD651" s="360"/>
      <c r="CE651" s="360"/>
      <c r="CF651" s="360"/>
      <c r="CG651" s="360"/>
      <c r="CH651" s="360"/>
      <c r="CI651" s="360"/>
      <c r="CJ651" s="360"/>
      <c r="CK651" s="360"/>
      <c r="CL651" s="360"/>
      <c r="CM651" s="360"/>
      <c r="CN651" s="360"/>
      <c r="CO651" s="360"/>
      <c r="CP651" s="360"/>
      <c r="CQ651" s="360"/>
      <c r="CR651" s="360"/>
      <c r="CS651" s="360"/>
      <c r="CT651" s="360"/>
      <c r="CU651" s="360"/>
      <c r="CV651" s="360"/>
      <c r="CW651" s="360"/>
      <c r="CX651" s="360"/>
      <c r="CY651" s="360"/>
      <c r="CZ651" s="360"/>
      <c r="DA651" s="360"/>
      <c r="DB651" s="360"/>
      <c r="DC651" s="360"/>
      <c r="DD651" s="360"/>
      <c r="DE651" s="360"/>
      <c r="DF651" s="360"/>
      <c r="DG651" s="360"/>
      <c r="DH651" s="360"/>
      <c r="DI651" s="360"/>
      <c r="DJ651" s="360"/>
      <c r="DK651" s="360"/>
      <c r="DL651" s="360"/>
      <c r="DM651" s="360"/>
      <c r="DN651" s="360"/>
      <c r="DO651" s="360"/>
      <c r="DP651" s="360"/>
      <c r="DQ651" s="360"/>
      <c r="DR651" s="360"/>
      <c r="DS651" s="360"/>
      <c r="DT651" s="360"/>
      <c r="DU651" s="360"/>
      <c r="DV651" s="360"/>
      <c r="DW651" s="360"/>
      <c r="DX651" s="360"/>
      <c r="DY651" s="360"/>
      <c r="DZ651" s="360"/>
      <c r="EA651" s="360"/>
      <c r="EB651" s="360"/>
      <c r="EC651" s="360"/>
      <c r="ED651" s="360"/>
      <c r="EE651" s="360"/>
      <c r="EF651" s="360"/>
      <c r="EG651" s="360"/>
      <c r="EH651" s="360"/>
      <c r="EI651" s="360"/>
      <c r="EJ651" s="360"/>
      <c r="EK651" s="360"/>
      <c r="EL651" s="360"/>
      <c r="EM651" s="360"/>
      <c r="EN651" s="360"/>
      <c r="EO651" s="360"/>
      <c r="EP651" s="360"/>
      <c r="EQ651" s="360"/>
      <c r="ER651" s="360"/>
      <c r="ES651" s="360"/>
      <c r="ET651" s="360"/>
      <c r="EU651" s="360"/>
      <c r="EV651" s="360"/>
      <c r="EW651" s="360"/>
      <c r="EX651" s="360"/>
      <c r="EY651" s="360"/>
      <c r="EZ651" s="360"/>
      <c r="FA651" s="360"/>
      <c r="FB651" s="360"/>
      <c r="FC651" s="360"/>
      <c r="FD651" s="360"/>
      <c r="FE651" s="360"/>
      <c r="FF651" s="360"/>
      <c r="FG651" s="360"/>
      <c r="FH651" s="360"/>
      <c r="FI651" s="360"/>
      <c r="FJ651" s="360"/>
      <c r="FK651" s="360"/>
      <c r="FL651" s="360"/>
      <c r="FM651" s="360"/>
      <c r="FN651" s="360"/>
      <c r="FO651" s="360"/>
      <c r="FP651" s="360"/>
      <c r="FQ651" s="360"/>
      <c r="FR651" s="360"/>
      <c r="FS651" s="360"/>
      <c r="FT651" s="360"/>
      <c r="FU651" s="360"/>
      <c r="FV651" s="360"/>
      <c r="FW651" s="360"/>
      <c r="FX651" s="360"/>
      <c r="FY651" s="360"/>
      <c r="FZ651" s="360"/>
      <c r="GA651" s="360"/>
      <c r="GB651" s="360"/>
      <c r="GC651" s="360"/>
      <c r="GD651" s="360"/>
      <c r="GE651" s="360"/>
      <c r="GF651" s="360"/>
      <c r="GG651" s="360"/>
      <c r="GH651" s="360"/>
      <c r="GI651" s="360"/>
      <c r="GJ651" s="360"/>
      <c r="GK651" s="360"/>
      <c r="GL651" s="360"/>
      <c r="GM651" s="360"/>
      <c r="GN651" s="360"/>
      <c r="GO651" s="360"/>
      <c r="GP651" s="360"/>
      <c r="GQ651" s="360"/>
      <c r="GR651" s="360"/>
      <c r="GS651" s="360"/>
      <c r="GT651" s="360"/>
      <c r="GU651" s="360"/>
      <c r="GV651" s="360"/>
      <c r="GW651" s="360"/>
      <c r="GX651" s="360"/>
      <c r="GY651" s="360"/>
      <c r="GZ651" s="360"/>
      <c r="HA651" s="360"/>
      <c r="HB651" s="360"/>
      <c r="HC651" s="360"/>
      <c r="HD651" s="360"/>
      <c r="HE651" s="360"/>
      <c r="HF651" s="360"/>
      <c r="HG651" s="360"/>
      <c r="HH651" s="360"/>
      <c r="HI651" s="360"/>
      <c r="HJ651" s="360"/>
      <c r="HK651" s="360"/>
      <c r="HL651" s="360"/>
      <c r="HM651" s="360"/>
      <c r="HN651" s="360"/>
      <c r="HO651" s="360"/>
      <c r="HP651" s="360"/>
      <c r="HQ651" s="360"/>
      <c r="HR651" s="360"/>
      <c r="HS651" s="360"/>
      <c r="HT651" s="360"/>
      <c r="HU651" s="360"/>
      <c r="HV651" s="360"/>
      <c r="HW651" s="360"/>
      <c r="HX651" s="360"/>
    </row>
    <row r="652" spans="1:232" s="461" customFormat="1" ht="24" hidden="1" customHeight="1">
      <c r="A652" s="352"/>
      <c r="B652" s="369"/>
      <c r="C652" s="354"/>
      <c r="D652" s="355"/>
      <c r="E652" s="356"/>
      <c r="F652" s="357"/>
      <c r="G652" s="370"/>
      <c r="H652" s="280"/>
      <c r="I652" s="308"/>
      <c r="J652" s="312"/>
      <c r="K652" s="312"/>
      <c r="L652" s="320" t="s">
        <v>142</v>
      </c>
      <c r="M652" s="406">
        <v>4251</v>
      </c>
      <c r="N652" s="289" t="e">
        <f>+#REF!+'havelvac 7.2'!N652+'havelvac 7.3'!N652+'havelvac 7.4'!N652+'havelvac 7.5'!N652+'havelvac 7.6'!N652+'havelvac 7.7'!N652+'havelvac 7.9'!N652+'havelvac 7.8'!N652+'havelvac 7.10'!N652+'havelvac 7.11'!N652+'havelvac 7.12'!N652+'havelvac 7.13'!N652</f>
        <v>#REF!</v>
      </c>
      <c r="O652" s="289" t="e">
        <f>+#REF!+'havelvac 7.2'!O652+'havelvac 7.3'!O652+'havelvac 7.4'!O652+'havelvac 7.5'!O652+'havelvac 7.6'!O652+'havelvac 7.7'!O652+'havelvac 7.9'!O652+'havelvac 7.8'!O652+'havelvac 7.10'!O652+'havelvac 7.11'!O652+'havelvac 7.12'!O652+'havelvac 7.13'!O652</f>
        <v>#REF!</v>
      </c>
      <c r="P652" s="289" t="e">
        <f>+#REF!+'havelvac 7.2'!P652+'havelvac 7.3'!P652+'havelvac 7.4'!P652+'havelvac 7.5'!P652+'havelvac 7.6'!P652+'havelvac 7.7'!P652+'havelvac 7.9'!P652+'havelvac 7.8'!P652+'havelvac 7.10'!P652+'havelvac 7.11'!P652+'havelvac 7.12'!P652+'havelvac 7.13'!P652</f>
        <v>#REF!</v>
      </c>
      <c r="Q652" s="360"/>
      <c r="R652" s="360"/>
      <c r="S652" s="360"/>
      <c r="T652" s="360"/>
      <c r="U652" s="360"/>
      <c r="V652" s="360"/>
      <c r="W652" s="360"/>
      <c r="X652" s="360"/>
      <c r="Y652" s="360"/>
      <c r="Z652" s="360"/>
      <c r="AA652" s="360"/>
      <c r="AB652" s="360"/>
      <c r="AC652" s="360"/>
      <c r="AD652" s="360"/>
      <c r="AE652" s="360"/>
      <c r="AF652" s="360"/>
      <c r="AG652" s="360"/>
      <c r="AH652" s="360"/>
      <c r="AI652" s="360"/>
      <c r="AJ652" s="360"/>
      <c r="AK652" s="360"/>
      <c r="AL652" s="360"/>
      <c r="AM652" s="360"/>
      <c r="AN652" s="360"/>
      <c r="AO652" s="360"/>
      <c r="AP652" s="360"/>
      <c r="AQ652" s="360"/>
      <c r="AR652" s="360"/>
      <c r="AS652" s="360"/>
      <c r="AT652" s="360"/>
      <c r="AU652" s="360"/>
      <c r="AV652" s="360"/>
      <c r="AW652" s="360"/>
      <c r="AX652" s="360"/>
      <c r="AY652" s="360"/>
      <c r="AZ652" s="360"/>
      <c r="BA652" s="360"/>
      <c r="BB652" s="360"/>
      <c r="BC652" s="360"/>
      <c r="BD652" s="360"/>
      <c r="BE652" s="360"/>
      <c r="BF652" s="360"/>
      <c r="BG652" s="360"/>
      <c r="BH652" s="360"/>
      <c r="BI652" s="360"/>
      <c r="BJ652" s="360"/>
      <c r="BK652" s="360"/>
      <c r="BL652" s="360"/>
      <c r="BM652" s="360"/>
      <c r="BN652" s="360"/>
      <c r="BO652" s="360"/>
      <c r="BP652" s="360"/>
      <c r="BQ652" s="360"/>
      <c r="BR652" s="360"/>
      <c r="BS652" s="360"/>
      <c r="BT652" s="360"/>
      <c r="BU652" s="360"/>
      <c r="BV652" s="360"/>
      <c r="BW652" s="360"/>
      <c r="BX652" s="360"/>
      <c r="BY652" s="360"/>
      <c r="BZ652" s="360"/>
      <c r="CA652" s="360"/>
      <c r="CB652" s="360"/>
      <c r="CC652" s="360"/>
      <c r="CD652" s="360"/>
      <c r="CE652" s="360"/>
      <c r="CF652" s="360"/>
      <c r="CG652" s="360"/>
      <c r="CH652" s="360"/>
      <c r="CI652" s="360"/>
      <c r="CJ652" s="360"/>
      <c r="CK652" s="360"/>
      <c r="CL652" s="360"/>
      <c r="CM652" s="360"/>
      <c r="CN652" s="360"/>
      <c r="CO652" s="360"/>
      <c r="CP652" s="360"/>
      <c r="CQ652" s="360"/>
      <c r="CR652" s="360"/>
      <c r="CS652" s="360"/>
      <c r="CT652" s="360"/>
      <c r="CU652" s="360"/>
      <c r="CV652" s="360"/>
      <c r="CW652" s="360"/>
      <c r="CX652" s="360"/>
      <c r="CY652" s="360"/>
      <c r="CZ652" s="360"/>
      <c r="DA652" s="360"/>
      <c r="DB652" s="360"/>
      <c r="DC652" s="360"/>
      <c r="DD652" s="360"/>
      <c r="DE652" s="360"/>
      <c r="DF652" s="360"/>
      <c r="DG652" s="360"/>
      <c r="DH652" s="360"/>
      <c r="DI652" s="360"/>
      <c r="DJ652" s="360"/>
      <c r="DK652" s="360"/>
      <c r="DL652" s="360"/>
      <c r="DM652" s="360"/>
      <c r="DN652" s="360"/>
      <c r="DO652" s="360"/>
      <c r="DP652" s="360"/>
      <c r="DQ652" s="360"/>
      <c r="DR652" s="360"/>
      <c r="DS652" s="360"/>
      <c r="DT652" s="360"/>
      <c r="DU652" s="360"/>
      <c r="DV652" s="360"/>
      <c r="DW652" s="360"/>
      <c r="DX652" s="360"/>
      <c r="DY652" s="360"/>
      <c r="DZ652" s="360"/>
      <c r="EA652" s="360"/>
      <c r="EB652" s="360"/>
      <c r="EC652" s="360"/>
      <c r="ED652" s="360"/>
      <c r="EE652" s="360"/>
      <c r="EF652" s="360"/>
      <c r="EG652" s="360"/>
      <c r="EH652" s="360"/>
      <c r="EI652" s="360"/>
      <c r="EJ652" s="360"/>
      <c r="EK652" s="360"/>
      <c r="EL652" s="360"/>
      <c r="EM652" s="360"/>
      <c r="EN652" s="360"/>
      <c r="EO652" s="360"/>
      <c r="EP652" s="360"/>
      <c r="EQ652" s="360"/>
      <c r="ER652" s="360"/>
      <c r="ES652" s="360"/>
      <c r="ET652" s="360"/>
      <c r="EU652" s="360"/>
      <c r="EV652" s="360"/>
      <c r="EW652" s="360"/>
      <c r="EX652" s="360"/>
      <c r="EY652" s="360"/>
      <c r="EZ652" s="360"/>
      <c r="FA652" s="360"/>
      <c r="FB652" s="360"/>
      <c r="FC652" s="360"/>
      <c r="FD652" s="360"/>
      <c r="FE652" s="360"/>
      <c r="FF652" s="360"/>
      <c r="FG652" s="360"/>
      <c r="FH652" s="360"/>
      <c r="FI652" s="360"/>
      <c r="FJ652" s="360"/>
      <c r="FK652" s="360"/>
      <c r="FL652" s="360"/>
      <c r="FM652" s="360"/>
      <c r="FN652" s="360"/>
      <c r="FO652" s="360"/>
      <c r="FP652" s="360"/>
      <c r="FQ652" s="360"/>
      <c r="FR652" s="360"/>
      <c r="FS652" s="360"/>
      <c r="FT652" s="360"/>
      <c r="FU652" s="360"/>
      <c r="FV652" s="360"/>
      <c r="FW652" s="360"/>
      <c r="FX652" s="360"/>
      <c r="FY652" s="360"/>
      <c r="FZ652" s="360"/>
      <c r="GA652" s="360"/>
      <c r="GB652" s="360"/>
      <c r="GC652" s="360"/>
      <c r="GD652" s="360"/>
      <c r="GE652" s="360"/>
      <c r="GF652" s="360"/>
      <c r="GG652" s="360"/>
      <c r="GH652" s="360"/>
      <c r="GI652" s="360"/>
      <c r="GJ652" s="360"/>
      <c r="GK652" s="360"/>
      <c r="GL652" s="360"/>
      <c r="GM652" s="360"/>
      <c r="GN652" s="360"/>
      <c r="GO652" s="360"/>
      <c r="GP652" s="360"/>
      <c r="GQ652" s="360"/>
      <c r="GR652" s="360"/>
      <c r="GS652" s="360"/>
      <c r="GT652" s="360"/>
      <c r="GU652" s="360"/>
      <c r="GV652" s="360"/>
      <c r="GW652" s="360"/>
      <c r="GX652" s="360"/>
      <c r="GY652" s="360"/>
      <c r="GZ652" s="360"/>
      <c r="HA652" s="360"/>
      <c r="HB652" s="360"/>
      <c r="HC652" s="360"/>
      <c r="HD652" s="360"/>
      <c r="HE652" s="360"/>
      <c r="HF652" s="360"/>
      <c r="HG652" s="360"/>
      <c r="HH652" s="360"/>
      <c r="HI652" s="360"/>
      <c r="HJ652" s="360"/>
      <c r="HK652" s="360"/>
      <c r="HL652" s="360"/>
      <c r="HM652" s="360"/>
      <c r="HN652" s="360"/>
      <c r="HO652" s="360"/>
      <c r="HP652" s="360"/>
      <c r="HQ652" s="360"/>
      <c r="HR652" s="360"/>
      <c r="HS652" s="360"/>
      <c r="HT652" s="360"/>
      <c r="HU652" s="360"/>
      <c r="HV652" s="360"/>
      <c r="HW652" s="360"/>
      <c r="HX652" s="360"/>
    </row>
    <row r="653" spans="1:232" hidden="1">
      <c r="H653" s="280"/>
      <c r="I653" s="308"/>
      <c r="J653" s="312"/>
      <c r="K653" s="312"/>
      <c r="L653" s="311" t="s">
        <v>167</v>
      </c>
      <c r="M653" s="306">
        <v>4639</v>
      </c>
      <c r="N653" s="289" t="e">
        <f>+#REF!+'havelvac 7.2'!N653+'havelvac 7.3'!N653+'havelvac 7.4'!N653+'havelvac 7.5'!N653+'havelvac 7.6'!N653+'havelvac 7.7'!N653+'havelvac 7.9'!N653+'havelvac 7.8'!N653+'havelvac 7.10'!N653+'havelvac 7.11'!N653+'havelvac 7.12'!N653+'havelvac 7.13'!N653</f>
        <v>#REF!</v>
      </c>
      <c r="O653" s="289" t="e">
        <f>+#REF!+'havelvac 7.2'!O653+'havelvac 7.3'!O653+'havelvac 7.4'!O653+'havelvac 7.5'!O653+'havelvac 7.6'!O653+'havelvac 7.7'!O653+'havelvac 7.9'!O653+'havelvac 7.8'!O653+'havelvac 7.10'!O653+'havelvac 7.11'!O653+'havelvac 7.12'!O653+'havelvac 7.13'!O653</f>
        <v>#REF!</v>
      </c>
      <c r="P653" s="289" t="e">
        <f>+#REF!+'havelvac 7.2'!P653+'havelvac 7.3'!P653+'havelvac 7.4'!P653+'havelvac 7.5'!P653+'havelvac 7.6'!P653+'havelvac 7.7'!P653+'havelvac 7.9'!P653+'havelvac 7.8'!P653+'havelvac 7.10'!P653+'havelvac 7.11'!P653+'havelvac 7.12'!P653+'havelvac 7.13'!P653</f>
        <v>#REF!</v>
      </c>
    </row>
    <row r="654" spans="1:232" s="461" customFormat="1" hidden="1">
      <c r="A654" s="352"/>
      <c r="B654" s="369"/>
      <c r="C654" s="354"/>
      <c r="D654" s="355"/>
      <c r="E654" s="356"/>
      <c r="F654" s="357"/>
      <c r="G654" s="370"/>
      <c r="H654" s="280"/>
      <c r="I654" s="308"/>
      <c r="J654" s="312"/>
      <c r="K654" s="312"/>
      <c r="L654" s="320" t="s">
        <v>173</v>
      </c>
      <c r="M654" s="278">
        <v>5112</v>
      </c>
      <c r="N654" s="289" t="e">
        <f>+#REF!+'havelvac 7.2'!N654+'havelvac 7.3'!N654+'havelvac 7.4'!N654+'havelvac 7.5'!N654+'havelvac 7.6'!N654+'havelvac 7.7'!N654+'havelvac 7.9'!N654+'havelvac 7.8'!N654+'havelvac 7.10'!N654+'havelvac 7.11'!N654+'havelvac 7.12'!N654+'havelvac 7.13'!N654</f>
        <v>#REF!</v>
      </c>
      <c r="O654" s="289" t="e">
        <f>+#REF!+'havelvac 7.2'!O654+'havelvac 7.3'!O654+'havelvac 7.4'!O654+'havelvac 7.5'!O654+'havelvac 7.6'!O654+'havelvac 7.7'!O654+'havelvac 7.9'!O654+'havelvac 7.8'!O654+'havelvac 7.10'!O654+'havelvac 7.11'!O654+'havelvac 7.12'!O654+'havelvac 7.13'!O654</f>
        <v>#REF!</v>
      </c>
      <c r="P654" s="289" t="e">
        <f>+#REF!+'havelvac 7.2'!P654+'havelvac 7.3'!P654+'havelvac 7.4'!P654+'havelvac 7.5'!P654+'havelvac 7.6'!P654+'havelvac 7.7'!P654+'havelvac 7.9'!P654+'havelvac 7.8'!P654+'havelvac 7.10'!P654+'havelvac 7.11'!P654+'havelvac 7.12'!P654+'havelvac 7.13'!P654</f>
        <v>#REF!</v>
      </c>
      <c r="Q654" s="360"/>
      <c r="R654" s="360"/>
      <c r="S654" s="360"/>
      <c r="T654" s="360"/>
      <c r="U654" s="360"/>
      <c r="V654" s="360"/>
      <c r="W654" s="360"/>
      <c r="X654" s="360"/>
      <c r="Y654" s="360"/>
      <c r="Z654" s="360"/>
      <c r="AA654" s="360"/>
      <c r="AB654" s="360"/>
      <c r="AC654" s="360"/>
      <c r="AD654" s="360"/>
      <c r="AE654" s="360"/>
      <c r="AF654" s="360"/>
      <c r="AG654" s="360"/>
      <c r="AH654" s="360"/>
      <c r="AI654" s="360"/>
      <c r="AJ654" s="360"/>
      <c r="AK654" s="360"/>
      <c r="AL654" s="360"/>
      <c r="AM654" s="360"/>
      <c r="AN654" s="360"/>
      <c r="AO654" s="360"/>
      <c r="AP654" s="360"/>
      <c r="AQ654" s="360"/>
      <c r="AR654" s="360"/>
      <c r="AS654" s="360"/>
      <c r="AT654" s="360"/>
      <c r="AU654" s="360"/>
      <c r="AV654" s="360"/>
      <c r="AW654" s="360"/>
      <c r="AX654" s="360"/>
      <c r="AY654" s="360"/>
      <c r="AZ654" s="360"/>
      <c r="BA654" s="360"/>
      <c r="BB654" s="360"/>
      <c r="BC654" s="360"/>
      <c r="BD654" s="360"/>
      <c r="BE654" s="360"/>
      <c r="BF654" s="360"/>
      <c r="BG654" s="360"/>
      <c r="BH654" s="360"/>
      <c r="BI654" s="360"/>
      <c r="BJ654" s="360"/>
      <c r="BK654" s="360"/>
      <c r="BL654" s="360"/>
      <c r="BM654" s="360"/>
      <c r="BN654" s="360"/>
      <c r="BO654" s="360"/>
      <c r="BP654" s="360"/>
      <c r="BQ654" s="360"/>
      <c r="BR654" s="360"/>
      <c r="BS654" s="360"/>
      <c r="BT654" s="360"/>
      <c r="BU654" s="360"/>
      <c r="BV654" s="360"/>
      <c r="BW654" s="360"/>
      <c r="BX654" s="360"/>
      <c r="BY654" s="360"/>
      <c r="BZ654" s="360"/>
      <c r="CA654" s="360"/>
      <c r="CB654" s="360"/>
      <c r="CC654" s="360"/>
      <c r="CD654" s="360"/>
      <c r="CE654" s="360"/>
      <c r="CF654" s="360"/>
      <c r="CG654" s="360"/>
      <c r="CH654" s="360"/>
      <c r="CI654" s="360"/>
      <c r="CJ654" s="360"/>
      <c r="CK654" s="360"/>
      <c r="CL654" s="360"/>
      <c r="CM654" s="360"/>
      <c r="CN654" s="360"/>
      <c r="CO654" s="360"/>
      <c r="CP654" s="360"/>
      <c r="CQ654" s="360"/>
      <c r="CR654" s="360"/>
      <c r="CS654" s="360"/>
      <c r="CT654" s="360"/>
      <c r="CU654" s="360"/>
      <c r="CV654" s="360"/>
      <c r="CW654" s="360"/>
      <c r="CX654" s="360"/>
      <c r="CY654" s="360"/>
      <c r="CZ654" s="360"/>
      <c r="DA654" s="360"/>
      <c r="DB654" s="360"/>
      <c r="DC654" s="360"/>
      <c r="DD654" s="360"/>
      <c r="DE654" s="360"/>
      <c r="DF654" s="360"/>
      <c r="DG654" s="360"/>
      <c r="DH654" s="360"/>
      <c r="DI654" s="360"/>
      <c r="DJ654" s="360"/>
      <c r="DK654" s="360"/>
      <c r="DL654" s="360"/>
      <c r="DM654" s="360"/>
      <c r="DN654" s="360"/>
      <c r="DO654" s="360"/>
      <c r="DP654" s="360"/>
      <c r="DQ654" s="360"/>
      <c r="DR654" s="360"/>
      <c r="DS654" s="360"/>
      <c r="DT654" s="360"/>
      <c r="DU654" s="360"/>
      <c r="DV654" s="360"/>
      <c r="DW654" s="360"/>
      <c r="DX654" s="360"/>
      <c r="DY654" s="360"/>
      <c r="DZ654" s="360"/>
      <c r="EA654" s="360"/>
      <c r="EB654" s="360"/>
      <c r="EC654" s="360"/>
      <c r="ED654" s="360"/>
      <c r="EE654" s="360"/>
      <c r="EF654" s="360"/>
      <c r="EG654" s="360"/>
      <c r="EH654" s="360"/>
      <c r="EI654" s="360"/>
      <c r="EJ654" s="360"/>
      <c r="EK654" s="360"/>
      <c r="EL654" s="360"/>
      <c r="EM654" s="360"/>
      <c r="EN654" s="360"/>
      <c r="EO654" s="360"/>
      <c r="EP654" s="360"/>
      <c r="EQ654" s="360"/>
      <c r="ER654" s="360"/>
      <c r="ES654" s="360"/>
      <c r="ET654" s="360"/>
      <c r="EU654" s="360"/>
      <c r="EV654" s="360"/>
      <c r="EW654" s="360"/>
      <c r="EX654" s="360"/>
      <c r="EY654" s="360"/>
      <c r="EZ654" s="360"/>
      <c r="FA654" s="360"/>
      <c r="FB654" s="360"/>
      <c r="FC654" s="360"/>
      <c r="FD654" s="360"/>
      <c r="FE654" s="360"/>
      <c r="FF654" s="360"/>
      <c r="FG654" s="360"/>
      <c r="FH654" s="360"/>
      <c r="FI654" s="360"/>
      <c r="FJ654" s="360"/>
      <c r="FK654" s="360"/>
      <c r="FL654" s="360"/>
      <c r="FM654" s="360"/>
      <c r="FN654" s="360"/>
      <c r="FO654" s="360"/>
      <c r="FP654" s="360"/>
      <c r="FQ654" s="360"/>
      <c r="FR654" s="360"/>
      <c r="FS654" s="360"/>
      <c r="FT654" s="360"/>
      <c r="FU654" s="360"/>
      <c r="FV654" s="360"/>
      <c r="FW654" s="360"/>
      <c r="FX654" s="360"/>
      <c r="FY654" s="360"/>
      <c r="FZ654" s="360"/>
      <c r="GA654" s="360"/>
      <c r="GB654" s="360"/>
      <c r="GC654" s="360"/>
      <c r="GD654" s="360"/>
      <c r="GE654" s="360"/>
      <c r="GF654" s="360"/>
      <c r="GG654" s="360"/>
      <c r="GH654" s="360"/>
      <c r="GI654" s="360"/>
      <c r="GJ654" s="360"/>
      <c r="GK654" s="360"/>
      <c r="GL654" s="360"/>
      <c r="GM654" s="360"/>
      <c r="GN654" s="360"/>
      <c r="GO654" s="360"/>
      <c r="GP654" s="360"/>
      <c r="GQ654" s="360"/>
      <c r="GR654" s="360"/>
      <c r="GS654" s="360"/>
      <c r="GT654" s="360"/>
      <c r="GU654" s="360"/>
      <c r="GV654" s="360"/>
      <c r="GW654" s="360"/>
      <c r="GX654" s="360"/>
      <c r="GY654" s="360"/>
      <c r="GZ654" s="360"/>
      <c r="HA654" s="360"/>
      <c r="HB654" s="360"/>
      <c r="HC654" s="360"/>
      <c r="HD654" s="360"/>
      <c r="HE654" s="360"/>
      <c r="HF654" s="360"/>
      <c r="HG654" s="360"/>
      <c r="HH654" s="360"/>
      <c r="HI654" s="360"/>
      <c r="HJ654" s="360"/>
      <c r="HK654" s="360"/>
      <c r="HL654" s="360"/>
      <c r="HM654" s="360"/>
      <c r="HN654" s="360"/>
      <c r="HO654" s="360"/>
      <c r="HP654" s="360"/>
      <c r="HQ654" s="360"/>
      <c r="HR654" s="360"/>
      <c r="HS654" s="360"/>
      <c r="HT654" s="360"/>
      <c r="HU654" s="360"/>
      <c r="HV654" s="360"/>
      <c r="HW654" s="360"/>
      <c r="HX654" s="360"/>
    </row>
    <row r="655" spans="1:232" s="461" customFormat="1" hidden="1">
      <c r="A655" s="352"/>
      <c r="B655" s="369"/>
      <c r="C655" s="354"/>
      <c r="D655" s="355"/>
      <c r="E655" s="356"/>
      <c r="F655" s="357"/>
      <c r="G655" s="370"/>
      <c r="H655" s="308"/>
      <c r="I655" s="308"/>
      <c r="J655" s="312"/>
      <c r="K655" s="312"/>
      <c r="L655" s="326" t="s">
        <v>143</v>
      </c>
      <c r="M655" s="279">
        <v>5113</v>
      </c>
      <c r="N655" s="289" t="e">
        <f>+#REF!+'havelvac 7.2'!N655+'havelvac 7.3'!N655+'havelvac 7.4'!N655+'havelvac 7.5'!N655+'havelvac 7.6'!N655+'havelvac 7.7'!N655+'havelvac 7.9'!N655+'havelvac 7.8'!N655+'havelvac 7.10'!N655+'havelvac 7.11'!N655+'havelvac 7.12'!N655+'havelvac 7.13'!N655</f>
        <v>#REF!</v>
      </c>
      <c r="O655" s="289" t="e">
        <f>+#REF!+'havelvac 7.2'!O655+'havelvac 7.3'!O655+'havelvac 7.4'!O655+'havelvac 7.5'!O655+'havelvac 7.6'!O655+'havelvac 7.7'!O655+'havelvac 7.9'!O655+'havelvac 7.8'!O655+'havelvac 7.10'!O655+'havelvac 7.11'!O655+'havelvac 7.12'!O655+'havelvac 7.13'!O655</f>
        <v>#REF!</v>
      </c>
      <c r="P655" s="289" t="e">
        <f>+#REF!+'havelvac 7.2'!P655+'havelvac 7.3'!P655+'havelvac 7.4'!P655+'havelvac 7.5'!P655+'havelvac 7.6'!P655+'havelvac 7.7'!P655+'havelvac 7.9'!P655+'havelvac 7.8'!P655+'havelvac 7.10'!P655+'havelvac 7.11'!P655+'havelvac 7.12'!P655+'havelvac 7.13'!P655</f>
        <v>#REF!</v>
      </c>
      <c r="Q655" s="360"/>
      <c r="R655" s="360"/>
      <c r="S655" s="360"/>
      <c r="T655" s="360"/>
      <c r="U655" s="360"/>
      <c r="V655" s="360"/>
      <c r="W655" s="360"/>
      <c r="X655" s="360"/>
      <c r="Y655" s="360"/>
      <c r="Z655" s="360"/>
      <c r="AA655" s="360"/>
      <c r="AB655" s="360"/>
      <c r="AC655" s="360"/>
      <c r="AD655" s="360"/>
      <c r="AE655" s="360"/>
      <c r="AF655" s="360"/>
      <c r="AG655" s="360"/>
      <c r="AH655" s="360"/>
      <c r="AI655" s="360"/>
      <c r="AJ655" s="360"/>
      <c r="AK655" s="360"/>
      <c r="AL655" s="360"/>
      <c r="AM655" s="360"/>
      <c r="AN655" s="360"/>
      <c r="AO655" s="360"/>
      <c r="AP655" s="360"/>
      <c r="AQ655" s="360"/>
      <c r="AR655" s="360"/>
      <c r="AS655" s="360"/>
      <c r="AT655" s="360"/>
      <c r="AU655" s="360"/>
      <c r="AV655" s="360"/>
      <c r="AW655" s="360"/>
      <c r="AX655" s="360"/>
      <c r="AY655" s="360"/>
      <c r="AZ655" s="360"/>
      <c r="BA655" s="360"/>
      <c r="BB655" s="360"/>
      <c r="BC655" s="360"/>
      <c r="BD655" s="360"/>
      <c r="BE655" s="360"/>
      <c r="BF655" s="360"/>
      <c r="BG655" s="360"/>
      <c r="BH655" s="360"/>
      <c r="BI655" s="360"/>
      <c r="BJ655" s="360"/>
      <c r="BK655" s="360"/>
      <c r="BL655" s="360"/>
      <c r="BM655" s="360"/>
      <c r="BN655" s="360"/>
      <c r="BO655" s="360"/>
      <c r="BP655" s="360"/>
      <c r="BQ655" s="360"/>
      <c r="BR655" s="360"/>
      <c r="BS655" s="360"/>
      <c r="BT655" s="360"/>
      <c r="BU655" s="360"/>
      <c r="BV655" s="360"/>
      <c r="BW655" s="360"/>
      <c r="BX655" s="360"/>
      <c r="BY655" s="360"/>
      <c r="BZ655" s="360"/>
      <c r="CA655" s="360"/>
      <c r="CB655" s="360"/>
      <c r="CC655" s="360"/>
      <c r="CD655" s="360"/>
      <c r="CE655" s="360"/>
      <c r="CF655" s="360"/>
      <c r="CG655" s="360"/>
      <c r="CH655" s="360"/>
      <c r="CI655" s="360"/>
      <c r="CJ655" s="360"/>
      <c r="CK655" s="360"/>
      <c r="CL655" s="360"/>
      <c r="CM655" s="360"/>
      <c r="CN655" s="360"/>
      <c r="CO655" s="360"/>
      <c r="CP655" s="360"/>
      <c r="CQ655" s="360"/>
      <c r="CR655" s="360"/>
      <c r="CS655" s="360"/>
      <c r="CT655" s="360"/>
      <c r="CU655" s="360"/>
      <c r="CV655" s="360"/>
      <c r="CW655" s="360"/>
      <c r="CX655" s="360"/>
      <c r="CY655" s="360"/>
      <c r="CZ655" s="360"/>
      <c r="DA655" s="360"/>
      <c r="DB655" s="360"/>
      <c r="DC655" s="360"/>
      <c r="DD655" s="360"/>
      <c r="DE655" s="360"/>
      <c r="DF655" s="360"/>
      <c r="DG655" s="360"/>
      <c r="DH655" s="360"/>
      <c r="DI655" s="360"/>
      <c r="DJ655" s="360"/>
      <c r="DK655" s="360"/>
      <c r="DL655" s="360"/>
      <c r="DM655" s="360"/>
      <c r="DN655" s="360"/>
      <c r="DO655" s="360"/>
      <c r="DP655" s="360"/>
      <c r="DQ655" s="360"/>
      <c r="DR655" s="360"/>
      <c r="DS655" s="360"/>
      <c r="DT655" s="360"/>
      <c r="DU655" s="360"/>
      <c r="DV655" s="360"/>
      <c r="DW655" s="360"/>
      <c r="DX655" s="360"/>
      <c r="DY655" s="360"/>
      <c r="DZ655" s="360"/>
      <c r="EA655" s="360"/>
      <c r="EB655" s="360"/>
      <c r="EC655" s="360"/>
      <c r="ED655" s="360"/>
      <c r="EE655" s="360"/>
      <c r="EF655" s="360"/>
      <c r="EG655" s="360"/>
      <c r="EH655" s="360"/>
      <c r="EI655" s="360"/>
      <c r="EJ655" s="360"/>
      <c r="EK655" s="360"/>
      <c r="EL655" s="360"/>
      <c r="EM655" s="360"/>
      <c r="EN655" s="360"/>
      <c r="EO655" s="360"/>
      <c r="EP655" s="360"/>
      <c r="EQ655" s="360"/>
      <c r="ER655" s="360"/>
      <c r="ES655" s="360"/>
      <c r="ET655" s="360"/>
      <c r="EU655" s="360"/>
      <c r="EV655" s="360"/>
      <c r="EW655" s="360"/>
      <c r="EX655" s="360"/>
      <c r="EY655" s="360"/>
      <c r="EZ655" s="360"/>
      <c r="FA655" s="360"/>
      <c r="FB655" s="360"/>
      <c r="FC655" s="360"/>
      <c r="FD655" s="360"/>
      <c r="FE655" s="360"/>
      <c r="FF655" s="360"/>
      <c r="FG655" s="360"/>
      <c r="FH655" s="360"/>
      <c r="FI655" s="360"/>
      <c r="FJ655" s="360"/>
      <c r="FK655" s="360"/>
      <c r="FL655" s="360"/>
      <c r="FM655" s="360"/>
      <c r="FN655" s="360"/>
      <c r="FO655" s="360"/>
      <c r="FP655" s="360"/>
      <c r="FQ655" s="360"/>
      <c r="FR655" s="360"/>
      <c r="FS655" s="360"/>
      <c r="FT655" s="360"/>
      <c r="FU655" s="360"/>
      <c r="FV655" s="360"/>
      <c r="FW655" s="360"/>
      <c r="FX655" s="360"/>
      <c r="FY655" s="360"/>
      <c r="FZ655" s="360"/>
      <c r="GA655" s="360"/>
      <c r="GB655" s="360"/>
      <c r="GC655" s="360"/>
      <c r="GD655" s="360"/>
      <c r="GE655" s="360"/>
      <c r="GF655" s="360"/>
      <c r="GG655" s="360"/>
      <c r="GH655" s="360"/>
      <c r="GI655" s="360"/>
      <c r="GJ655" s="360"/>
      <c r="GK655" s="360"/>
      <c r="GL655" s="360"/>
      <c r="GM655" s="360"/>
      <c r="GN655" s="360"/>
      <c r="GO655" s="360"/>
      <c r="GP655" s="360"/>
      <c r="GQ655" s="360"/>
      <c r="GR655" s="360"/>
      <c r="GS655" s="360"/>
      <c r="GT655" s="360"/>
      <c r="GU655" s="360"/>
      <c r="GV655" s="360"/>
      <c r="GW655" s="360"/>
      <c r="GX655" s="360"/>
      <c r="GY655" s="360"/>
      <c r="GZ655" s="360"/>
      <c r="HA655" s="360"/>
      <c r="HB655" s="360"/>
      <c r="HC655" s="360"/>
      <c r="HD655" s="360"/>
      <c r="HE655" s="360"/>
      <c r="HF655" s="360"/>
      <c r="HG655" s="360"/>
      <c r="HH655" s="360"/>
      <c r="HI655" s="360"/>
      <c r="HJ655" s="360"/>
      <c r="HK655" s="360"/>
      <c r="HL655" s="360"/>
      <c r="HM655" s="360"/>
      <c r="HN655" s="360"/>
      <c r="HO655" s="360"/>
      <c r="HP655" s="360"/>
      <c r="HQ655" s="360"/>
      <c r="HR655" s="360"/>
      <c r="HS655" s="360"/>
      <c r="HT655" s="360"/>
      <c r="HU655" s="360"/>
      <c r="HV655" s="360"/>
      <c r="HW655" s="360"/>
      <c r="HX655" s="360"/>
    </row>
    <row r="656" spans="1:232" ht="27" hidden="1">
      <c r="H656" s="280"/>
      <c r="I656" s="400"/>
      <c r="J656" s="401"/>
      <c r="K656" s="401"/>
      <c r="L656" s="402" t="s">
        <v>339</v>
      </c>
      <c r="M656" s="397"/>
      <c r="N656" s="403" t="e">
        <f>SUM(N657)</f>
        <v>#REF!</v>
      </c>
      <c r="O656" s="403" t="e">
        <f>SUM(O657)</f>
        <v>#REF!</v>
      </c>
      <c r="P656" s="403" t="e">
        <f>SUM(P657)</f>
        <v>#REF!</v>
      </c>
    </row>
    <row r="657" spans="1:232" s="461" customFormat="1" hidden="1">
      <c r="A657" s="352"/>
      <c r="B657" s="369"/>
      <c r="C657" s="354"/>
      <c r="D657" s="355"/>
      <c r="E657" s="356"/>
      <c r="F657" s="357"/>
      <c r="G657" s="370"/>
      <c r="H657" s="308"/>
      <c r="I657" s="308"/>
      <c r="J657" s="312"/>
      <c r="K657" s="312"/>
      <c r="L657" s="311" t="s">
        <v>125</v>
      </c>
      <c r="M657" s="306">
        <v>4239</v>
      </c>
      <c r="N657" s="289" t="e">
        <f>+#REF!+'havelvac 7.2'!N657+'havelvac 7.3'!N657+'havelvac 7.4'!N657+'havelvac 7.5'!N657+'havelvac 7.6'!N657+'havelvac 7.7'!N657+'havelvac 7.9'!N657+'havelvac 7.8'!N657+'havelvac 7.10'!N657+'havelvac 7.11'!N657+'havelvac 7.12'!N657+'havelvac 7.13'!N657</f>
        <v>#REF!</v>
      </c>
      <c r="O657" s="289" t="e">
        <f>+#REF!+'havelvac 7.2'!O657+'havelvac 7.3'!O657+'havelvac 7.4'!O657+'havelvac 7.5'!O657+'havelvac 7.6'!O657+'havelvac 7.7'!O657+'havelvac 7.9'!O657+'havelvac 7.8'!O657+'havelvac 7.10'!O657+'havelvac 7.11'!O657+'havelvac 7.12'!O657+'havelvac 7.13'!O657</f>
        <v>#REF!</v>
      </c>
      <c r="P657" s="289" t="e">
        <f>+#REF!+'havelvac 7.2'!P657+'havelvac 7.3'!P657+'havelvac 7.4'!P657+'havelvac 7.5'!P657+'havelvac 7.6'!P657+'havelvac 7.7'!P657+'havelvac 7.9'!P657+'havelvac 7.8'!P657+'havelvac 7.10'!P657+'havelvac 7.11'!P657+'havelvac 7.12'!P657+'havelvac 7.13'!P657</f>
        <v>#REF!</v>
      </c>
      <c r="Q657" s="360"/>
      <c r="R657" s="360"/>
      <c r="S657" s="360"/>
      <c r="T657" s="360"/>
      <c r="U657" s="360"/>
      <c r="V657" s="360"/>
      <c r="W657" s="360"/>
      <c r="X657" s="360"/>
      <c r="Y657" s="360"/>
      <c r="Z657" s="360"/>
      <c r="AA657" s="360"/>
      <c r="AB657" s="360"/>
      <c r="AC657" s="360"/>
      <c r="AD657" s="360"/>
      <c r="AE657" s="360"/>
      <c r="AF657" s="360"/>
      <c r="AG657" s="360"/>
      <c r="AH657" s="360"/>
      <c r="AI657" s="360"/>
      <c r="AJ657" s="360"/>
      <c r="AK657" s="360"/>
      <c r="AL657" s="360"/>
      <c r="AM657" s="360"/>
      <c r="AN657" s="360"/>
      <c r="AO657" s="360"/>
      <c r="AP657" s="360"/>
      <c r="AQ657" s="360"/>
      <c r="AR657" s="360"/>
      <c r="AS657" s="360"/>
      <c r="AT657" s="360"/>
      <c r="AU657" s="360"/>
      <c r="AV657" s="360"/>
      <c r="AW657" s="360"/>
      <c r="AX657" s="360"/>
      <c r="AY657" s="360"/>
      <c r="AZ657" s="360"/>
      <c r="BA657" s="360"/>
      <c r="BB657" s="360"/>
      <c r="BC657" s="360"/>
      <c r="BD657" s="360"/>
      <c r="BE657" s="360"/>
      <c r="BF657" s="360"/>
      <c r="BG657" s="360"/>
      <c r="BH657" s="360"/>
      <c r="BI657" s="360"/>
      <c r="BJ657" s="360"/>
      <c r="BK657" s="360"/>
      <c r="BL657" s="360"/>
      <c r="BM657" s="360"/>
      <c r="BN657" s="360"/>
      <c r="BO657" s="360"/>
      <c r="BP657" s="360"/>
      <c r="BQ657" s="360"/>
      <c r="BR657" s="360"/>
      <c r="BS657" s="360"/>
      <c r="BT657" s="360"/>
      <c r="BU657" s="360"/>
      <c r="BV657" s="360"/>
      <c r="BW657" s="360"/>
      <c r="BX657" s="360"/>
      <c r="BY657" s="360"/>
      <c r="BZ657" s="360"/>
      <c r="CA657" s="360"/>
      <c r="CB657" s="360"/>
      <c r="CC657" s="360"/>
      <c r="CD657" s="360"/>
      <c r="CE657" s="360"/>
      <c r="CF657" s="360"/>
      <c r="CG657" s="360"/>
      <c r="CH657" s="360"/>
      <c r="CI657" s="360"/>
      <c r="CJ657" s="360"/>
      <c r="CK657" s="360"/>
      <c r="CL657" s="360"/>
      <c r="CM657" s="360"/>
      <c r="CN657" s="360"/>
      <c r="CO657" s="360"/>
      <c r="CP657" s="360"/>
      <c r="CQ657" s="360"/>
      <c r="CR657" s="360"/>
      <c r="CS657" s="360"/>
      <c r="CT657" s="360"/>
      <c r="CU657" s="360"/>
      <c r="CV657" s="360"/>
      <c r="CW657" s="360"/>
      <c r="CX657" s="360"/>
      <c r="CY657" s="360"/>
      <c r="CZ657" s="360"/>
      <c r="DA657" s="360"/>
      <c r="DB657" s="360"/>
      <c r="DC657" s="360"/>
      <c r="DD657" s="360"/>
      <c r="DE657" s="360"/>
      <c r="DF657" s="360"/>
      <c r="DG657" s="360"/>
      <c r="DH657" s="360"/>
      <c r="DI657" s="360"/>
      <c r="DJ657" s="360"/>
      <c r="DK657" s="360"/>
      <c r="DL657" s="360"/>
      <c r="DM657" s="360"/>
      <c r="DN657" s="360"/>
      <c r="DO657" s="360"/>
      <c r="DP657" s="360"/>
      <c r="DQ657" s="360"/>
      <c r="DR657" s="360"/>
      <c r="DS657" s="360"/>
      <c r="DT657" s="360"/>
      <c r="DU657" s="360"/>
      <c r="DV657" s="360"/>
      <c r="DW657" s="360"/>
      <c r="DX657" s="360"/>
      <c r="DY657" s="360"/>
      <c r="DZ657" s="360"/>
      <c r="EA657" s="360"/>
      <c r="EB657" s="360"/>
      <c r="EC657" s="360"/>
      <c r="ED657" s="360"/>
      <c r="EE657" s="360"/>
      <c r="EF657" s="360"/>
      <c r="EG657" s="360"/>
      <c r="EH657" s="360"/>
      <c r="EI657" s="360"/>
      <c r="EJ657" s="360"/>
      <c r="EK657" s="360"/>
      <c r="EL657" s="360"/>
      <c r="EM657" s="360"/>
      <c r="EN657" s="360"/>
      <c r="EO657" s="360"/>
      <c r="EP657" s="360"/>
      <c r="EQ657" s="360"/>
      <c r="ER657" s="360"/>
      <c r="ES657" s="360"/>
      <c r="ET657" s="360"/>
      <c r="EU657" s="360"/>
      <c r="EV657" s="360"/>
      <c r="EW657" s="360"/>
      <c r="EX657" s="360"/>
      <c r="EY657" s="360"/>
      <c r="EZ657" s="360"/>
      <c r="FA657" s="360"/>
      <c r="FB657" s="360"/>
      <c r="FC657" s="360"/>
      <c r="FD657" s="360"/>
      <c r="FE657" s="360"/>
      <c r="FF657" s="360"/>
      <c r="FG657" s="360"/>
      <c r="FH657" s="360"/>
      <c r="FI657" s="360"/>
      <c r="FJ657" s="360"/>
      <c r="FK657" s="360"/>
      <c r="FL657" s="360"/>
      <c r="FM657" s="360"/>
      <c r="FN657" s="360"/>
      <c r="FO657" s="360"/>
      <c r="FP657" s="360"/>
      <c r="FQ657" s="360"/>
      <c r="FR657" s="360"/>
      <c r="FS657" s="360"/>
      <c r="FT657" s="360"/>
      <c r="FU657" s="360"/>
      <c r="FV657" s="360"/>
      <c r="FW657" s="360"/>
      <c r="FX657" s="360"/>
      <c r="FY657" s="360"/>
      <c r="FZ657" s="360"/>
      <c r="GA657" s="360"/>
      <c r="GB657" s="360"/>
      <c r="GC657" s="360"/>
      <c r="GD657" s="360"/>
      <c r="GE657" s="360"/>
      <c r="GF657" s="360"/>
      <c r="GG657" s="360"/>
      <c r="GH657" s="360"/>
      <c r="GI657" s="360"/>
      <c r="GJ657" s="360"/>
      <c r="GK657" s="360"/>
      <c r="GL657" s="360"/>
      <c r="GM657" s="360"/>
      <c r="GN657" s="360"/>
      <c r="GO657" s="360"/>
      <c r="GP657" s="360"/>
      <c r="GQ657" s="360"/>
      <c r="GR657" s="360"/>
      <c r="GS657" s="360"/>
      <c r="GT657" s="360"/>
      <c r="GU657" s="360"/>
      <c r="GV657" s="360"/>
      <c r="GW657" s="360"/>
      <c r="GX657" s="360"/>
      <c r="GY657" s="360"/>
      <c r="GZ657" s="360"/>
      <c r="HA657" s="360"/>
      <c r="HB657" s="360"/>
      <c r="HC657" s="360"/>
      <c r="HD657" s="360"/>
      <c r="HE657" s="360"/>
      <c r="HF657" s="360"/>
      <c r="HG657" s="360"/>
      <c r="HH657" s="360"/>
      <c r="HI657" s="360"/>
      <c r="HJ657" s="360"/>
      <c r="HK657" s="360"/>
      <c r="HL657" s="360"/>
      <c r="HM657" s="360"/>
      <c r="HN657" s="360"/>
      <c r="HO657" s="360"/>
      <c r="HP657" s="360"/>
      <c r="HQ657" s="360"/>
      <c r="HR657" s="360"/>
      <c r="HS657" s="360"/>
      <c r="HT657" s="360"/>
      <c r="HU657" s="360"/>
      <c r="HV657" s="360"/>
      <c r="HW657" s="360"/>
      <c r="HX657" s="360"/>
    </row>
    <row r="658" spans="1:232" s="461" customFormat="1" ht="40.5" hidden="1">
      <c r="A658" s="352"/>
      <c r="B658" s="369"/>
      <c r="C658" s="354"/>
      <c r="D658" s="355"/>
      <c r="E658" s="356"/>
      <c r="F658" s="357"/>
      <c r="G658" s="370"/>
      <c r="H658" s="280"/>
      <c r="I658" s="400"/>
      <c r="J658" s="401"/>
      <c r="K658" s="401"/>
      <c r="L658" s="402" t="s">
        <v>647</v>
      </c>
      <c r="M658" s="397"/>
      <c r="N658" s="403" t="e">
        <f>SUM(N659)</f>
        <v>#REF!</v>
      </c>
      <c r="O658" s="403" t="e">
        <f>SUM(O659)</f>
        <v>#REF!</v>
      </c>
      <c r="P658" s="403" t="e">
        <f>SUM(P659)</f>
        <v>#REF!</v>
      </c>
      <c r="Q658" s="360"/>
      <c r="R658" s="360"/>
      <c r="S658" s="360"/>
      <c r="T658" s="360"/>
      <c r="U658" s="360"/>
      <c r="V658" s="360"/>
      <c r="W658" s="360"/>
      <c r="X658" s="360"/>
      <c r="Y658" s="360"/>
      <c r="Z658" s="360"/>
      <c r="AA658" s="360"/>
      <c r="AB658" s="360"/>
      <c r="AC658" s="360"/>
      <c r="AD658" s="360"/>
      <c r="AE658" s="360"/>
      <c r="AF658" s="360"/>
      <c r="AG658" s="360"/>
      <c r="AH658" s="360"/>
      <c r="AI658" s="360"/>
      <c r="AJ658" s="360"/>
      <c r="AK658" s="360"/>
      <c r="AL658" s="360"/>
      <c r="AM658" s="360"/>
      <c r="AN658" s="360"/>
      <c r="AO658" s="360"/>
      <c r="AP658" s="360"/>
      <c r="AQ658" s="360"/>
      <c r="AR658" s="360"/>
      <c r="AS658" s="360"/>
      <c r="AT658" s="360"/>
      <c r="AU658" s="360"/>
      <c r="AV658" s="360"/>
      <c r="AW658" s="360"/>
      <c r="AX658" s="360"/>
      <c r="AY658" s="360"/>
      <c r="AZ658" s="360"/>
      <c r="BA658" s="360"/>
      <c r="BB658" s="360"/>
      <c r="BC658" s="360"/>
      <c r="BD658" s="360"/>
      <c r="BE658" s="360"/>
      <c r="BF658" s="360"/>
      <c r="BG658" s="360"/>
      <c r="BH658" s="360"/>
      <c r="BI658" s="360"/>
      <c r="BJ658" s="360"/>
      <c r="BK658" s="360"/>
      <c r="BL658" s="360"/>
      <c r="BM658" s="360"/>
      <c r="BN658" s="360"/>
      <c r="BO658" s="360"/>
      <c r="BP658" s="360"/>
      <c r="BQ658" s="360"/>
      <c r="BR658" s="360"/>
      <c r="BS658" s="360"/>
      <c r="BT658" s="360"/>
      <c r="BU658" s="360"/>
      <c r="BV658" s="360"/>
      <c r="BW658" s="360"/>
      <c r="BX658" s="360"/>
      <c r="BY658" s="360"/>
      <c r="BZ658" s="360"/>
      <c r="CA658" s="360"/>
      <c r="CB658" s="360"/>
      <c r="CC658" s="360"/>
      <c r="CD658" s="360"/>
      <c r="CE658" s="360"/>
      <c r="CF658" s="360"/>
      <c r="CG658" s="360"/>
      <c r="CH658" s="360"/>
      <c r="CI658" s="360"/>
      <c r="CJ658" s="360"/>
      <c r="CK658" s="360"/>
      <c r="CL658" s="360"/>
      <c r="CM658" s="360"/>
      <c r="CN658" s="360"/>
      <c r="CO658" s="360"/>
      <c r="CP658" s="360"/>
      <c r="CQ658" s="360"/>
      <c r="CR658" s="360"/>
      <c r="CS658" s="360"/>
      <c r="CT658" s="360"/>
      <c r="CU658" s="360"/>
      <c r="CV658" s="360"/>
      <c r="CW658" s="360"/>
      <c r="CX658" s="360"/>
      <c r="CY658" s="360"/>
      <c r="CZ658" s="360"/>
      <c r="DA658" s="360"/>
      <c r="DB658" s="360"/>
      <c r="DC658" s="360"/>
      <c r="DD658" s="360"/>
      <c r="DE658" s="360"/>
      <c r="DF658" s="360"/>
      <c r="DG658" s="360"/>
      <c r="DH658" s="360"/>
      <c r="DI658" s="360"/>
      <c r="DJ658" s="360"/>
      <c r="DK658" s="360"/>
      <c r="DL658" s="360"/>
      <c r="DM658" s="360"/>
      <c r="DN658" s="360"/>
      <c r="DO658" s="360"/>
      <c r="DP658" s="360"/>
      <c r="DQ658" s="360"/>
      <c r="DR658" s="360"/>
      <c r="DS658" s="360"/>
      <c r="DT658" s="360"/>
      <c r="DU658" s="360"/>
      <c r="DV658" s="360"/>
      <c r="DW658" s="360"/>
      <c r="DX658" s="360"/>
      <c r="DY658" s="360"/>
      <c r="DZ658" s="360"/>
      <c r="EA658" s="360"/>
      <c r="EB658" s="360"/>
      <c r="EC658" s="360"/>
      <c r="ED658" s="360"/>
      <c r="EE658" s="360"/>
      <c r="EF658" s="360"/>
      <c r="EG658" s="360"/>
      <c r="EH658" s="360"/>
      <c r="EI658" s="360"/>
      <c r="EJ658" s="360"/>
      <c r="EK658" s="360"/>
      <c r="EL658" s="360"/>
      <c r="EM658" s="360"/>
      <c r="EN658" s="360"/>
      <c r="EO658" s="360"/>
      <c r="EP658" s="360"/>
      <c r="EQ658" s="360"/>
      <c r="ER658" s="360"/>
      <c r="ES658" s="360"/>
      <c r="ET658" s="360"/>
      <c r="EU658" s="360"/>
      <c r="EV658" s="360"/>
      <c r="EW658" s="360"/>
      <c r="EX658" s="360"/>
      <c r="EY658" s="360"/>
      <c r="EZ658" s="360"/>
      <c r="FA658" s="360"/>
      <c r="FB658" s="360"/>
      <c r="FC658" s="360"/>
      <c r="FD658" s="360"/>
      <c r="FE658" s="360"/>
      <c r="FF658" s="360"/>
      <c r="FG658" s="360"/>
      <c r="FH658" s="360"/>
      <c r="FI658" s="360"/>
      <c r="FJ658" s="360"/>
      <c r="FK658" s="360"/>
      <c r="FL658" s="360"/>
      <c r="FM658" s="360"/>
      <c r="FN658" s="360"/>
      <c r="FO658" s="360"/>
      <c r="FP658" s="360"/>
      <c r="FQ658" s="360"/>
      <c r="FR658" s="360"/>
      <c r="FS658" s="360"/>
      <c r="FT658" s="360"/>
      <c r="FU658" s="360"/>
      <c r="FV658" s="360"/>
      <c r="FW658" s="360"/>
      <c r="FX658" s="360"/>
      <c r="FY658" s="360"/>
      <c r="FZ658" s="360"/>
      <c r="GA658" s="360"/>
      <c r="GB658" s="360"/>
      <c r="GC658" s="360"/>
      <c r="GD658" s="360"/>
      <c r="GE658" s="360"/>
      <c r="GF658" s="360"/>
      <c r="GG658" s="360"/>
      <c r="GH658" s="360"/>
      <c r="GI658" s="360"/>
      <c r="GJ658" s="360"/>
      <c r="GK658" s="360"/>
      <c r="GL658" s="360"/>
      <c r="GM658" s="360"/>
      <c r="GN658" s="360"/>
      <c r="GO658" s="360"/>
      <c r="GP658" s="360"/>
      <c r="GQ658" s="360"/>
      <c r="GR658" s="360"/>
      <c r="GS658" s="360"/>
      <c r="GT658" s="360"/>
      <c r="GU658" s="360"/>
      <c r="GV658" s="360"/>
      <c r="GW658" s="360"/>
      <c r="GX658" s="360"/>
      <c r="GY658" s="360"/>
      <c r="GZ658" s="360"/>
      <c r="HA658" s="360"/>
      <c r="HB658" s="360"/>
      <c r="HC658" s="360"/>
      <c r="HD658" s="360"/>
      <c r="HE658" s="360"/>
      <c r="HF658" s="360"/>
      <c r="HG658" s="360"/>
      <c r="HH658" s="360"/>
      <c r="HI658" s="360"/>
      <c r="HJ658" s="360"/>
      <c r="HK658" s="360"/>
      <c r="HL658" s="360"/>
      <c r="HM658" s="360"/>
      <c r="HN658" s="360"/>
      <c r="HO658" s="360"/>
      <c r="HP658" s="360"/>
      <c r="HQ658" s="360"/>
      <c r="HR658" s="360"/>
      <c r="HS658" s="360"/>
      <c r="HT658" s="360"/>
      <c r="HU658" s="360"/>
      <c r="HV658" s="360"/>
      <c r="HW658" s="360"/>
      <c r="HX658" s="360"/>
    </row>
    <row r="659" spans="1:232" s="461" customFormat="1" hidden="1">
      <c r="A659" s="352"/>
      <c r="B659" s="369"/>
      <c r="C659" s="354"/>
      <c r="D659" s="355"/>
      <c r="E659" s="356"/>
      <c r="F659" s="357"/>
      <c r="G659" s="370"/>
      <c r="H659" s="308"/>
      <c r="I659" s="308"/>
      <c r="J659" s="312"/>
      <c r="K659" s="312"/>
      <c r="L659" s="311" t="s">
        <v>348</v>
      </c>
      <c r="M659" s="306">
        <v>4729</v>
      </c>
      <c r="N659" s="289" t="e">
        <f>+#REF!+'havelvac 7.2'!N659+'havelvac 7.3'!N659+'havelvac 7.4'!N659+'havelvac 7.5'!N659+'havelvac 7.6'!N659+'havelvac 7.7'!N659+'havelvac 7.9'!N659+'havelvac 7.8'!N659+'havelvac 7.10'!N659+'havelvac 7.11'!N659+'havelvac 7.12'!N659+'havelvac 7.13'!N659</f>
        <v>#REF!</v>
      </c>
      <c r="O659" s="289" t="e">
        <f>+#REF!+'havelvac 7.2'!O659+'havelvac 7.3'!O659+'havelvac 7.4'!O659+'havelvac 7.5'!O659+'havelvac 7.6'!O659+'havelvac 7.7'!O659+'havelvac 7.9'!O659+'havelvac 7.8'!O659+'havelvac 7.10'!O659+'havelvac 7.11'!O659+'havelvac 7.12'!O659+'havelvac 7.13'!O659</f>
        <v>#REF!</v>
      </c>
      <c r="P659" s="289" t="e">
        <f>+#REF!+'havelvac 7.2'!P659+'havelvac 7.3'!P659+'havelvac 7.4'!P659+'havelvac 7.5'!P659+'havelvac 7.6'!P659+'havelvac 7.7'!P659+'havelvac 7.9'!P659+'havelvac 7.8'!P659+'havelvac 7.10'!P659+'havelvac 7.11'!P659+'havelvac 7.12'!P659+'havelvac 7.13'!P659</f>
        <v>#REF!</v>
      </c>
      <c r="Q659" s="360"/>
      <c r="R659" s="360"/>
      <c r="S659" s="360"/>
      <c r="T659" s="360"/>
      <c r="U659" s="360"/>
      <c r="V659" s="360"/>
      <c r="W659" s="360"/>
      <c r="X659" s="360"/>
      <c r="Y659" s="360"/>
      <c r="Z659" s="360"/>
      <c r="AA659" s="360"/>
      <c r="AB659" s="360"/>
      <c r="AC659" s="360"/>
      <c r="AD659" s="360"/>
      <c r="AE659" s="360"/>
      <c r="AF659" s="360"/>
      <c r="AG659" s="360"/>
      <c r="AH659" s="360"/>
      <c r="AI659" s="360"/>
      <c r="AJ659" s="360"/>
      <c r="AK659" s="360"/>
      <c r="AL659" s="360"/>
      <c r="AM659" s="360"/>
      <c r="AN659" s="360"/>
      <c r="AO659" s="360"/>
      <c r="AP659" s="360"/>
      <c r="AQ659" s="360"/>
      <c r="AR659" s="360"/>
      <c r="AS659" s="360"/>
      <c r="AT659" s="360"/>
      <c r="AU659" s="360"/>
      <c r="AV659" s="360"/>
      <c r="AW659" s="360"/>
      <c r="AX659" s="360"/>
      <c r="AY659" s="360"/>
      <c r="AZ659" s="360"/>
      <c r="BA659" s="360"/>
      <c r="BB659" s="360"/>
      <c r="BC659" s="360"/>
      <c r="BD659" s="360"/>
      <c r="BE659" s="360"/>
      <c r="BF659" s="360"/>
      <c r="BG659" s="360"/>
      <c r="BH659" s="360"/>
      <c r="BI659" s="360"/>
      <c r="BJ659" s="360"/>
      <c r="BK659" s="360"/>
      <c r="BL659" s="360"/>
      <c r="BM659" s="360"/>
      <c r="BN659" s="360"/>
      <c r="BO659" s="360"/>
      <c r="BP659" s="360"/>
      <c r="BQ659" s="360"/>
      <c r="BR659" s="360"/>
      <c r="BS659" s="360"/>
      <c r="BT659" s="360"/>
      <c r="BU659" s="360"/>
      <c r="BV659" s="360"/>
      <c r="BW659" s="360"/>
      <c r="BX659" s="360"/>
      <c r="BY659" s="360"/>
      <c r="BZ659" s="360"/>
      <c r="CA659" s="360"/>
      <c r="CB659" s="360"/>
      <c r="CC659" s="360"/>
      <c r="CD659" s="360"/>
      <c r="CE659" s="360"/>
      <c r="CF659" s="360"/>
      <c r="CG659" s="360"/>
      <c r="CH659" s="360"/>
      <c r="CI659" s="360"/>
      <c r="CJ659" s="360"/>
      <c r="CK659" s="360"/>
      <c r="CL659" s="360"/>
      <c r="CM659" s="360"/>
      <c r="CN659" s="360"/>
      <c r="CO659" s="360"/>
      <c r="CP659" s="360"/>
      <c r="CQ659" s="360"/>
      <c r="CR659" s="360"/>
      <c r="CS659" s="360"/>
      <c r="CT659" s="360"/>
      <c r="CU659" s="360"/>
      <c r="CV659" s="360"/>
      <c r="CW659" s="360"/>
      <c r="CX659" s="360"/>
      <c r="CY659" s="360"/>
      <c r="CZ659" s="360"/>
      <c r="DA659" s="360"/>
      <c r="DB659" s="360"/>
      <c r="DC659" s="360"/>
      <c r="DD659" s="360"/>
      <c r="DE659" s="360"/>
      <c r="DF659" s="360"/>
      <c r="DG659" s="360"/>
      <c r="DH659" s="360"/>
      <c r="DI659" s="360"/>
      <c r="DJ659" s="360"/>
      <c r="DK659" s="360"/>
      <c r="DL659" s="360"/>
      <c r="DM659" s="360"/>
      <c r="DN659" s="360"/>
      <c r="DO659" s="360"/>
      <c r="DP659" s="360"/>
      <c r="DQ659" s="360"/>
      <c r="DR659" s="360"/>
      <c r="DS659" s="360"/>
      <c r="DT659" s="360"/>
      <c r="DU659" s="360"/>
      <c r="DV659" s="360"/>
      <c r="DW659" s="360"/>
      <c r="DX659" s="360"/>
      <c r="DY659" s="360"/>
      <c r="DZ659" s="360"/>
      <c r="EA659" s="360"/>
      <c r="EB659" s="360"/>
      <c r="EC659" s="360"/>
      <c r="ED659" s="360"/>
      <c r="EE659" s="360"/>
      <c r="EF659" s="360"/>
      <c r="EG659" s="360"/>
      <c r="EH659" s="360"/>
      <c r="EI659" s="360"/>
      <c r="EJ659" s="360"/>
      <c r="EK659" s="360"/>
      <c r="EL659" s="360"/>
      <c r="EM659" s="360"/>
      <c r="EN659" s="360"/>
      <c r="EO659" s="360"/>
      <c r="EP659" s="360"/>
      <c r="EQ659" s="360"/>
      <c r="ER659" s="360"/>
      <c r="ES659" s="360"/>
      <c r="ET659" s="360"/>
      <c r="EU659" s="360"/>
      <c r="EV659" s="360"/>
      <c r="EW659" s="360"/>
      <c r="EX659" s="360"/>
      <c r="EY659" s="360"/>
      <c r="EZ659" s="360"/>
      <c r="FA659" s="360"/>
      <c r="FB659" s="360"/>
      <c r="FC659" s="360"/>
      <c r="FD659" s="360"/>
      <c r="FE659" s="360"/>
      <c r="FF659" s="360"/>
      <c r="FG659" s="360"/>
      <c r="FH659" s="360"/>
      <c r="FI659" s="360"/>
      <c r="FJ659" s="360"/>
      <c r="FK659" s="360"/>
      <c r="FL659" s="360"/>
      <c r="FM659" s="360"/>
      <c r="FN659" s="360"/>
      <c r="FO659" s="360"/>
      <c r="FP659" s="360"/>
      <c r="FQ659" s="360"/>
      <c r="FR659" s="360"/>
      <c r="FS659" s="360"/>
      <c r="FT659" s="360"/>
      <c r="FU659" s="360"/>
      <c r="FV659" s="360"/>
      <c r="FW659" s="360"/>
      <c r="FX659" s="360"/>
      <c r="FY659" s="360"/>
      <c r="FZ659" s="360"/>
      <c r="GA659" s="360"/>
      <c r="GB659" s="360"/>
      <c r="GC659" s="360"/>
      <c r="GD659" s="360"/>
      <c r="GE659" s="360"/>
      <c r="GF659" s="360"/>
      <c r="GG659" s="360"/>
      <c r="GH659" s="360"/>
      <c r="GI659" s="360"/>
      <c r="GJ659" s="360"/>
      <c r="GK659" s="360"/>
      <c r="GL659" s="360"/>
      <c r="GM659" s="360"/>
      <c r="GN659" s="360"/>
      <c r="GO659" s="360"/>
      <c r="GP659" s="360"/>
      <c r="GQ659" s="360"/>
      <c r="GR659" s="360"/>
      <c r="GS659" s="360"/>
      <c r="GT659" s="360"/>
      <c r="GU659" s="360"/>
      <c r="GV659" s="360"/>
      <c r="GW659" s="360"/>
      <c r="GX659" s="360"/>
      <c r="GY659" s="360"/>
      <c r="GZ659" s="360"/>
      <c r="HA659" s="360"/>
      <c r="HB659" s="360"/>
      <c r="HC659" s="360"/>
      <c r="HD659" s="360"/>
      <c r="HE659" s="360"/>
      <c r="HF659" s="360"/>
      <c r="HG659" s="360"/>
      <c r="HH659" s="360"/>
      <c r="HI659" s="360"/>
      <c r="HJ659" s="360"/>
      <c r="HK659" s="360"/>
      <c r="HL659" s="360"/>
      <c r="HM659" s="360"/>
      <c r="HN659" s="360"/>
      <c r="HO659" s="360"/>
      <c r="HP659" s="360"/>
      <c r="HQ659" s="360"/>
      <c r="HR659" s="360"/>
      <c r="HS659" s="360"/>
      <c r="HT659" s="360"/>
      <c r="HU659" s="360"/>
      <c r="HV659" s="360"/>
      <c r="HW659" s="360"/>
      <c r="HX659" s="360"/>
    </row>
    <row r="660" spans="1:232" ht="54" hidden="1">
      <c r="H660" s="308"/>
      <c r="I660" s="400"/>
      <c r="J660" s="401"/>
      <c r="K660" s="401"/>
      <c r="L660" s="402" t="s">
        <v>648</v>
      </c>
      <c r="M660" s="397"/>
      <c r="N660" s="403" t="e">
        <f>SUM(N661)</f>
        <v>#REF!</v>
      </c>
      <c r="O660" s="403" t="e">
        <f>SUM(O661)</f>
        <v>#REF!</v>
      </c>
      <c r="P660" s="403" t="e">
        <f>SUM(P661)</f>
        <v>#REF!</v>
      </c>
    </row>
    <row r="661" spans="1:232" s="461" customFormat="1" hidden="1">
      <c r="A661" s="352"/>
      <c r="B661" s="369"/>
      <c r="C661" s="354"/>
      <c r="D661" s="355"/>
      <c r="E661" s="356"/>
      <c r="F661" s="357"/>
      <c r="G661" s="370"/>
      <c r="H661" s="308"/>
      <c r="I661" s="308"/>
      <c r="J661" s="312"/>
      <c r="K661" s="312"/>
      <c r="L661" s="311" t="s">
        <v>348</v>
      </c>
      <c r="M661" s="306">
        <v>4729</v>
      </c>
      <c r="N661" s="289" t="e">
        <f>+#REF!+'havelvac 7.2'!N661+'havelvac 7.3'!N661+'havelvac 7.4'!N661+'havelvac 7.5'!N661+'havelvac 7.6'!N661+'havelvac 7.7'!N661+'havelvac 7.9'!N661+'havelvac 7.8'!N661+'havelvac 7.10'!N661+'havelvac 7.11'!N661+'havelvac 7.12'!N661+'havelvac 7.13'!N661</f>
        <v>#REF!</v>
      </c>
      <c r="O661" s="289" t="e">
        <f>+#REF!+'havelvac 7.2'!O661+'havelvac 7.3'!O661+'havelvac 7.4'!O661+'havelvac 7.5'!O661+'havelvac 7.6'!O661+'havelvac 7.7'!O661+'havelvac 7.9'!O661+'havelvac 7.8'!O661+'havelvac 7.10'!O661+'havelvac 7.11'!O661+'havelvac 7.12'!O661+'havelvac 7.13'!O661</f>
        <v>#REF!</v>
      </c>
      <c r="P661" s="289" t="e">
        <f>+#REF!+'havelvac 7.2'!P661+'havelvac 7.3'!P661+'havelvac 7.4'!P661+'havelvac 7.5'!P661+'havelvac 7.6'!P661+'havelvac 7.7'!P661+'havelvac 7.9'!P661+'havelvac 7.8'!P661+'havelvac 7.10'!P661+'havelvac 7.11'!P661+'havelvac 7.12'!P661+'havelvac 7.13'!P661</f>
        <v>#REF!</v>
      </c>
      <c r="Q661" s="360"/>
      <c r="R661" s="360"/>
      <c r="S661" s="360"/>
      <c r="T661" s="360"/>
      <c r="U661" s="360"/>
      <c r="V661" s="360"/>
      <c r="W661" s="360"/>
      <c r="X661" s="360"/>
      <c r="Y661" s="360"/>
      <c r="Z661" s="360"/>
      <c r="AA661" s="360"/>
      <c r="AB661" s="360"/>
      <c r="AC661" s="360"/>
      <c r="AD661" s="360"/>
      <c r="AE661" s="360"/>
      <c r="AF661" s="360"/>
      <c r="AG661" s="360"/>
      <c r="AH661" s="360"/>
      <c r="AI661" s="360"/>
      <c r="AJ661" s="360"/>
      <c r="AK661" s="360"/>
      <c r="AL661" s="360"/>
      <c r="AM661" s="360"/>
      <c r="AN661" s="360"/>
      <c r="AO661" s="360"/>
      <c r="AP661" s="360"/>
      <c r="AQ661" s="360"/>
      <c r="AR661" s="360"/>
      <c r="AS661" s="360"/>
      <c r="AT661" s="360"/>
      <c r="AU661" s="360"/>
      <c r="AV661" s="360"/>
      <c r="AW661" s="360"/>
      <c r="AX661" s="360"/>
      <c r="AY661" s="360"/>
      <c r="AZ661" s="360"/>
      <c r="BA661" s="360"/>
      <c r="BB661" s="360"/>
      <c r="BC661" s="360"/>
      <c r="BD661" s="360"/>
      <c r="BE661" s="360"/>
      <c r="BF661" s="360"/>
      <c r="BG661" s="360"/>
      <c r="BH661" s="360"/>
      <c r="BI661" s="360"/>
      <c r="BJ661" s="360"/>
      <c r="BK661" s="360"/>
      <c r="BL661" s="360"/>
      <c r="BM661" s="360"/>
      <c r="BN661" s="360"/>
      <c r="BO661" s="360"/>
      <c r="BP661" s="360"/>
      <c r="BQ661" s="360"/>
      <c r="BR661" s="360"/>
      <c r="BS661" s="360"/>
      <c r="BT661" s="360"/>
      <c r="BU661" s="360"/>
      <c r="BV661" s="360"/>
      <c r="BW661" s="360"/>
      <c r="BX661" s="360"/>
      <c r="BY661" s="360"/>
      <c r="BZ661" s="360"/>
      <c r="CA661" s="360"/>
      <c r="CB661" s="360"/>
      <c r="CC661" s="360"/>
      <c r="CD661" s="360"/>
      <c r="CE661" s="360"/>
      <c r="CF661" s="360"/>
      <c r="CG661" s="360"/>
      <c r="CH661" s="360"/>
      <c r="CI661" s="360"/>
      <c r="CJ661" s="360"/>
      <c r="CK661" s="360"/>
      <c r="CL661" s="360"/>
      <c r="CM661" s="360"/>
      <c r="CN661" s="360"/>
      <c r="CO661" s="360"/>
      <c r="CP661" s="360"/>
      <c r="CQ661" s="360"/>
      <c r="CR661" s="360"/>
      <c r="CS661" s="360"/>
      <c r="CT661" s="360"/>
      <c r="CU661" s="360"/>
      <c r="CV661" s="360"/>
      <c r="CW661" s="360"/>
      <c r="CX661" s="360"/>
      <c r="CY661" s="360"/>
      <c r="CZ661" s="360"/>
      <c r="DA661" s="360"/>
      <c r="DB661" s="360"/>
      <c r="DC661" s="360"/>
      <c r="DD661" s="360"/>
      <c r="DE661" s="360"/>
      <c r="DF661" s="360"/>
      <c r="DG661" s="360"/>
      <c r="DH661" s="360"/>
      <c r="DI661" s="360"/>
      <c r="DJ661" s="360"/>
      <c r="DK661" s="360"/>
      <c r="DL661" s="360"/>
      <c r="DM661" s="360"/>
      <c r="DN661" s="360"/>
      <c r="DO661" s="360"/>
      <c r="DP661" s="360"/>
      <c r="DQ661" s="360"/>
      <c r="DR661" s="360"/>
      <c r="DS661" s="360"/>
      <c r="DT661" s="360"/>
      <c r="DU661" s="360"/>
      <c r="DV661" s="360"/>
      <c r="DW661" s="360"/>
      <c r="DX661" s="360"/>
      <c r="DY661" s="360"/>
      <c r="DZ661" s="360"/>
      <c r="EA661" s="360"/>
      <c r="EB661" s="360"/>
      <c r="EC661" s="360"/>
      <c r="ED661" s="360"/>
      <c r="EE661" s="360"/>
      <c r="EF661" s="360"/>
      <c r="EG661" s="360"/>
      <c r="EH661" s="360"/>
      <c r="EI661" s="360"/>
      <c r="EJ661" s="360"/>
      <c r="EK661" s="360"/>
      <c r="EL661" s="360"/>
      <c r="EM661" s="360"/>
      <c r="EN661" s="360"/>
      <c r="EO661" s="360"/>
      <c r="EP661" s="360"/>
      <c r="EQ661" s="360"/>
      <c r="ER661" s="360"/>
      <c r="ES661" s="360"/>
      <c r="ET661" s="360"/>
      <c r="EU661" s="360"/>
      <c r="EV661" s="360"/>
      <c r="EW661" s="360"/>
      <c r="EX661" s="360"/>
      <c r="EY661" s="360"/>
      <c r="EZ661" s="360"/>
      <c r="FA661" s="360"/>
      <c r="FB661" s="360"/>
      <c r="FC661" s="360"/>
      <c r="FD661" s="360"/>
      <c r="FE661" s="360"/>
      <c r="FF661" s="360"/>
      <c r="FG661" s="360"/>
      <c r="FH661" s="360"/>
      <c r="FI661" s="360"/>
      <c r="FJ661" s="360"/>
      <c r="FK661" s="360"/>
      <c r="FL661" s="360"/>
      <c r="FM661" s="360"/>
      <c r="FN661" s="360"/>
      <c r="FO661" s="360"/>
      <c r="FP661" s="360"/>
      <c r="FQ661" s="360"/>
      <c r="FR661" s="360"/>
      <c r="FS661" s="360"/>
      <c r="FT661" s="360"/>
      <c r="FU661" s="360"/>
      <c r="FV661" s="360"/>
      <c r="FW661" s="360"/>
      <c r="FX661" s="360"/>
      <c r="FY661" s="360"/>
      <c r="FZ661" s="360"/>
      <c r="GA661" s="360"/>
      <c r="GB661" s="360"/>
      <c r="GC661" s="360"/>
      <c r="GD661" s="360"/>
      <c r="GE661" s="360"/>
      <c r="GF661" s="360"/>
      <c r="GG661" s="360"/>
      <c r="GH661" s="360"/>
      <c r="GI661" s="360"/>
      <c r="GJ661" s="360"/>
      <c r="GK661" s="360"/>
      <c r="GL661" s="360"/>
      <c r="GM661" s="360"/>
      <c r="GN661" s="360"/>
      <c r="GO661" s="360"/>
      <c r="GP661" s="360"/>
      <c r="GQ661" s="360"/>
      <c r="GR661" s="360"/>
      <c r="GS661" s="360"/>
      <c r="GT661" s="360"/>
      <c r="GU661" s="360"/>
      <c r="GV661" s="360"/>
      <c r="GW661" s="360"/>
      <c r="GX661" s="360"/>
      <c r="GY661" s="360"/>
      <c r="GZ661" s="360"/>
      <c r="HA661" s="360"/>
      <c r="HB661" s="360"/>
      <c r="HC661" s="360"/>
      <c r="HD661" s="360"/>
      <c r="HE661" s="360"/>
      <c r="HF661" s="360"/>
      <c r="HG661" s="360"/>
      <c r="HH661" s="360"/>
      <c r="HI661" s="360"/>
      <c r="HJ661" s="360"/>
      <c r="HK661" s="360"/>
      <c r="HL661" s="360"/>
      <c r="HM661" s="360"/>
      <c r="HN661" s="360"/>
      <c r="HO661" s="360"/>
      <c r="HP661" s="360"/>
      <c r="HQ661" s="360"/>
      <c r="HR661" s="360"/>
      <c r="HS661" s="360"/>
      <c r="HT661" s="360"/>
      <c r="HU661" s="360"/>
      <c r="HV661" s="360"/>
      <c r="HW661" s="360"/>
      <c r="HX661" s="360"/>
    </row>
    <row r="662" spans="1:232" s="461" customFormat="1" ht="40.5" hidden="1">
      <c r="A662" s="352"/>
      <c r="B662" s="369"/>
      <c r="C662" s="354"/>
      <c r="D662" s="355"/>
      <c r="E662" s="356"/>
      <c r="F662" s="357"/>
      <c r="G662" s="370"/>
      <c r="H662" s="308"/>
      <c r="I662" s="400"/>
      <c r="J662" s="401"/>
      <c r="K662" s="401"/>
      <c r="L662" s="402" t="s">
        <v>719</v>
      </c>
      <c r="M662" s="397"/>
      <c r="N662" s="403" t="e">
        <f>SUM(N663:N664)</f>
        <v>#REF!</v>
      </c>
      <c r="O662" s="403" t="e">
        <f>SUM(O663:O664)</f>
        <v>#REF!</v>
      </c>
      <c r="P662" s="403" t="e">
        <f>SUM(P663:P664)</f>
        <v>#REF!</v>
      </c>
      <c r="Q662" s="360"/>
      <c r="R662" s="360"/>
      <c r="S662" s="360"/>
      <c r="T662" s="360"/>
      <c r="U662" s="360"/>
      <c r="V662" s="360"/>
      <c r="W662" s="360"/>
      <c r="X662" s="360"/>
      <c r="Y662" s="360"/>
      <c r="Z662" s="360"/>
      <c r="AA662" s="360"/>
      <c r="AB662" s="360"/>
      <c r="AC662" s="360"/>
      <c r="AD662" s="360"/>
      <c r="AE662" s="360"/>
      <c r="AF662" s="360"/>
      <c r="AG662" s="360"/>
      <c r="AH662" s="360"/>
      <c r="AI662" s="360"/>
      <c r="AJ662" s="360"/>
      <c r="AK662" s="360"/>
      <c r="AL662" s="360"/>
      <c r="AM662" s="360"/>
      <c r="AN662" s="360"/>
      <c r="AO662" s="360"/>
      <c r="AP662" s="360"/>
      <c r="AQ662" s="360"/>
      <c r="AR662" s="360"/>
      <c r="AS662" s="360"/>
      <c r="AT662" s="360"/>
      <c r="AU662" s="360"/>
      <c r="AV662" s="360"/>
      <c r="AW662" s="360"/>
      <c r="AX662" s="360"/>
      <c r="AY662" s="360"/>
      <c r="AZ662" s="360"/>
      <c r="BA662" s="360"/>
      <c r="BB662" s="360"/>
      <c r="BC662" s="360"/>
      <c r="BD662" s="360"/>
      <c r="BE662" s="360"/>
      <c r="BF662" s="360"/>
      <c r="BG662" s="360"/>
      <c r="BH662" s="360"/>
      <c r="BI662" s="360"/>
      <c r="BJ662" s="360"/>
      <c r="BK662" s="360"/>
      <c r="BL662" s="360"/>
      <c r="BM662" s="360"/>
      <c r="BN662" s="360"/>
      <c r="BO662" s="360"/>
      <c r="BP662" s="360"/>
      <c r="BQ662" s="360"/>
      <c r="BR662" s="360"/>
      <c r="BS662" s="360"/>
      <c r="BT662" s="360"/>
      <c r="BU662" s="360"/>
      <c r="BV662" s="360"/>
      <c r="BW662" s="360"/>
      <c r="BX662" s="360"/>
      <c r="BY662" s="360"/>
      <c r="BZ662" s="360"/>
      <c r="CA662" s="360"/>
      <c r="CB662" s="360"/>
      <c r="CC662" s="360"/>
      <c r="CD662" s="360"/>
      <c r="CE662" s="360"/>
      <c r="CF662" s="360"/>
      <c r="CG662" s="360"/>
      <c r="CH662" s="360"/>
      <c r="CI662" s="360"/>
      <c r="CJ662" s="360"/>
      <c r="CK662" s="360"/>
      <c r="CL662" s="360"/>
      <c r="CM662" s="360"/>
      <c r="CN662" s="360"/>
      <c r="CO662" s="360"/>
      <c r="CP662" s="360"/>
      <c r="CQ662" s="360"/>
      <c r="CR662" s="360"/>
      <c r="CS662" s="360"/>
      <c r="CT662" s="360"/>
      <c r="CU662" s="360"/>
      <c r="CV662" s="360"/>
      <c r="CW662" s="360"/>
      <c r="CX662" s="360"/>
      <c r="CY662" s="360"/>
      <c r="CZ662" s="360"/>
      <c r="DA662" s="360"/>
      <c r="DB662" s="360"/>
      <c r="DC662" s="360"/>
      <c r="DD662" s="360"/>
      <c r="DE662" s="360"/>
      <c r="DF662" s="360"/>
      <c r="DG662" s="360"/>
      <c r="DH662" s="360"/>
      <c r="DI662" s="360"/>
      <c r="DJ662" s="360"/>
      <c r="DK662" s="360"/>
      <c r="DL662" s="360"/>
      <c r="DM662" s="360"/>
      <c r="DN662" s="360"/>
      <c r="DO662" s="360"/>
      <c r="DP662" s="360"/>
      <c r="DQ662" s="360"/>
      <c r="DR662" s="360"/>
      <c r="DS662" s="360"/>
      <c r="DT662" s="360"/>
      <c r="DU662" s="360"/>
      <c r="DV662" s="360"/>
      <c r="DW662" s="360"/>
      <c r="DX662" s="360"/>
      <c r="DY662" s="360"/>
      <c r="DZ662" s="360"/>
      <c r="EA662" s="360"/>
      <c r="EB662" s="360"/>
      <c r="EC662" s="360"/>
      <c r="ED662" s="360"/>
      <c r="EE662" s="360"/>
      <c r="EF662" s="360"/>
      <c r="EG662" s="360"/>
      <c r="EH662" s="360"/>
      <c r="EI662" s="360"/>
      <c r="EJ662" s="360"/>
      <c r="EK662" s="360"/>
      <c r="EL662" s="360"/>
      <c r="EM662" s="360"/>
      <c r="EN662" s="360"/>
      <c r="EO662" s="360"/>
      <c r="EP662" s="360"/>
      <c r="EQ662" s="360"/>
      <c r="ER662" s="360"/>
      <c r="ES662" s="360"/>
      <c r="ET662" s="360"/>
      <c r="EU662" s="360"/>
      <c r="EV662" s="360"/>
      <c r="EW662" s="360"/>
      <c r="EX662" s="360"/>
      <c r="EY662" s="360"/>
      <c r="EZ662" s="360"/>
      <c r="FA662" s="360"/>
      <c r="FB662" s="360"/>
      <c r="FC662" s="360"/>
      <c r="FD662" s="360"/>
      <c r="FE662" s="360"/>
      <c r="FF662" s="360"/>
      <c r="FG662" s="360"/>
      <c r="FH662" s="360"/>
      <c r="FI662" s="360"/>
      <c r="FJ662" s="360"/>
      <c r="FK662" s="360"/>
      <c r="FL662" s="360"/>
      <c r="FM662" s="360"/>
      <c r="FN662" s="360"/>
      <c r="FO662" s="360"/>
      <c r="FP662" s="360"/>
      <c r="FQ662" s="360"/>
      <c r="FR662" s="360"/>
      <c r="FS662" s="360"/>
      <c r="FT662" s="360"/>
      <c r="FU662" s="360"/>
      <c r="FV662" s="360"/>
      <c r="FW662" s="360"/>
      <c r="FX662" s="360"/>
      <c r="FY662" s="360"/>
      <c r="FZ662" s="360"/>
      <c r="GA662" s="360"/>
      <c r="GB662" s="360"/>
      <c r="GC662" s="360"/>
      <c r="GD662" s="360"/>
      <c r="GE662" s="360"/>
      <c r="GF662" s="360"/>
      <c r="GG662" s="360"/>
      <c r="GH662" s="360"/>
      <c r="GI662" s="360"/>
      <c r="GJ662" s="360"/>
      <c r="GK662" s="360"/>
      <c r="GL662" s="360"/>
      <c r="GM662" s="360"/>
      <c r="GN662" s="360"/>
      <c r="GO662" s="360"/>
      <c r="GP662" s="360"/>
      <c r="GQ662" s="360"/>
      <c r="GR662" s="360"/>
      <c r="GS662" s="360"/>
      <c r="GT662" s="360"/>
      <c r="GU662" s="360"/>
      <c r="GV662" s="360"/>
      <c r="GW662" s="360"/>
      <c r="GX662" s="360"/>
      <c r="GY662" s="360"/>
      <c r="GZ662" s="360"/>
      <c r="HA662" s="360"/>
      <c r="HB662" s="360"/>
      <c r="HC662" s="360"/>
      <c r="HD662" s="360"/>
      <c r="HE662" s="360"/>
      <c r="HF662" s="360"/>
      <c r="HG662" s="360"/>
      <c r="HH662" s="360"/>
      <c r="HI662" s="360"/>
      <c r="HJ662" s="360"/>
      <c r="HK662" s="360"/>
      <c r="HL662" s="360"/>
      <c r="HM662" s="360"/>
      <c r="HN662" s="360"/>
      <c r="HO662" s="360"/>
      <c r="HP662" s="360"/>
      <c r="HQ662" s="360"/>
      <c r="HR662" s="360"/>
      <c r="HS662" s="360"/>
      <c r="HT662" s="360"/>
      <c r="HU662" s="360"/>
      <c r="HV662" s="360"/>
      <c r="HW662" s="360"/>
      <c r="HX662" s="360"/>
    </row>
    <row r="663" spans="1:232" s="461" customFormat="1" hidden="1">
      <c r="A663" s="352"/>
      <c r="B663" s="369"/>
      <c r="C663" s="354"/>
      <c r="D663" s="355"/>
      <c r="E663" s="356"/>
      <c r="F663" s="357"/>
      <c r="G663" s="370"/>
      <c r="H663" s="308"/>
      <c r="I663" s="308"/>
      <c r="J663" s="312"/>
      <c r="K663" s="312"/>
      <c r="L663" s="311" t="s">
        <v>348</v>
      </c>
      <c r="M663" s="306">
        <v>4729</v>
      </c>
      <c r="N663" s="289" t="e">
        <f>+#REF!+'havelvac 7.2'!N663+'havelvac 7.3'!N663+'havelvac 7.4'!N663+'havelvac 7.5'!N663+'havelvac 7.6'!N663+'havelvac 7.7'!N663+'havelvac 7.9'!N663+'havelvac 7.8'!N663+'havelvac 7.10'!N663+'havelvac 7.11'!N663+'havelvac 7.12'!N663+'havelvac 7.13'!N663</f>
        <v>#REF!</v>
      </c>
      <c r="O663" s="289" t="e">
        <f>+#REF!+'havelvac 7.2'!O663+'havelvac 7.3'!O663+'havelvac 7.4'!O663+'havelvac 7.5'!O663+'havelvac 7.6'!O663+'havelvac 7.7'!O663+'havelvac 7.9'!O663+'havelvac 7.8'!O663+'havelvac 7.10'!O663+'havelvac 7.11'!O663+'havelvac 7.12'!O663+'havelvac 7.13'!O663</f>
        <v>#REF!</v>
      </c>
      <c r="P663" s="289" t="e">
        <f>+#REF!+'havelvac 7.2'!P663+'havelvac 7.3'!P663+'havelvac 7.4'!P663+'havelvac 7.5'!P663+'havelvac 7.6'!P663+'havelvac 7.7'!P663+'havelvac 7.9'!P663+'havelvac 7.8'!P663+'havelvac 7.10'!P663+'havelvac 7.11'!P663+'havelvac 7.12'!P663+'havelvac 7.13'!P663</f>
        <v>#REF!</v>
      </c>
      <c r="Q663" s="360"/>
      <c r="R663" s="360"/>
      <c r="S663" s="360"/>
      <c r="T663" s="360"/>
      <c r="U663" s="360"/>
      <c r="V663" s="360"/>
      <c r="W663" s="360"/>
      <c r="X663" s="360"/>
      <c r="Y663" s="360"/>
      <c r="Z663" s="360"/>
      <c r="AA663" s="360"/>
      <c r="AB663" s="360"/>
      <c r="AC663" s="360"/>
      <c r="AD663" s="360"/>
      <c r="AE663" s="360"/>
      <c r="AF663" s="360"/>
      <c r="AG663" s="360"/>
      <c r="AH663" s="360"/>
      <c r="AI663" s="360"/>
      <c r="AJ663" s="360"/>
      <c r="AK663" s="360"/>
      <c r="AL663" s="360"/>
      <c r="AM663" s="360"/>
      <c r="AN663" s="360"/>
      <c r="AO663" s="360"/>
      <c r="AP663" s="360"/>
      <c r="AQ663" s="360"/>
      <c r="AR663" s="360"/>
      <c r="AS663" s="360"/>
      <c r="AT663" s="360"/>
      <c r="AU663" s="360"/>
      <c r="AV663" s="360"/>
      <c r="AW663" s="360"/>
      <c r="AX663" s="360"/>
      <c r="AY663" s="360"/>
      <c r="AZ663" s="360"/>
      <c r="BA663" s="360"/>
      <c r="BB663" s="360"/>
      <c r="BC663" s="360"/>
      <c r="BD663" s="360"/>
      <c r="BE663" s="360"/>
      <c r="BF663" s="360"/>
      <c r="BG663" s="360"/>
      <c r="BH663" s="360"/>
      <c r="BI663" s="360"/>
      <c r="BJ663" s="360"/>
      <c r="BK663" s="360"/>
      <c r="BL663" s="360"/>
      <c r="BM663" s="360"/>
      <c r="BN663" s="360"/>
      <c r="BO663" s="360"/>
      <c r="BP663" s="360"/>
      <c r="BQ663" s="360"/>
      <c r="BR663" s="360"/>
      <c r="BS663" s="360"/>
      <c r="BT663" s="360"/>
      <c r="BU663" s="360"/>
      <c r="BV663" s="360"/>
      <c r="BW663" s="360"/>
      <c r="BX663" s="360"/>
      <c r="BY663" s="360"/>
      <c r="BZ663" s="360"/>
      <c r="CA663" s="360"/>
      <c r="CB663" s="360"/>
      <c r="CC663" s="360"/>
      <c r="CD663" s="360"/>
      <c r="CE663" s="360"/>
      <c r="CF663" s="360"/>
      <c r="CG663" s="360"/>
      <c r="CH663" s="360"/>
      <c r="CI663" s="360"/>
      <c r="CJ663" s="360"/>
      <c r="CK663" s="360"/>
      <c r="CL663" s="360"/>
      <c r="CM663" s="360"/>
      <c r="CN663" s="360"/>
      <c r="CO663" s="360"/>
      <c r="CP663" s="360"/>
      <c r="CQ663" s="360"/>
      <c r="CR663" s="360"/>
      <c r="CS663" s="360"/>
      <c r="CT663" s="360"/>
      <c r="CU663" s="360"/>
      <c r="CV663" s="360"/>
      <c r="CW663" s="360"/>
      <c r="CX663" s="360"/>
      <c r="CY663" s="360"/>
      <c r="CZ663" s="360"/>
      <c r="DA663" s="360"/>
      <c r="DB663" s="360"/>
      <c r="DC663" s="360"/>
      <c r="DD663" s="360"/>
      <c r="DE663" s="360"/>
      <c r="DF663" s="360"/>
      <c r="DG663" s="360"/>
      <c r="DH663" s="360"/>
      <c r="DI663" s="360"/>
      <c r="DJ663" s="360"/>
      <c r="DK663" s="360"/>
      <c r="DL663" s="360"/>
      <c r="DM663" s="360"/>
      <c r="DN663" s="360"/>
      <c r="DO663" s="360"/>
      <c r="DP663" s="360"/>
      <c r="DQ663" s="360"/>
      <c r="DR663" s="360"/>
      <c r="DS663" s="360"/>
      <c r="DT663" s="360"/>
      <c r="DU663" s="360"/>
      <c r="DV663" s="360"/>
      <c r="DW663" s="360"/>
      <c r="DX663" s="360"/>
      <c r="DY663" s="360"/>
      <c r="DZ663" s="360"/>
      <c r="EA663" s="360"/>
      <c r="EB663" s="360"/>
      <c r="EC663" s="360"/>
      <c r="ED663" s="360"/>
      <c r="EE663" s="360"/>
      <c r="EF663" s="360"/>
      <c r="EG663" s="360"/>
      <c r="EH663" s="360"/>
      <c r="EI663" s="360"/>
      <c r="EJ663" s="360"/>
      <c r="EK663" s="360"/>
      <c r="EL663" s="360"/>
      <c r="EM663" s="360"/>
      <c r="EN663" s="360"/>
      <c r="EO663" s="360"/>
      <c r="EP663" s="360"/>
      <c r="EQ663" s="360"/>
      <c r="ER663" s="360"/>
      <c r="ES663" s="360"/>
      <c r="ET663" s="360"/>
      <c r="EU663" s="360"/>
      <c r="EV663" s="360"/>
      <c r="EW663" s="360"/>
      <c r="EX663" s="360"/>
      <c r="EY663" s="360"/>
      <c r="EZ663" s="360"/>
      <c r="FA663" s="360"/>
      <c r="FB663" s="360"/>
      <c r="FC663" s="360"/>
      <c r="FD663" s="360"/>
      <c r="FE663" s="360"/>
      <c r="FF663" s="360"/>
      <c r="FG663" s="360"/>
      <c r="FH663" s="360"/>
      <c r="FI663" s="360"/>
      <c r="FJ663" s="360"/>
      <c r="FK663" s="360"/>
      <c r="FL663" s="360"/>
      <c r="FM663" s="360"/>
      <c r="FN663" s="360"/>
      <c r="FO663" s="360"/>
      <c r="FP663" s="360"/>
      <c r="FQ663" s="360"/>
      <c r="FR663" s="360"/>
      <c r="FS663" s="360"/>
      <c r="FT663" s="360"/>
      <c r="FU663" s="360"/>
      <c r="FV663" s="360"/>
      <c r="FW663" s="360"/>
      <c r="FX663" s="360"/>
      <c r="FY663" s="360"/>
      <c r="FZ663" s="360"/>
      <c r="GA663" s="360"/>
      <c r="GB663" s="360"/>
      <c r="GC663" s="360"/>
      <c r="GD663" s="360"/>
      <c r="GE663" s="360"/>
      <c r="GF663" s="360"/>
      <c r="GG663" s="360"/>
      <c r="GH663" s="360"/>
      <c r="GI663" s="360"/>
      <c r="GJ663" s="360"/>
      <c r="GK663" s="360"/>
      <c r="GL663" s="360"/>
      <c r="GM663" s="360"/>
      <c r="GN663" s="360"/>
      <c r="GO663" s="360"/>
      <c r="GP663" s="360"/>
      <c r="GQ663" s="360"/>
      <c r="GR663" s="360"/>
      <c r="GS663" s="360"/>
      <c r="GT663" s="360"/>
      <c r="GU663" s="360"/>
      <c r="GV663" s="360"/>
      <c r="GW663" s="360"/>
      <c r="GX663" s="360"/>
      <c r="GY663" s="360"/>
      <c r="GZ663" s="360"/>
      <c r="HA663" s="360"/>
      <c r="HB663" s="360"/>
      <c r="HC663" s="360"/>
      <c r="HD663" s="360"/>
      <c r="HE663" s="360"/>
      <c r="HF663" s="360"/>
      <c r="HG663" s="360"/>
      <c r="HH663" s="360"/>
      <c r="HI663" s="360"/>
      <c r="HJ663" s="360"/>
      <c r="HK663" s="360"/>
      <c r="HL663" s="360"/>
      <c r="HM663" s="360"/>
      <c r="HN663" s="360"/>
      <c r="HO663" s="360"/>
      <c r="HP663" s="360"/>
      <c r="HQ663" s="360"/>
      <c r="HR663" s="360"/>
      <c r="HS663" s="360"/>
      <c r="HT663" s="360"/>
      <c r="HU663" s="360"/>
      <c r="HV663" s="360"/>
      <c r="HW663" s="360"/>
      <c r="HX663" s="360"/>
    </row>
    <row r="664" spans="1:232" s="461" customFormat="1" ht="25.5" hidden="1">
      <c r="A664" s="352"/>
      <c r="B664" s="369"/>
      <c r="C664" s="354"/>
      <c r="D664" s="355"/>
      <c r="E664" s="356"/>
      <c r="F664" s="357"/>
      <c r="G664" s="370"/>
      <c r="H664" s="409"/>
      <c r="I664" s="410"/>
      <c r="J664" s="411"/>
      <c r="K664" s="412"/>
      <c r="L664" s="413" t="s">
        <v>215</v>
      </c>
      <c r="M664" s="406">
        <v>4637</v>
      </c>
      <c r="N664" s="289" t="e">
        <f>+#REF!+'havelvac 7.2'!N664+'havelvac 7.3'!N664+'havelvac 7.4'!N664+'havelvac 7.5'!N664+'havelvac 7.6'!N664+'havelvac 7.7'!N664+'havelvac 7.9'!N664+'havelvac 7.8'!N664+'havelvac 7.10'!N664+'havelvac 7.11'!N664+'havelvac 7.12'!N664+'havelvac 7.13'!N664</f>
        <v>#REF!</v>
      </c>
      <c r="O664" s="289" t="e">
        <f>+#REF!+'havelvac 7.2'!O664+'havelvac 7.3'!O664+'havelvac 7.4'!O664+'havelvac 7.5'!O664+'havelvac 7.6'!O664+'havelvac 7.7'!O664+'havelvac 7.9'!O664+'havelvac 7.8'!O664+'havelvac 7.10'!O664+'havelvac 7.11'!O664+'havelvac 7.12'!O664+'havelvac 7.13'!O664</f>
        <v>#REF!</v>
      </c>
      <c r="P664" s="289" t="e">
        <f>+#REF!+'havelvac 7.2'!P664+'havelvac 7.3'!P664+'havelvac 7.4'!P664+'havelvac 7.5'!P664+'havelvac 7.6'!P664+'havelvac 7.7'!P664+'havelvac 7.9'!P664+'havelvac 7.8'!P664+'havelvac 7.10'!P664+'havelvac 7.11'!P664+'havelvac 7.12'!P664+'havelvac 7.13'!P664</f>
        <v>#REF!</v>
      </c>
      <c r="Q664" s="360"/>
      <c r="R664" s="360"/>
      <c r="S664" s="360"/>
      <c r="T664" s="360"/>
      <c r="U664" s="360"/>
      <c r="V664" s="360"/>
      <c r="W664" s="360"/>
      <c r="X664" s="360"/>
      <c r="Y664" s="360"/>
      <c r="Z664" s="360"/>
      <c r="AA664" s="360"/>
      <c r="AB664" s="360"/>
      <c r="AC664" s="360"/>
      <c r="AD664" s="360"/>
      <c r="AE664" s="360"/>
      <c r="AF664" s="360"/>
      <c r="AG664" s="360"/>
      <c r="AH664" s="360"/>
      <c r="AI664" s="360"/>
      <c r="AJ664" s="360"/>
      <c r="AK664" s="360"/>
      <c r="AL664" s="360"/>
      <c r="AM664" s="360"/>
      <c r="AN664" s="360"/>
      <c r="AO664" s="360"/>
      <c r="AP664" s="360"/>
      <c r="AQ664" s="360"/>
      <c r="AR664" s="360"/>
      <c r="AS664" s="360"/>
      <c r="AT664" s="360"/>
      <c r="AU664" s="360"/>
      <c r="AV664" s="360"/>
      <c r="AW664" s="360"/>
      <c r="AX664" s="360"/>
      <c r="AY664" s="360"/>
      <c r="AZ664" s="360"/>
      <c r="BA664" s="360"/>
      <c r="BB664" s="360"/>
      <c r="BC664" s="360"/>
      <c r="BD664" s="360"/>
      <c r="BE664" s="360"/>
      <c r="BF664" s="360"/>
      <c r="BG664" s="360"/>
      <c r="BH664" s="360"/>
      <c r="BI664" s="360"/>
      <c r="BJ664" s="360"/>
      <c r="BK664" s="360"/>
      <c r="BL664" s="360"/>
      <c r="BM664" s="360"/>
      <c r="BN664" s="360"/>
      <c r="BO664" s="360"/>
      <c r="BP664" s="360"/>
      <c r="BQ664" s="360"/>
      <c r="BR664" s="360"/>
      <c r="BS664" s="360"/>
      <c r="BT664" s="360"/>
      <c r="BU664" s="360"/>
      <c r="BV664" s="360"/>
      <c r="BW664" s="360"/>
      <c r="BX664" s="360"/>
      <c r="BY664" s="360"/>
      <c r="BZ664" s="360"/>
      <c r="CA664" s="360"/>
      <c r="CB664" s="360"/>
      <c r="CC664" s="360"/>
      <c r="CD664" s="360"/>
      <c r="CE664" s="360"/>
      <c r="CF664" s="360"/>
      <c r="CG664" s="360"/>
      <c r="CH664" s="360"/>
      <c r="CI664" s="360"/>
      <c r="CJ664" s="360"/>
      <c r="CK664" s="360"/>
      <c r="CL664" s="360"/>
      <c r="CM664" s="360"/>
      <c r="CN664" s="360"/>
      <c r="CO664" s="360"/>
      <c r="CP664" s="360"/>
      <c r="CQ664" s="360"/>
      <c r="CR664" s="360"/>
      <c r="CS664" s="360"/>
      <c r="CT664" s="360"/>
      <c r="CU664" s="360"/>
      <c r="CV664" s="360"/>
      <c r="CW664" s="360"/>
      <c r="CX664" s="360"/>
      <c r="CY664" s="360"/>
      <c r="CZ664" s="360"/>
      <c r="DA664" s="360"/>
      <c r="DB664" s="360"/>
      <c r="DC664" s="360"/>
      <c r="DD664" s="360"/>
      <c r="DE664" s="360"/>
      <c r="DF664" s="360"/>
      <c r="DG664" s="360"/>
      <c r="DH664" s="360"/>
      <c r="DI664" s="360"/>
      <c r="DJ664" s="360"/>
      <c r="DK664" s="360"/>
      <c r="DL664" s="360"/>
      <c r="DM664" s="360"/>
      <c r="DN664" s="360"/>
      <c r="DO664" s="360"/>
      <c r="DP664" s="360"/>
      <c r="DQ664" s="360"/>
      <c r="DR664" s="360"/>
      <c r="DS664" s="360"/>
      <c r="DT664" s="360"/>
      <c r="DU664" s="360"/>
      <c r="DV664" s="360"/>
      <c r="DW664" s="360"/>
      <c r="DX664" s="360"/>
      <c r="DY664" s="360"/>
      <c r="DZ664" s="360"/>
      <c r="EA664" s="360"/>
      <c r="EB664" s="360"/>
      <c r="EC664" s="360"/>
      <c r="ED664" s="360"/>
      <c r="EE664" s="360"/>
      <c r="EF664" s="360"/>
      <c r="EG664" s="360"/>
      <c r="EH664" s="360"/>
      <c r="EI664" s="360"/>
      <c r="EJ664" s="360"/>
      <c r="EK664" s="360"/>
      <c r="EL664" s="360"/>
      <c r="EM664" s="360"/>
      <c r="EN664" s="360"/>
      <c r="EO664" s="360"/>
      <c r="EP664" s="360"/>
      <c r="EQ664" s="360"/>
      <c r="ER664" s="360"/>
      <c r="ES664" s="360"/>
      <c r="ET664" s="360"/>
      <c r="EU664" s="360"/>
      <c r="EV664" s="360"/>
      <c r="EW664" s="360"/>
      <c r="EX664" s="360"/>
      <c r="EY664" s="360"/>
      <c r="EZ664" s="360"/>
      <c r="FA664" s="360"/>
      <c r="FB664" s="360"/>
      <c r="FC664" s="360"/>
      <c r="FD664" s="360"/>
      <c r="FE664" s="360"/>
      <c r="FF664" s="360"/>
      <c r="FG664" s="360"/>
      <c r="FH664" s="360"/>
      <c r="FI664" s="360"/>
      <c r="FJ664" s="360"/>
      <c r="FK664" s="360"/>
      <c r="FL664" s="360"/>
      <c r="FM664" s="360"/>
      <c r="FN664" s="360"/>
      <c r="FO664" s="360"/>
      <c r="FP664" s="360"/>
      <c r="FQ664" s="360"/>
      <c r="FR664" s="360"/>
      <c r="FS664" s="360"/>
      <c r="FT664" s="360"/>
      <c r="FU664" s="360"/>
      <c r="FV664" s="360"/>
      <c r="FW664" s="360"/>
      <c r="FX664" s="360"/>
      <c r="FY664" s="360"/>
      <c r="FZ664" s="360"/>
      <c r="GA664" s="360"/>
      <c r="GB664" s="360"/>
      <c r="GC664" s="360"/>
      <c r="GD664" s="360"/>
      <c r="GE664" s="360"/>
      <c r="GF664" s="360"/>
      <c r="GG664" s="360"/>
      <c r="GH664" s="360"/>
      <c r="GI664" s="360"/>
      <c r="GJ664" s="360"/>
      <c r="GK664" s="360"/>
      <c r="GL664" s="360"/>
      <c r="GM664" s="360"/>
      <c r="GN664" s="360"/>
      <c r="GO664" s="360"/>
      <c r="GP664" s="360"/>
      <c r="GQ664" s="360"/>
      <c r="GR664" s="360"/>
      <c r="GS664" s="360"/>
      <c r="GT664" s="360"/>
      <c r="GU664" s="360"/>
      <c r="GV664" s="360"/>
      <c r="GW664" s="360"/>
      <c r="GX664" s="360"/>
      <c r="GY664" s="360"/>
      <c r="GZ664" s="360"/>
      <c r="HA664" s="360"/>
      <c r="HB664" s="360"/>
      <c r="HC664" s="360"/>
      <c r="HD664" s="360"/>
      <c r="HE664" s="360"/>
      <c r="HF664" s="360"/>
      <c r="HG664" s="360"/>
      <c r="HH664" s="360"/>
      <c r="HI664" s="360"/>
      <c r="HJ664" s="360"/>
      <c r="HK664" s="360"/>
      <c r="HL664" s="360"/>
      <c r="HM664" s="360"/>
      <c r="HN664" s="360"/>
      <c r="HO664" s="360"/>
      <c r="HP664" s="360"/>
      <c r="HQ664" s="360"/>
      <c r="HR664" s="360"/>
      <c r="HS664" s="360"/>
      <c r="HT664" s="360"/>
      <c r="HU664" s="360"/>
      <c r="HV664" s="360"/>
      <c r="HW664" s="360"/>
      <c r="HX664" s="360"/>
    </row>
    <row r="665" spans="1:232" s="461" customFormat="1" ht="36.75" hidden="1" customHeight="1">
      <c r="A665" s="352"/>
      <c r="B665" s="369"/>
      <c r="C665" s="354"/>
      <c r="D665" s="355"/>
      <c r="E665" s="356"/>
      <c r="F665" s="357"/>
      <c r="G665" s="370"/>
      <c r="H665" s="308"/>
      <c r="I665" s="400"/>
      <c r="J665" s="401"/>
      <c r="K665" s="401"/>
      <c r="L665" s="402" t="s">
        <v>770</v>
      </c>
      <c r="M665" s="397"/>
      <c r="N665" s="403" t="e">
        <f>SUM(N666)</f>
        <v>#REF!</v>
      </c>
      <c r="O665" s="403" t="e">
        <f>SUM(O666)</f>
        <v>#REF!</v>
      </c>
      <c r="P665" s="403" t="e">
        <f>SUM(P666)</f>
        <v>#REF!</v>
      </c>
      <c r="Q665" s="360"/>
      <c r="R665" s="360"/>
      <c r="S665" s="360"/>
      <c r="T665" s="360"/>
      <c r="U665" s="360"/>
      <c r="V665" s="360"/>
      <c r="W665" s="360"/>
      <c r="X665" s="360"/>
      <c r="Y665" s="360"/>
      <c r="Z665" s="360"/>
      <c r="AA665" s="360"/>
      <c r="AB665" s="360"/>
      <c r="AC665" s="360"/>
      <c r="AD665" s="360"/>
      <c r="AE665" s="360"/>
      <c r="AF665" s="360"/>
      <c r="AG665" s="360"/>
      <c r="AH665" s="360"/>
      <c r="AI665" s="360"/>
      <c r="AJ665" s="360"/>
      <c r="AK665" s="360"/>
      <c r="AL665" s="360"/>
      <c r="AM665" s="360"/>
      <c r="AN665" s="360"/>
      <c r="AO665" s="360"/>
      <c r="AP665" s="360"/>
      <c r="AQ665" s="360"/>
      <c r="AR665" s="360"/>
      <c r="AS665" s="360"/>
      <c r="AT665" s="360"/>
      <c r="AU665" s="360"/>
      <c r="AV665" s="360"/>
      <c r="AW665" s="360"/>
      <c r="AX665" s="360"/>
      <c r="AY665" s="360"/>
      <c r="AZ665" s="360"/>
      <c r="BA665" s="360"/>
      <c r="BB665" s="360"/>
      <c r="BC665" s="360"/>
      <c r="BD665" s="360"/>
      <c r="BE665" s="360"/>
      <c r="BF665" s="360"/>
      <c r="BG665" s="360"/>
      <c r="BH665" s="360"/>
      <c r="BI665" s="360"/>
      <c r="BJ665" s="360"/>
      <c r="BK665" s="360"/>
      <c r="BL665" s="360"/>
      <c r="BM665" s="360"/>
      <c r="BN665" s="360"/>
      <c r="BO665" s="360"/>
      <c r="BP665" s="360"/>
      <c r="BQ665" s="360"/>
      <c r="BR665" s="360"/>
      <c r="BS665" s="360"/>
      <c r="BT665" s="360"/>
      <c r="BU665" s="360"/>
      <c r="BV665" s="360"/>
      <c r="BW665" s="360"/>
      <c r="BX665" s="360"/>
      <c r="BY665" s="360"/>
      <c r="BZ665" s="360"/>
      <c r="CA665" s="360"/>
      <c r="CB665" s="360"/>
      <c r="CC665" s="360"/>
      <c r="CD665" s="360"/>
      <c r="CE665" s="360"/>
      <c r="CF665" s="360"/>
      <c r="CG665" s="360"/>
      <c r="CH665" s="360"/>
      <c r="CI665" s="360"/>
      <c r="CJ665" s="360"/>
      <c r="CK665" s="360"/>
      <c r="CL665" s="360"/>
      <c r="CM665" s="360"/>
      <c r="CN665" s="360"/>
      <c r="CO665" s="360"/>
      <c r="CP665" s="360"/>
      <c r="CQ665" s="360"/>
      <c r="CR665" s="360"/>
      <c r="CS665" s="360"/>
      <c r="CT665" s="360"/>
      <c r="CU665" s="360"/>
      <c r="CV665" s="360"/>
      <c r="CW665" s="360"/>
      <c r="CX665" s="360"/>
      <c r="CY665" s="360"/>
      <c r="CZ665" s="360"/>
      <c r="DA665" s="360"/>
      <c r="DB665" s="360"/>
      <c r="DC665" s="360"/>
      <c r="DD665" s="360"/>
      <c r="DE665" s="360"/>
      <c r="DF665" s="360"/>
      <c r="DG665" s="360"/>
      <c r="DH665" s="360"/>
      <c r="DI665" s="360"/>
      <c r="DJ665" s="360"/>
      <c r="DK665" s="360"/>
      <c r="DL665" s="360"/>
      <c r="DM665" s="360"/>
      <c r="DN665" s="360"/>
      <c r="DO665" s="360"/>
      <c r="DP665" s="360"/>
      <c r="DQ665" s="360"/>
      <c r="DR665" s="360"/>
      <c r="DS665" s="360"/>
      <c r="DT665" s="360"/>
      <c r="DU665" s="360"/>
      <c r="DV665" s="360"/>
      <c r="DW665" s="360"/>
      <c r="DX665" s="360"/>
      <c r="DY665" s="360"/>
      <c r="DZ665" s="360"/>
      <c r="EA665" s="360"/>
      <c r="EB665" s="360"/>
      <c r="EC665" s="360"/>
      <c r="ED665" s="360"/>
      <c r="EE665" s="360"/>
      <c r="EF665" s="360"/>
      <c r="EG665" s="360"/>
      <c r="EH665" s="360"/>
      <c r="EI665" s="360"/>
      <c r="EJ665" s="360"/>
      <c r="EK665" s="360"/>
      <c r="EL665" s="360"/>
      <c r="EM665" s="360"/>
      <c r="EN665" s="360"/>
      <c r="EO665" s="360"/>
      <c r="EP665" s="360"/>
      <c r="EQ665" s="360"/>
      <c r="ER665" s="360"/>
      <c r="ES665" s="360"/>
      <c r="ET665" s="360"/>
      <c r="EU665" s="360"/>
      <c r="EV665" s="360"/>
      <c r="EW665" s="360"/>
      <c r="EX665" s="360"/>
      <c r="EY665" s="360"/>
      <c r="EZ665" s="360"/>
      <c r="FA665" s="360"/>
      <c r="FB665" s="360"/>
      <c r="FC665" s="360"/>
      <c r="FD665" s="360"/>
      <c r="FE665" s="360"/>
      <c r="FF665" s="360"/>
      <c r="FG665" s="360"/>
      <c r="FH665" s="360"/>
      <c r="FI665" s="360"/>
      <c r="FJ665" s="360"/>
      <c r="FK665" s="360"/>
      <c r="FL665" s="360"/>
      <c r="FM665" s="360"/>
      <c r="FN665" s="360"/>
      <c r="FO665" s="360"/>
      <c r="FP665" s="360"/>
      <c r="FQ665" s="360"/>
      <c r="FR665" s="360"/>
      <c r="FS665" s="360"/>
      <c r="FT665" s="360"/>
      <c r="FU665" s="360"/>
      <c r="FV665" s="360"/>
      <c r="FW665" s="360"/>
      <c r="FX665" s="360"/>
      <c r="FY665" s="360"/>
      <c r="FZ665" s="360"/>
      <c r="GA665" s="360"/>
      <c r="GB665" s="360"/>
      <c r="GC665" s="360"/>
      <c r="GD665" s="360"/>
      <c r="GE665" s="360"/>
      <c r="GF665" s="360"/>
      <c r="GG665" s="360"/>
      <c r="GH665" s="360"/>
      <c r="GI665" s="360"/>
      <c r="GJ665" s="360"/>
      <c r="GK665" s="360"/>
      <c r="GL665" s="360"/>
      <c r="GM665" s="360"/>
      <c r="GN665" s="360"/>
      <c r="GO665" s="360"/>
      <c r="GP665" s="360"/>
      <c r="GQ665" s="360"/>
      <c r="GR665" s="360"/>
      <c r="GS665" s="360"/>
      <c r="GT665" s="360"/>
      <c r="GU665" s="360"/>
      <c r="GV665" s="360"/>
      <c r="GW665" s="360"/>
      <c r="GX665" s="360"/>
      <c r="GY665" s="360"/>
      <c r="GZ665" s="360"/>
      <c r="HA665" s="360"/>
      <c r="HB665" s="360"/>
      <c r="HC665" s="360"/>
      <c r="HD665" s="360"/>
      <c r="HE665" s="360"/>
      <c r="HF665" s="360"/>
      <c r="HG665" s="360"/>
      <c r="HH665" s="360"/>
      <c r="HI665" s="360"/>
      <c r="HJ665" s="360"/>
      <c r="HK665" s="360"/>
      <c r="HL665" s="360"/>
      <c r="HM665" s="360"/>
      <c r="HN665" s="360"/>
      <c r="HO665" s="360"/>
      <c r="HP665" s="360"/>
      <c r="HQ665" s="360"/>
      <c r="HR665" s="360"/>
      <c r="HS665" s="360"/>
      <c r="HT665" s="360"/>
      <c r="HU665" s="360"/>
      <c r="HV665" s="360"/>
      <c r="HW665" s="360"/>
      <c r="HX665" s="360"/>
    </row>
    <row r="666" spans="1:232" s="461" customFormat="1" ht="18.600000000000001" hidden="1" customHeight="1">
      <c r="A666" s="352"/>
      <c r="B666" s="369"/>
      <c r="C666" s="354"/>
      <c r="D666" s="355"/>
      <c r="E666" s="356"/>
      <c r="F666" s="357"/>
      <c r="G666" s="370"/>
      <c r="H666" s="409"/>
      <c r="I666" s="410"/>
      <c r="J666" s="411"/>
      <c r="K666" s="412"/>
      <c r="L666" s="326" t="s">
        <v>771</v>
      </c>
      <c r="M666" s="279">
        <v>4861</v>
      </c>
      <c r="N666" s="289" t="e">
        <f>+#REF!+'havelvac 7.2'!N666+'havelvac 7.3'!N666+'havelvac 7.4'!N666+'havelvac 7.5'!N666+'havelvac 7.6'!N666+'havelvac 7.7'!N666+'havelvac 7.9'!N666+'havelvac 7.8'!N666+'havelvac 7.10'!N666+'havelvac 7.11'!N666+'havelvac 7.12'!N666+'havelvac 7.13'!N666</f>
        <v>#REF!</v>
      </c>
      <c r="O666" s="289" t="e">
        <f>+#REF!+'havelvac 7.2'!O666+'havelvac 7.3'!O666+'havelvac 7.4'!O666+'havelvac 7.5'!O666+'havelvac 7.6'!O666+'havelvac 7.7'!O666+'havelvac 7.9'!O666+'havelvac 7.8'!O666+'havelvac 7.10'!O666+'havelvac 7.11'!O666+'havelvac 7.12'!O666+'havelvac 7.13'!O666</f>
        <v>#REF!</v>
      </c>
      <c r="P666" s="289" t="e">
        <f>+#REF!+'havelvac 7.2'!P666+'havelvac 7.3'!P666+'havelvac 7.4'!P666+'havelvac 7.5'!P666+'havelvac 7.6'!P666+'havelvac 7.7'!P666+'havelvac 7.9'!P666+'havelvac 7.8'!P666+'havelvac 7.10'!P666+'havelvac 7.11'!P666+'havelvac 7.12'!P666+'havelvac 7.13'!P666</f>
        <v>#REF!</v>
      </c>
      <c r="Q666" s="360"/>
      <c r="R666" s="360"/>
      <c r="S666" s="360"/>
      <c r="T666" s="360"/>
      <c r="U666" s="360"/>
      <c r="V666" s="360"/>
      <c r="W666" s="360"/>
      <c r="X666" s="360"/>
      <c r="Y666" s="360"/>
      <c r="Z666" s="360"/>
      <c r="AA666" s="360"/>
      <c r="AB666" s="360"/>
      <c r="AC666" s="360"/>
      <c r="AD666" s="360"/>
      <c r="AE666" s="360"/>
      <c r="AF666" s="360"/>
      <c r="AG666" s="360"/>
      <c r="AH666" s="360"/>
      <c r="AI666" s="360"/>
      <c r="AJ666" s="360"/>
      <c r="AK666" s="360"/>
      <c r="AL666" s="360"/>
      <c r="AM666" s="360"/>
      <c r="AN666" s="360"/>
      <c r="AO666" s="360"/>
      <c r="AP666" s="360"/>
      <c r="AQ666" s="360"/>
      <c r="AR666" s="360"/>
      <c r="AS666" s="360"/>
      <c r="AT666" s="360"/>
      <c r="AU666" s="360"/>
      <c r="AV666" s="360"/>
      <c r="AW666" s="360"/>
      <c r="AX666" s="360"/>
      <c r="AY666" s="360"/>
      <c r="AZ666" s="360"/>
      <c r="BA666" s="360"/>
      <c r="BB666" s="360"/>
      <c r="BC666" s="360"/>
      <c r="BD666" s="360"/>
      <c r="BE666" s="360"/>
      <c r="BF666" s="360"/>
      <c r="BG666" s="360"/>
      <c r="BH666" s="360"/>
      <c r="BI666" s="360"/>
      <c r="BJ666" s="360"/>
      <c r="BK666" s="360"/>
      <c r="BL666" s="360"/>
      <c r="BM666" s="360"/>
      <c r="BN666" s="360"/>
      <c r="BO666" s="360"/>
      <c r="BP666" s="360"/>
      <c r="BQ666" s="360"/>
      <c r="BR666" s="360"/>
      <c r="BS666" s="360"/>
      <c r="BT666" s="360"/>
      <c r="BU666" s="360"/>
      <c r="BV666" s="360"/>
      <c r="BW666" s="360"/>
      <c r="BX666" s="360"/>
      <c r="BY666" s="360"/>
      <c r="BZ666" s="360"/>
      <c r="CA666" s="360"/>
      <c r="CB666" s="360"/>
      <c r="CC666" s="360"/>
      <c r="CD666" s="360"/>
      <c r="CE666" s="360"/>
      <c r="CF666" s="360"/>
      <c r="CG666" s="360"/>
      <c r="CH666" s="360"/>
      <c r="CI666" s="360"/>
      <c r="CJ666" s="360"/>
      <c r="CK666" s="360"/>
      <c r="CL666" s="360"/>
      <c r="CM666" s="360"/>
      <c r="CN666" s="360"/>
      <c r="CO666" s="360"/>
      <c r="CP666" s="360"/>
      <c r="CQ666" s="360"/>
      <c r="CR666" s="360"/>
      <c r="CS666" s="360"/>
      <c r="CT666" s="360"/>
      <c r="CU666" s="360"/>
      <c r="CV666" s="360"/>
      <c r="CW666" s="360"/>
      <c r="CX666" s="360"/>
      <c r="CY666" s="360"/>
      <c r="CZ666" s="360"/>
      <c r="DA666" s="360"/>
      <c r="DB666" s="360"/>
      <c r="DC666" s="360"/>
      <c r="DD666" s="360"/>
      <c r="DE666" s="360"/>
      <c r="DF666" s="360"/>
      <c r="DG666" s="360"/>
      <c r="DH666" s="360"/>
      <c r="DI666" s="360"/>
      <c r="DJ666" s="360"/>
      <c r="DK666" s="360"/>
      <c r="DL666" s="360"/>
      <c r="DM666" s="360"/>
      <c r="DN666" s="360"/>
      <c r="DO666" s="360"/>
      <c r="DP666" s="360"/>
      <c r="DQ666" s="360"/>
      <c r="DR666" s="360"/>
      <c r="DS666" s="360"/>
      <c r="DT666" s="360"/>
      <c r="DU666" s="360"/>
      <c r="DV666" s="360"/>
      <c r="DW666" s="360"/>
      <c r="DX666" s="360"/>
      <c r="DY666" s="360"/>
      <c r="DZ666" s="360"/>
      <c r="EA666" s="360"/>
      <c r="EB666" s="360"/>
      <c r="EC666" s="360"/>
      <c r="ED666" s="360"/>
      <c r="EE666" s="360"/>
      <c r="EF666" s="360"/>
      <c r="EG666" s="360"/>
      <c r="EH666" s="360"/>
      <c r="EI666" s="360"/>
      <c r="EJ666" s="360"/>
      <c r="EK666" s="360"/>
      <c r="EL666" s="360"/>
      <c r="EM666" s="360"/>
      <c r="EN666" s="360"/>
      <c r="EO666" s="360"/>
      <c r="EP666" s="360"/>
      <c r="EQ666" s="360"/>
      <c r="ER666" s="360"/>
      <c r="ES666" s="360"/>
      <c r="ET666" s="360"/>
      <c r="EU666" s="360"/>
      <c r="EV666" s="360"/>
      <c r="EW666" s="360"/>
      <c r="EX666" s="360"/>
      <c r="EY666" s="360"/>
      <c r="EZ666" s="360"/>
      <c r="FA666" s="360"/>
      <c r="FB666" s="360"/>
      <c r="FC666" s="360"/>
      <c r="FD666" s="360"/>
      <c r="FE666" s="360"/>
      <c r="FF666" s="360"/>
      <c r="FG666" s="360"/>
      <c r="FH666" s="360"/>
      <c r="FI666" s="360"/>
      <c r="FJ666" s="360"/>
      <c r="FK666" s="360"/>
      <c r="FL666" s="360"/>
      <c r="FM666" s="360"/>
      <c r="FN666" s="360"/>
      <c r="FO666" s="360"/>
      <c r="FP666" s="360"/>
      <c r="FQ666" s="360"/>
      <c r="FR666" s="360"/>
      <c r="FS666" s="360"/>
      <c r="FT666" s="360"/>
      <c r="FU666" s="360"/>
      <c r="FV666" s="360"/>
      <c r="FW666" s="360"/>
      <c r="FX666" s="360"/>
      <c r="FY666" s="360"/>
      <c r="FZ666" s="360"/>
      <c r="GA666" s="360"/>
      <c r="GB666" s="360"/>
      <c r="GC666" s="360"/>
      <c r="GD666" s="360"/>
      <c r="GE666" s="360"/>
      <c r="GF666" s="360"/>
      <c r="GG666" s="360"/>
      <c r="GH666" s="360"/>
      <c r="GI666" s="360"/>
      <c r="GJ666" s="360"/>
      <c r="GK666" s="360"/>
      <c r="GL666" s="360"/>
      <c r="GM666" s="360"/>
      <c r="GN666" s="360"/>
      <c r="GO666" s="360"/>
      <c r="GP666" s="360"/>
      <c r="GQ666" s="360"/>
      <c r="GR666" s="360"/>
      <c r="GS666" s="360"/>
      <c r="GT666" s="360"/>
      <c r="GU666" s="360"/>
      <c r="GV666" s="360"/>
      <c r="GW666" s="360"/>
      <c r="GX666" s="360"/>
      <c r="GY666" s="360"/>
      <c r="GZ666" s="360"/>
      <c r="HA666" s="360"/>
      <c r="HB666" s="360"/>
      <c r="HC666" s="360"/>
      <c r="HD666" s="360"/>
      <c r="HE666" s="360"/>
      <c r="HF666" s="360"/>
      <c r="HG666" s="360"/>
      <c r="HH666" s="360"/>
      <c r="HI666" s="360"/>
      <c r="HJ666" s="360"/>
      <c r="HK666" s="360"/>
      <c r="HL666" s="360"/>
      <c r="HM666" s="360"/>
      <c r="HN666" s="360"/>
      <c r="HO666" s="360"/>
      <c r="HP666" s="360"/>
      <c r="HQ666" s="360"/>
      <c r="HR666" s="360"/>
      <c r="HS666" s="360"/>
      <c r="HT666" s="360"/>
      <c r="HU666" s="360"/>
      <c r="HV666" s="360"/>
      <c r="HW666" s="360"/>
      <c r="HX666" s="360"/>
    </row>
    <row r="667" spans="1:232" s="461" customFormat="1" ht="36.75" hidden="1" customHeight="1">
      <c r="A667" s="352"/>
      <c r="B667" s="369"/>
      <c r="C667" s="354"/>
      <c r="D667" s="355"/>
      <c r="E667" s="356"/>
      <c r="F667" s="357"/>
      <c r="G667" s="370"/>
      <c r="H667" s="308"/>
      <c r="I667" s="400"/>
      <c r="J667" s="401"/>
      <c r="K667" s="401"/>
      <c r="L667" s="402" t="s">
        <v>807</v>
      </c>
      <c r="M667" s="397"/>
      <c r="N667" s="403" t="e">
        <f>O667+P667</f>
        <v>#REF!</v>
      </c>
      <c r="O667" s="403" t="e">
        <f>SUM(O668)</f>
        <v>#REF!</v>
      </c>
      <c r="P667" s="403" t="e">
        <f>SUM(P668)</f>
        <v>#REF!</v>
      </c>
      <c r="Q667" s="360"/>
      <c r="R667" s="360"/>
      <c r="S667" s="360"/>
      <c r="T667" s="360"/>
      <c r="U667" s="360"/>
      <c r="V667" s="360"/>
      <c r="W667" s="360"/>
      <c r="X667" s="360"/>
      <c r="Y667" s="360"/>
      <c r="Z667" s="360"/>
      <c r="AA667" s="360"/>
      <c r="AB667" s="360"/>
      <c r="AC667" s="360"/>
      <c r="AD667" s="360"/>
      <c r="AE667" s="360"/>
      <c r="AF667" s="360"/>
      <c r="AG667" s="360"/>
      <c r="AH667" s="360"/>
      <c r="AI667" s="360"/>
      <c r="AJ667" s="360"/>
      <c r="AK667" s="360"/>
      <c r="AL667" s="360"/>
      <c r="AM667" s="360"/>
      <c r="AN667" s="360"/>
      <c r="AO667" s="360"/>
      <c r="AP667" s="360"/>
      <c r="AQ667" s="360"/>
      <c r="AR667" s="360"/>
      <c r="AS667" s="360"/>
      <c r="AT667" s="360"/>
      <c r="AU667" s="360"/>
      <c r="AV667" s="360"/>
      <c r="AW667" s="360"/>
      <c r="AX667" s="360"/>
      <c r="AY667" s="360"/>
      <c r="AZ667" s="360"/>
      <c r="BA667" s="360"/>
      <c r="BB667" s="360"/>
      <c r="BC667" s="360"/>
      <c r="BD667" s="360"/>
      <c r="BE667" s="360"/>
      <c r="BF667" s="360"/>
      <c r="BG667" s="360"/>
      <c r="BH667" s="360"/>
      <c r="BI667" s="360"/>
      <c r="BJ667" s="360"/>
      <c r="BK667" s="360"/>
      <c r="BL667" s="360"/>
      <c r="BM667" s="360"/>
      <c r="BN667" s="360"/>
      <c r="BO667" s="360"/>
      <c r="BP667" s="360"/>
      <c r="BQ667" s="360"/>
      <c r="BR667" s="360"/>
      <c r="BS667" s="360"/>
      <c r="BT667" s="360"/>
      <c r="BU667" s="360"/>
      <c r="BV667" s="360"/>
      <c r="BW667" s="360"/>
      <c r="BX667" s="360"/>
      <c r="BY667" s="360"/>
      <c r="BZ667" s="360"/>
      <c r="CA667" s="360"/>
      <c r="CB667" s="360"/>
      <c r="CC667" s="360"/>
      <c r="CD667" s="360"/>
      <c r="CE667" s="360"/>
      <c r="CF667" s="360"/>
      <c r="CG667" s="360"/>
      <c r="CH667" s="360"/>
      <c r="CI667" s="360"/>
      <c r="CJ667" s="360"/>
      <c r="CK667" s="360"/>
      <c r="CL667" s="360"/>
      <c r="CM667" s="360"/>
      <c r="CN667" s="360"/>
      <c r="CO667" s="360"/>
      <c r="CP667" s="360"/>
      <c r="CQ667" s="360"/>
      <c r="CR667" s="360"/>
      <c r="CS667" s="360"/>
      <c r="CT667" s="360"/>
      <c r="CU667" s="360"/>
      <c r="CV667" s="360"/>
      <c r="CW667" s="360"/>
      <c r="CX667" s="360"/>
      <c r="CY667" s="360"/>
      <c r="CZ667" s="360"/>
      <c r="DA667" s="360"/>
      <c r="DB667" s="360"/>
      <c r="DC667" s="360"/>
      <c r="DD667" s="360"/>
      <c r="DE667" s="360"/>
      <c r="DF667" s="360"/>
      <c r="DG667" s="360"/>
      <c r="DH667" s="360"/>
      <c r="DI667" s="360"/>
      <c r="DJ667" s="360"/>
      <c r="DK667" s="360"/>
      <c r="DL667" s="360"/>
      <c r="DM667" s="360"/>
      <c r="DN667" s="360"/>
      <c r="DO667" s="360"/>
      <c r="DP667" s="360"/>
      <c r="DQ667" s="360"/>
      <c r="DR667" s="360"/>
      <c r="DS667" s="360"/>
      <c r="DT667" s="360"/>
      <c r="DU667" s="360"/>
      <c r="DV667" s="360"/>
      <c r="DW667" s="360"/>
      <c r="DX667" s="360"/>
      <c r="DY667" s="360"/>
      <c r="DZ667" s="360"/>
      <c r="EA667" s="360"/>
      <c r="EB667" s="360"/>
      <c r="EC667" s="360"/>
      <c r="ED667" s="360"/>
      <c r="EE667" s="360"/>
      <c r="EF667" s="360"/>
      <c r="EG667" s="360"/>
      <c r="EH667" s="360"/>
      <c r="EI667" s="360"/>
      <c r="EJ667" s="360"/>
      <c r="EK667" s="360"/>
      <c r="EL667" s="360"/>
      <c r="EM667" s="360"/>
      <c r="EN667" s="360"/>
      <c r="EO667" s="360"/>
      <c r="EP667" s="360"/>
      <c r="EQ667" s="360"/>
      <c r="ER667" s="360"/>
      <c r="ES667" s="360"/>
      <c r="ET667" s="360"/>
      <c r="EU667" s="360"/>
      <c r="EV667" s="360"/>
      <c r="EW667" s="360"/>
      <c r="EX667" s="360"/>
      <c r="EY667" s="360"/>
      <c r="EZ667" s="360"/>
      <c r="FA667" s="360"/>
      <c r="FB667" s="360"/>
      <c r="FC667" s="360"/>
      <c r="FD667" s="360"/>
      <c r="FE667" s="360"/>
      <c r="FF667" s="360"/>
      <c r="FG667" s="360"/>
      <c r="FH667" s="360"/>
      <c r="FI667" s="360"/>
      <c r="FJ667" s="360"/>
      <c r="FK667" s="360"/>
      <c r="FL667" s="360"/>
      <c r="FM667" s="360"/>
      <c r="FN667" s="360"/>
      <c r="FO667" s="360"/>
      <c r="FP667" s="360"/>
      <c r="FQ667" s="360"/>
      <c r="FR667" s="360"/>
      <c r="FS667" s="360"/>
      <c r="FT667" s="360"/>
      <c r="FU667" s="360"/>
      <c r="FV667" s="360"/>
      <c r="FW667" s="360"/>
      <c r="FX667" s="360"/>
      <c r="FY667" s="360"/>
      <c r="FZ667" s="360"/>
      <c r="GA667" s="360"/>
      <c r="GB667" s="360"/>
      <c r="GC667" s="360"/>
      <c r="GD667" s="360"/>
      <c r="GE667" s="360"/>
      <c r="GF667" s="360"/>
      <c r="GG667" s="360"/>
      <c r="GH667" s="360"/>
      <c r="GI667" s="360"/>
      <c r="GJ667" s="360"/>
      <c r="GK667" s="360"/>
      <c r="GL667" s="360"/>
      <c r="GM667" s="360"/>
      <c r="GN667" s="360"/>
      <c r="GO667" s="360"/>
      <c r="GP667" s="360"/>
      <c r="GQ667" s="360"/>
      <c r="GR667" s="360"/>
      <c r="GS667" s="360"/>
      <c r="GT667" s="360"/>
      <c r="GU667" s="360"/>
      <c r="GV667" s="360"/>
      <c r="GW667" s="360"/>
      <c r="GX667" s="360"/>
      <c r="GY667" s="360"/>
      <c r="GZ667" s="360"/>
      <c r="HA667" s="360"/>
      <c r="HB667" s="360"/>
      <c r="HC667" s="360"/>
      <c r="HD667" s="360"/>
      <c r="HE667" s="360"/>
      <c r="HF667" s="360"/>
      <c r="HG667" s="360"/>
      <c r="HH667" s="360"/>
      <c r="HI667" s="360"/>
      <c r="HJ667" s="360"/>
      <c r="HK667" s="360"/>
      <c r="HL667" s="360"/>
      <c r="HM667" s="360"/>
      <c r="HN667" s="360"/>
      <c r="HO667" s="360"/>
      <c r="HP667" s="360"/>
      <c r="HQ667" s="360"/>
      <c r="HR667" s="360"/>
      <c r="HS667" s="360"/>
      <c r="HT667" s="360"/>
      <c r="HU667" s="360"/>
      <c r="HV667" s="360"/>
      <c r="HW667" s="360"/>
      <c r="HX667" s="360"/>
    </row>
    <row r="668" spans="1:232" s="461" customFormat="1" ht="27.6" hidden="1" customHeight="1">
      <c r="A668" s="352"/>
      <c r="B668" s="369"/>
      <c r="C668" s="354"/>
      <c r="D668" s="355"/>
      <c r="E668" s="356"/>
      <c r="F668" s="357"/>
      <c r="G668" s="370"/>
      <c r="H668" s="409"/>
      <c r="I668" s="410"/>
      <c r="J668" s="411"/>
      <c r="K668" s="412"/>
      <c r="L668" s="326" t="s">
        <v>809</v>
      </c>
      <c r="M668" s="279" t="s">
        <v>808</v>
      </c>
      <c r="N668" s="289" t="e">
        <f>+#REF!+'havelvac 7.2'!N668+'havelvac 7.3'!N668+'havelvac 7.4'!N668+'havelvac 7.5'!N668+'havelvac 7.6'!N668+'havelvac 7.7'!N668+'havelvac 7.9'!N668+'havelvac 7.8'!N668+'havelvac 7.10'!N668+'havelvac 7.11'!N668+'havelvac 7.12'!N668+'havelvac 7.13'!N668</f>
        <v>#REF!</v>
      </c>
      <c r="O668" s="289" t="e">
        <f>+#REF!+'havelvac 7.2'!O668+'havelvac 7.3'!O668+'havelvac 7.4'!O668+'havelvac 7.5'!O668+'havelvac 7.6'!O668+'havelvac 7.7'!O668+'havelvac 7.9'!O668+'havelvac 7.8'!O668+'havelvac 7.10'!O668+'havelvac 7.11'!O668+'havelvac 7.12'!O668+'havelvac 7.13'!O668</f>
        <v>#REF!</v>
      </c>
      <c r="P668" s="289" t="e">
        <f>+#REF!+'havelvac 7.2'!P668+'havelvac 7.3'!P668+'havelvac 7.4'!P668+'havelvac 7.5'!P668+'havelvac 7.6'!P668+'havelvac 7.7'!P668+'havelvac 7.9'!P668+'havelvac 7.8'!P668+'havelvac 7.10'!P668+'havelvac 7.11'!P668+'havelvac 7.12'!P668+'havelvac 7.13'!P668</f>
        <v>#REF!</v>
      </c>
      <c r="Q668" s="360"/>
      <c r="R668" s="360"/>
      <c r="S668" s="360"/>
      <c r="T668" s="360"/>
      <c r="U668" s="360"/>
      <c r="V668" s="360"/>
      <c r="W668" s="360"/>
      <c r="X668" s="360"/>
      <c r="Y668" s="360"/>
      <c r="Z668" s="360"/>
      <c r="AA668" s="360"/>
      <c r="AB668" s="360"/>
      <c r="AC668" s="360"/>
      <c r="AD668" s="360"/>
      <c r="AE668" s="360"/>
      <c r="AF668" s="360"/>
      <c r="AG668" s="360"/>
      <c r="AH668" s="360"/>
      <c r="AI668" s="360"/>
      <c r="AJ668" s="360"/>
      <c r="AK668" s="360"/>
      <c r="AL668" s="360"/>
      <c r="AM668" s="360"/>
      <c r="AN668" s="360"/>
      <c r="AO668" s="360"/>
      <c r="AP668" s="360"/>
      <c r="AQ668" s="360"/>
      <c r="AR668" s="360"/>
      <c r="AS668" s="360"/>
      <c r="AT668" s="360"/>
      <c r="AU668" s="360"/>
      <c r="AV668" s="360"/>
      <c r="AW668" s="360"/>
      <c r="AX668" s="360"/>
      <c r="AY668" s="360"/>
      <c r="AZ668" s="360"/>
      <c r="BA668" s="360"/>
      <c r="BB668" s="360"/>
      <c r="BC668" s="360"/>
      <c r="BD668" s="360"/>
      <c r="BE668" s="360"/>
      <c r="BF668" s="360"/>
      <c r="BG668" s="360"/>
      <c r="BH668" s="360"/>
      <c r="BI668" s="360"/>
      <c r="BJ668" s="360"/>
      <c r="BK668" s="360"/>
      <c r="BL668" s="360"/>
      <c r="BM668" s="360"/>
      <c r="BN668" s="360"/>
      <c r="BO668" s="360"/>
      <c r="BP668" s="360"/>
      <c r="BQ668" s="360"/>
      <c r="BR668" s="360"/>
      <c r="BS668" s="360"/>
      <c r="BT668" s="360"/>
      <c r="BU668" s="360"/>
      <c r="BV668" s="360"/>
      <c r="BW668" s="360"/>
      <c r="BX668" s="360"/>
      <c r="BY668" s="360"/>
      <c r="BZ668" s="360"/>
      <c r="CA668" s="360"/>
      <c r="CB668" s="360"/>
      <c r="CC668" s="360"/>
      <c r="CD668" s="360"/>
      <c r="CE668" s="360"/>
      <c r="CF668" s="360"/>
      <c r="CG668" s="360"/>
      <c r="CH668" s="360"/>
      <c r="CI668" s="360"/>
      <c r="CJ668" s="360"/>
      <c r="CK668" s="360"/>
      <c r="CL668" s="360"/>
      <c r="CM668" s="360"/>
      <c r="CN668" s="360"/>
      <c r="CO668" s="360"/>
      <c r="CP668" s="360"/>
      <c r="CQ668" s="360"/>
      <c r="CR668" s="360"/>
      <c r="CS668" s="360"/>
      <c r="CT668" s="360"/>
      <c r="CU668" s="360"/>
      <c r="CV668" s="360"/>
      <c r="CW668" s="360"/>
      <c r="CX668" s="360"/>
      <c r="CY668" s="360"/>
      <c r="CZ668" s="360"/>
      <c r="DA668" s="360"/>
      <c r="DB668" s="360"/>
      <c r="DC668" s="360"/>
      <c r="DD668" s="360"/>
      <c r="DE668" s="360"/>
      <c r="DF668" s="360"/>
      <c r="DG668" s="360"/>
      <c r="DH668" s="360"/>
      <c r="DI668" s="360"/>
      <c r="DJ668" s="360"/>
      <c r="DK668" s="360"/>
      <c r="DL668" s="360"/>
      <c r="DM668" s="360"/>
      <c r="DN668" s="360"/>
      <c r="DO668" s="360"/>
      <c r="DP668" s="360"/>
      <c r="DQ668" s="360"/>
      <c r="DR668" s="360"/>
      <c r="DS668" s="360"/>
      <c r="DT668" s="360"/>
      <c r="DU668" s="360"/>
      <c r="DV668" s="360"/>
      <c r="DW668" s="360"/>
      <c r="DX668" s="360"/>
      <c r="DY668" s="360"/>
      <c r="DZ668" s="360"/>
      <c r="EA668" s="360"/>
      <c r="EB668" s="360"/>
      <c r="EC668" s="360"/>
      <c r="ED668" s="360"/>
      <c r="EE668" s="360"/>
      <c r="EF668" s="360"/>
      <c r="EG668" s="360"/>
      <c r="EH668" s="360"/>
      <c r="EI668" s="360"/>
      <c r="EJ668" s="360"/>
      <c r="EK668" s="360"/>
      <c r="EL668" s="360"/>
      <c r="EM668" s="360"/>
      <c r="EN668" s="360"/>
      <c r="EO668" s="360"/>
      <c r="EP668" s="360"/>
      <c r="EQ668" s="360"/>
      <c r="ER668" s="360"/>
      <c r="ES668" s="360"/>
      <c r="ET668" s="360"/>
      <c r="EU668" s="360"/>
      <c r="EV668" s="360"/>
      <c r="EW668" s="360"/>
      <c r="EX668" s="360"/>
      <c r="EY668" s="360"/>
      <c r="EZ668" s="360"/>
      <c r="FA668" s="360"/>
      <c r="FB668" s="360"/>
      <c r="FC668" s="360"/>
      <c r="FD668" s="360"/>
      <c r="FE668" s="360"/>
      <c r="FF668" s="360"/>
      <c r="FG668" s="360"/>
      <c r="FH668" s="360"/>
      <c r="FI668" s="360"/>
      <c r="FJ668" s="360"/>
      <c r="FK668" s="360"/>
      <c r="FL668" s="360"/>
      <c r="FM668" s="360"/>
      <c r="FN668" s="360"/>
      <c r="FO668" s="360"/>
      <c r="FP668" s="360"/>
      <c r="FQ668" s="360"/>
      <c r="FR668" s="360"/>
      <c r="FS668" s="360"/>
      <c r="FT668" s="360"/>
      <c r="FU668" s="360"/>
      <c r="FV668" s="360"/>
      <c r="FW668" s="360"/>
      <c r="FX668" s="360"/>
      <c r="FY668" s="360"/>
      <c r="FZ668" s="360"/>
      <c r="GA668" s="360"/>
      <c r="GB668" s="360"/>
      <c r="GC668" s="360"/>
      <c r="GD668" s="360"/>
      <c r="GE668" s="360"/>
      <c r="GF668" s="360"/>
      <c r="GG668" s="360"/>
      <c r="GH668" s="360"/>
      <c r="GI668" s="360"/>
      <c r="GJ668" s="360"/>
      <c r="GK668" s="360"/>
      <c r="GL668" s="360"/>
      <c r="GM668" s="360"/>
      <c r="GN668" s="360"/>
      <c r="GO668" s="360"/>
      <c r="GP668" s="360"/>
      <c r="GQ668" s="360"/>
      <c r="GR668" s="360"/>
      <c r="GS668" s="360"/>
      <c r="GT668" s="360"/>
      <c r="GU668" s="360"/>
      <c r="GV668" s="360"/>
      <c r="GW668" s="360"/>
      <c r="GX668" s="360"/>
      <c r="GY668" s="360"/>
      <c r="GZ668" s="360"/>
      <c r="HA668" s="360"/>
      <c r="HB668" s="360"/>
      <c r="HC668" s="360"/>
      <c r="HD668" s="360"/>
      <c r="HE668" s="360"/>
      <c r="HF668" s="360"/>
      <c r="HG668" s="360"/>
      <c r="HH668" s="360"/>
      <c r="HI668" s="360"/>
      <c r="HJ668" s="360"/>
      <c r="HK668" s="360"/>
      <c r="HL668" s="360"/>
      <c r="HM668" s="360"/>
      <c r="HN668" s="360"/>
      <c r="HO668" s="360"/>
      <c r="HP668" s="360"/>
      <c r="HQ668" s="360"/>
      <c r="HR668" s="360"/>
      <c r="HS668" s="360"/>
      <c r="HT668" s="360"/>
      <c r="HU668" s="360"/>
      <c r="HV668" s="360"/>
      <c r="HW668" s="360"/>
      <c r="HX668" s="360"/>
    </row>
    <row r="669" spans="1:232" hidden="1">
      <c r="H669" s="312">
        <v>3000</v>
      </c>
      <c r="I669" s="392" t="s">
        <v>189</v>
      </c>
      <c r="J669" s="393">
        <v>0</v>
      </c>
      <c r="K669" s="393">
        <v>0</v>
      </c>
      <c r="L669" s="389" t="s">
        <v>343</v>
      </c>
      <c r="M669" s="394"/>
      <c r="N669" s="391" t="e">
        <f>+N671+N677+N698+N751</f>
        <v>#REF!</v>
      </c>
      <c r="O669" s="391" t="e">
        <f>+O671+O677+O698+O751</f>
        <v>#REF!</v>
      </c>
      <c r="P669" s="391" t="e">
        <f>+P671+P677+P698+P751</f>
        <v>#REF!</v>
      </c>
    </row>
    <row r="670" spans="1:232" s="461" customFormat="1" hidden="1">
      <c r="A670" s="352"/>
      <c r="B670" s="369"/>
      <c r="C670" s="354"/>
      <c r="D670" s="355"/>
      <c r="E670" s="356"/>
      <c r="F670" s="357"/>
      <c r="G670" s="370"/>
      <c r="H670" s="308"/>
      <c r="I670" s="309"/>
      <c r="J670" s="310"/>
      <c r="K670" s="310"/>
      <c r="L670" s="320" t="s">
        <v>108</v>
      </c>
      <c r="M670" s="278"/>
      <c r="N670" s="321"/>
      <c r="O670" s="321"/>
      <c r="P670" s="321"/>
      <c r="Q670" s="360"/>
      <c r="R670" s="360"/>
      <c r="S670" s="360"/>
      <c r="T670" s="360"/>
      <c r="U670" s="360"/>
      <c r="V670" s="360"/>
      <c r="W670" s="360"/>
      <c r="X670" s="360"/>
      <c r="Y670" s="360"/>
      <c r="Z670" s="360"/>
      <c r="AA670" s="360"/>
      <c r="AB670" s="360"/>
      <c r="AC670" s="360"/>
      <c r="AD670" s="360"/>
      <c r="AE670" s="360"/>
      <c r="AF670" s="360"/>
      <c r="AG670" s="360"/>
      <c r="AH670" s="360"/>
      <c r="AI670" s="360"/>
      <c r="AJ670" s="360"/>
      <c r="AK670" s="360"/>
      <c r="AL670" s="360"/>
      <c r="AM670" s="360"/>
      <c r="AN670" s="360"/>
      <c r="AO670" s="360"/>
      <c r="AP670" s="360"/>
      <c r="AQ670" s="360"/>
      <c r="AR670" s="360"/>
      <c r="AS670" s="360"/>
      <c r="AT670" s="360"/>
      <c r="AU670" s="360"/>
      <c r="AV670" s="360"/>
      <c r="AW670" s="360"/>
      <c r="AX670" s="360"/>
      <c r="AY670" s="360"/>
      <c r="AZ670" s="360"/>
      <c r="BA670" s="360"/>
      <c r="BB670" s="360"/>
      <c r="BC670" s="360"/>
      <c r="BD670" s="360"/>
      <c r="BE670" s="360"/>
      <c r="BF670" s="360"/>
      <c r="BG670" s="360"/>
      <c r="BH670" s="360"/>
      <c r="BI670" s="360"/>
      <c r="BJ670" s="360"/>
      <c r="BK670" s="360"/>
      <c r="BL670" s="360"/>
      <c r="BM670" s="360"/>
      <c r="BN670" s="360"/>
      <c r="BO670" s="360"/>
      <c r="BP670" s="360"/>
      <c r="BQ670" s="360"/>
      <c r="BR670" s="360"/>
      <c r="BS670" s="360"/>
      <c r="BT670" s="360"/>
      <c r="BU670" s="360"/>
      <c r="BV670" s="360"/>
      <c r="BW670" s="360"/>
      <c r="BX670" s="360"/>
      <c r="BY670" s="360"/>
      <c r="BZ670" s="360"/>
      <c r="CA670" s="360"/>
      <c r="CB670" s="360"/>
      <c r="CC670" s="360"/>
      <c r="CD670" s="360"/>
      <c r="CE670" s="360"/>
      <c r="CF670" s="360"/>
      <c r="CG670" s="360"/>
      <c r="CH670" s="360"/>
      <c r="CI670" s="360"/>
      <c r="CJ670" s="360"/>
      <c r="CK670" s="360"/>
      <c r="CL670" s="360"/>
      <c r="CM670" s="360"/>
      <c r="CN670" s="360"/>
      <c r="CO670" s="360"/>
      <c r="CP670" s="360"/>
      <c r="CQ670" s="360"/>
      <c r="CR670" s="360"/>
      <c r="CS670" s="360"/>
      <c r="CT670" s="360"/>
      <c r="CU670" s="360"/>
      <c r="CV670" s="360"/>
      <c r="CW670" s="360"/>
      <c r="CX670" s="360"/>
      <c r="CY670" s="360"/>
      <c r="CZ670" s="360"/>
      <c r="DA670" s="360"/>
      <c r="DB670" s="360"/>
      <c r="DC670" s="360"/>
      <c r="DD670" s="360"/>
      <c r="DE670" s="360"/>
      <c r="DF670" s="360"/>
      <c r="DG670" s="360"/>
      <c r="DH670" s="360"/>
      <c r="DI670" s="360"/>
      <c r="DJ670" s="360"/>
      <c r="DK670" s="360"/>
      <c r="DL670" s="360"/>
      <c r="DM670" s="360"/>
      <c r="DN670" s="360"/>
      <c r="DO670" s="360"/>
      <c r="DP670" s="360"/>
      <c r="DQ670" s="360"/>
      <c r="DR670" s="360"/>
      <c r="DS670" s="360"/>
      <c r="DT670" s="360"/>
      <c r="DU670" s="360"/>
      <c r="DV670" s="360"/>
      <c r="DW670" s="360"/>
      <c r="DX670" s="360"/>
      <c r="DY670" s="360"/>
      <c r="DZ670" s="360"/>
      <c r="EA670" s="360"/>
      <c r="EB670" s="360"/>
      <c r="EC670" s="360"/>
      <c r="ED670" s="360"/>
      <c r="EE670" s="360"/>
      <c r="EF670" s="360"/>
      <c r="EG670" s="360"/>
      <c r="EH670" s="360"/>
      <c r="EI670" s="360"/>
      <c r="EJ670" s="360"/>
      <c r="EK670" s="360"/>
      <c r="EL670" s="360"/>
      <c r="EM670" s="360"/>
      <c r="EN670" s="360"/>
      <c r="EO670" s="360"/>
      <c r="EP670" s="360"/>
      <c r="EQ670" s="360"/>
      <c r="ER670" s="360"/>
      <c r="ES670" s="360"/>
      <c r="ET670" s="360"/>
      <c r="EU670" s="360"/>
      <c r="EV670" s="360"/>
      <c r="EW670" s="360"/>
      <c r="EX670" s="360"/>
      <c r="EY670" s="360"/>
      <c r="EZ670" s="360"/>
      <c r="FA670" s="360"/>
      <c r="FB670" s="360"/>
      <c r="FC670" s="360"/>
      <c r="FD670" s="360"/>
      <c r="FE670" s="360"/>
      <c r="FF670" s="360"/>
      <c r="FG670" s="360"/>
      <c r="FH670" s="360"/>
      <c r="FI670" s="360"/>
      <c r="FJ670" s="360"/>
      <c r="FK670" s="360"/>
      <c r="FL670" s="360"/>
      <c r="FM670" s="360"/>
      <c r="FN670" s="360"/>
      <c r="FO670" s="360"/>
      <c r="FP670" s="360"/>
      <c r="FQ670" s="360"/>
      <c r="FR670" s="360"/>
      <c r="FS670" s="360"/>
      <c r="FT670" s="360"/>
      <c r="FU670" s="360"/>
      <c r="FV670" s="360"/>
      <c r="FW670" s="360"/>
      <c r="FX670" s="360"/>
      <c r="FY670" s="360"/>
      <c r="FZ670" s="360"/>
      <c r="GA670" s="360"/>
      <c r="GB670" s="360"/>
      <c r="GC670" s="360"/>
      <c r="GD670" s="360"/>
      <c r="GE670" s="360"/>
      <c r="GF670" s="360"/>
      <c r="GG670" s="360"/>
      <c r="GH670" s="360"/>
      <c r="GI670" s="360"/>
      <c r="GJ670" s="360"/>
      <c r="GK670" s="360"/>
      <c r="GL670" s="360"/>
      <c r="GM670" s="360"/>
      <c r="GN670" s="360"/>
      <c r="GO670" s="360"/>
      <c r="GP670" s="360"/>
      <c r="GQ670" s="360"/>
      <c r="GR670" s="360"/>
      <c r="GS670" s="360"/>
      <c r="GT670" s="360"/>
      <c r="GU670" s="360"/>
      <c r="GV670" s="360"/>
      <c r="GW670" s="360"/>
      <c r="GX670" s="360"/>
      <c r="GY670" s="360"/>
      <c r="GZ670" s="360"/>
      <c r="HA670" s="360"/>
      <c r="HB670" s="360"/>
      <c r="HC670" s="360"/>
      <c r="HD670" s="360"/>
      <c r="HE670" s="360"/>
      <c r="HF670" s="360"/>
      <c r="HG670" s="360"/>
      <c r="HH670" s="360"/>
      <c r="HI670" s="360"/>
      <c r="HJ670" s="360"/>
      <c r="HK670" s="360"/>
      <c r="HL670" s="360"/>
      <c r="HM670" s="360"/>
      <c r="HN670" s="360"/>
      <c r="HO670" s="360"/>
      <c r="HP670" s="360"/>
      <c r="HQ670" s="360"/>
      <c r="HR670" s="360"/>
      <c r="HS670" s="360"/>
      <c r="HT670" s="360"/>
      <c r="HU670" s="360"/>
      <c r="HV670" s="360"/>
      <c r="HW670" s="360"/>
      <c r="HX670" s="360"/>
    </row>
    <row r="671" spans="1:232" hidden="1">
      <c r="H671" s="280">
        <v>3030</v>
      </c>
      <c r="I671" s="309" t="s">
        <v>189</v>
      </c>
      <c r="J671" s="310">
        <v>3</v>
      </c>
      <c r="K671" s="310">
        <v>0</v>
      </c>
      <c r="L671" s="396" t="s">
        <v>649</v>
      </c>
      <c r="M671" s="397"/>
      <c r="N671" s="398" t="e">
        <f>+N673</f>
        <v>#REF!</v>
      </c>
      <c r="O671" s="398" t="e">
        <f>+O673</f>
        <v>#REF!</v>
      </c>
      <c r="P671" s="398" t="e">
        <f>+P673</f>
        <v>#REF!</v>
      </c>
    </row>
    <row r="672" spans="1:232" s="461" customFormat="1" hidden="1">
      <c r="A672" s="352"/>
      <c r="B672" s="369"/>
      <c r="C672" s="354"/>
      <c r="D672" s="355"/>
      <c r="E672" s="356"/>
      <c r="F672" s="357"/>
      <c r="G672" s="370"/>
      <c r="H672" s="308"/>
      <c r="I672" s="309"/>
      <c r="J672" s="310"/>
      <c r="K672" s="310"/>
      <c r="L672" s="320" t="s">
        <v>110</v>
      </c>
      <c r="M672" s="278"/>
      <c r="N672" s="321"/>
      <c r="O672" s="321"/>
      <c r="P672" s="321"/>
      <c r="Q672" s="360"/>
      <c r="R672" s="360"/>
      <c r="S672" s="360"/>
      <c r="T672" s="360"/>
      <c r="U672" s="360"/>
      <c r="V672" s="360"/>
      <c r="W672" s="360"/>
      <c r="X672" s="360"/>
      <c r="Y672" s="360"/>
      <c r="Z672" s="360"/>
      <c r="AA672" s="360"/>
      <c r="AB672" s="360"/>
      <c r="AC672" s="360"/>
      <c r="AD672" s="360"/>
      <c r="AE672" s="360"/>
      <c r="AF672" s="360"/>
      <c r="AG672" s="360"/>
      <c r="AH672" s="360"/>
      <c r="AI672" s="360"/>
      <c r="AJ672" s="360"/>
      <c r="AK672" s="360"/>
      <c r="AL672" s="360"/>
      <c r="AM672" s="360"/>
      <c r="AN672" s="360"/>
      <c r="AO672" s="360"/>
      <c r="AP672" s="360"/>
      <c r="AQ672" s="360"/>
      <c r="AR672" s="360"/>
      <c r="AS672" s="360"/>
      <c r="AT672" s="360"/>
      <c r="AU672" s="360"/>
      <c r="AV672" s="360"/>
      <c r="AW672" s="360"/>
      <c r="AX672" s="360"/>
      <c r="AY672" s="360"/>
      <c r="AZ672" s="360"/>
      <c r="BA672" s="360"/>
      <c r="BB672" s="360"/>
      <c r="BC672" s="360"/>
      <c r="BD672" s="360"/>
      <c r="BE672" s="360"/>
      <c r="BF672" s="360"/>
      <c r="BG672" s="360"/>
      <c r="BH672" s="360"/>
      <c r="BI672" s="360"/>
      <c r="BJ672" s="360"/>
      <c r="BK672" s="360"/>
      <c r="BL672" s="360"/>
      <c r="BM672" s="360"/>
      <c r="BN672" s="360"/>
      <c r="BO672" s="360"/>
      <c r="BP672" s="360"/>
      <c r="BQ672" s="360"/>
      <c r="BR672" s="360"/>
      <c r="BS672" s="360"/>
      <c r="BT672" s="360"/>
      <c r="BU672" s="360"/>
      <c r="BV672" s="360"/>
      <c r="BW672" s="360"/>
      <c r="BX672" s="360"/>
      <c r="BY672" s="360"/>
      <c r="BZ672" s="360"/>
      <c r="CA672" s="360"/>
      <c r="CB672" s="360"/>
      <c r="CC672" s="360"/>
      <c r="CD672" s="360"/>
      <c r="CE672" s="360"/>
      <c r="CF672" s="360"/>
      <c r="CG672" s="360"/>
      <c r="CH672" s="360"/>
      <c r="CI672" s="360"/>
      <c r="CJ672" s="360"/>
      <c r="CK672" s="360"/>
      <c r="CL672" s="360"/>
      <c r="CM672" s="360"/>
      <c r="CN672" s="360"/>
      <c r="CO672" s="360"/>
      <c r="CP672" s="360"/>
      <c r="CQ672" s="360"/>
      <c r="CR672" s="360"/>
      <c r="CS672" s="360"/>
      <c r="CT672" s="360"/>
      <c r="CU672" s="360"/>
      <c r="CV672" s="360"/>
      <c r="CW672" s="360"/>
      <c r="CX672" s="360"/>
      <c r="CY672" s="360"/>
      <c r="CZ672" s="360"/>
      <c r="DA672" s="360"/>
      <c r="DB672" s="360"/>
      <c r="DC672" s="360"/>
      <c r="DD672" s="360"/>
      <c r="DE672" s="360"/>
      <c r="DF672" s="360"/>
      <c r="DG672" s="360"/>
      <c r="DH672" s="360"/>
      <c r="DI672" s="360"/>
      <c r="DJ672" s="360"/>
      <c r="DK672" s="360"/>
      <c r="DL672" s="360"/>
      <c r="DM672" s="360"/>
      <c r="DN672" s="360"/>
      <c r="DO672" s="360"/>
      <c r="DP672" s="360"/>
      <c r="DQ672" s="360"/>
      <c r="DR672" s="360"/>
      <c r="DS672" s="360"/>
      <c r="DT672" s="360"/>
      <c r="DU672" s="360"/>
      <c r="DV672" s="360"/>
      <c r="DW672" s="360"/>
      <c r="DX672" s="360"/>
      <c r="DY672" s="360"/>
      <c r="DZ672" s="360"/>
      <c r="EA672" s="360"/>
      <c r="EB672" s="360"/>
      <c r="EC672" s="360"/>
      <c r="ED672" s="360"/>
      <c r="EE672" s="360"/>
      <c r="EF672" s="360"/>
      <c r="EG672" s="360"/>
      <c r="EH672" s="360"/>
      <c r="EI672" s="360"/>
      <c r="EJ672" s="360"/>
      <c r="EK672" s="360"/>
      <c r="EL672" s="360"/>
      <c r="EM672" s="360"/>
      <c r="EN672" s="360"/>
      <c r="EO672" s="360"/>
      <c r="EP672" s="360"/>
      <c r="EQ672" s="360"/>
      <c r="ER672" s="360"/>
      <c r="ES672" s="360"/>
      <c r="ET672" s="360"/>
      <c r="EU672" s="360"/>
      <c r="EV672" s="360"/>
      <c r="EW672" s="360"/>
      <c r="EX672" s="360"/>
      <c r="EY672" s="360"/>
      <c r="EZ672" s="360"/>
      <c r="FA672" s="360"/>
      <c r="FB672" s="360"/>
      <c r="FC672" s="360"/>
      <c r="FD672" s="360"/>
      <c r="FE672" s="360"/>
      <c r="FF672" s="360"/>
      <c r="FG672" s="360"/>
      <c r="FH672" s="360"/>
      <c r="FI672" s="360"/>
      <c r="FJ672" s="360"/>
      <c r="FK672" s="360"/>
      <c r="FL672" s="360"/>
      <c r="FM672" s="360"/>
      <c r="FN672" s="360"/>
      <c r="FO672" s="360"/>
      <c r="FP672" s="360"/>
      <c r="FQ672" s="360"/>
      <c r="FR672" s="360"/>
      <c r="FS672" s="360"/>
      <c r="FT672" s="360"/>
      <c r="FU672" s="360"/>
      <c r="FV672" s="360"/>
      <c r="FW672" s="360"/>
      <c r="FX672" s="360"/>
      <c r="FY672" s="360"/>
      <c r="FZ672" s="360"/>
      <c r="GA672" s="360"/>
      <c r="GB672" s="360"/>
      <c r="GC672" s="360"/>
      <c r="GD672" s="360"/>
      <c r="GE672" s="360"/>
      <c r="GF672" s="360"/>
      <c r="GG672" s="360"/>
      <c r="GH672" s="360"/>
      <c r="GI672" s="360"/>
      <c r="GJ672" s="360"/>
      <c r="GK672" s="360"/>
      <c r="GL672" s="360"/>
      <c r="GM672" s="360"/>
      <c r="GN672" s="360"/>
      <c r="GO672" s="360"/>
      <c r="GP672" s="360"/>
      <c r="GQ672" s="360"/>
      <c r="GR672" s="360"/>
      <c r="GS672" s="360"/>
      <c r="GT672" s="360"/>
      <c r="GU672" s="360"/>
      <c r="GV672" s="360"/>
      <c r="GW672" s="360"/>
      <c r="GX672" s="360"/>
      <c r="GY672" s="360"/>
      <c r="GZ672" s="360"/>
      <c r="HA672" s="360"/>
      <c r="HB672" s="360"/>
      <c r="HC672" s="360"/>
      <c r="HD672" s="360"/>
      <c r="HE672" s="360"/>
      <c r="HF672" s="360"/>
      <c r="HG672" s="360"/>
      <c r="HH672" s="360"/>
      <c r="HI672" s="360"/>
      <c r="HJ672" s="360"/>
      <c r="HK672" s="360"/>
      <c r="HL672" s="360"/>
      <c r="HM672" s="360"/>
      <c r="HN672" s="360"/>
      <c r="HO672" s="360"/>
      <c r="HP672" s="360"/>
      <c r="HQ672" s="360"/>
      <c r="HR672" s="360"/>
      <c r="HS672" s="360"/>
      <c r="HT672" s="360"/>
      <c r="HU672" s="360"/>
      <c r="HV672" s="360"/>
      <c r="HW672" s="360"/>
      <c r="HX672" s="360"/>
    </row>
    <row r="673" spans="1:232" hidden="1">
      <c r="H673" s="280">
        <v>3031</v>
      </c>
      <c r="I673" s="308" t="s">
        <v>189</v>
      </c>
      <c r="J673" s="312">
        <v>3</v>
      </c>
      <c r="K673" s="312">
        <v>1</v>
      </c>
      <c r="L673" s="395" t="s">
        <v>649</v>
      </c>
      <c r="M673" s="313"/>
      <c r="N673" s="321" t="e">
        <f>+N675</f>
        <v>#REF!</v>
      </c>
      <c r="O673" s="321" t="e">
        <f>+O675</f>
        <v>#REF!</v>
      </c>
      <c r="P673" s="321" t="e">
        <f>+P675</f>
        <v>#REF!</v>
      </c>
    </row>
    <row r="674" spans="1:232" s="461" customFormat="1" hidden="1">
      <c r="A674" s="352"/>
      <c r="B674" s="369"/>
      <c r="C674" s="354"/>
      <c r="D674" s="355"/>
      <c r="E674" s="356"/>
      <c r="F674" s="357"/>
      <c r="G674" s="370"/>
      <c r="H674" s="280"/>
      <c r="I674" s="308"/>
      <c r="J674" s="312"/>
      <c r="K674" s="312"/>
      <c r="L674" s="320" t="s">
        <v>108</v>
      </c>
      <c r="M674" s="313"/>
      <c r="N674" s="321"/>
      <c r="O674" s="321"/>
      <c r="P674" s="321"/>
      <c r="Q674" s="360"/>
      <c r="R674" s="360"/>
      <c r="S674" s="360"/>
      <c r="T674" s="360"/>
      <c r="U674" s="360"/>
      <c r="V674" s="360"/>
      <c r="W674" s="360"/>
      <c r="X674" s="360"/>
      <c r="Y674" s="360"/>
      <c r="Z674" s="360"/>
      <c r="AA674" s="360"/>
      <c r="AB674" s="360"/>
      <c r="AC674" s="360"/>
      <c r="AD674" s="360"/>
      <c r="AE674" s="360"/>
      <c r="AF674" s="360"/>
      <c r="AG674" s="360"/>
      <c r="AH674" s="360"/>
      <c r="AI674" s="360"/>
      <c r="AJ674" s="360"/>
      <c r="AK674" s="360"/>
      <c r="AL674" s="360"/>
      <c r="AM674" s="360"/>
      <c r="AN674" s="360"/>
      <c r="AO674" s="360"/>
      <c r="AP674" s="360"/>
      <c r="AQ674" s="360"/>
      <c r="AR674" s="360"/>
      <c r="AS674" s="360"/>
      <c r="AT674" s="360"/>
      <c r="AU674" s="360"/>
      <c r="AV674" s="360"/>
      <c r="AW674" s="360"/>
      <c r="AX674" s="360"/>
      <c r="AY674" s="360"/>
      <c r="AZ674" s="360"/>
      <c r="BA674" s="360"/>
      <c r="BB674" s="360"/>
      <c r="BC674" s="360"/>
      <c r="BD674" s="360"/>
      <c r="BE674" s="360"/>
      <c r="BF674" s="360"/>
      <c r="BG674" s="360"/>
      <c r="BH674" s="360"/>
      <c r="BI674" s="360"/>
      <c r="BJ674" s="360"/>
      <c r="BK674" s="360"/>
      <c r="BL674" s="360"/>
      <c r="BM674" s="360"/>
      <c r="BN674" s="360"/>
      <c r="BO674" s="360"/>
      <c r="BP674" s="360"/>
      <c r="BQ674" s="360"/>
      <c r="BR674" s="360"/>
      <c r="BS674" s="360"/>
      <c r="BT674" s="360"/>
      <c r="BU674" s="360"/>
      <c r="BV674" s="360"/>
      <c r="BW674" s="360"/>
      <c r="BX674" s="360"/>
      <c r="BY674" s="360"/>
      <c r="BZ674" s="360"/>
      <c r="CA674" s="360"/>
      <c r="CB674" s="360"/>
      <c r="CC674" s="360"/>
      <c r="CD674" s="360"/>
      <c r="CE674" s="360"/>
      <c r="CF674" s="360"/>
      <c r="CG674" s="360"/>
      <c r="CH674" s="360"/>
      <c r="CI674" s="360"/>
      <c r="CJ674" s="360"/>
      <c r="CK674" s="360"/>
      <c r="CL674" s="360"/>
      <c r="CM674" s="360"/>
      <c r="CN674" s="360"/>
      <c r="CO674" s="360"/>
      <c r="CP674" s="360"/>
      <c r="CQ674" s="360"/>
      <c r="CR674" s="360"/>
      <c r="CS674" s="360"/>
      <c r="CT674" s="360"/>
      <c r="CU674" s="360"/>
      <c r="CV674" s="360"/>
      <c r="CW674" s="360"/>
      <c r="CX674" s="360"/>
      <c r="CY674" s="360"/>
      <c r="CZ674" s="360"/>
      <c r="DA674" s="360"/>
      <c r="DB674" s="360"/>
      <c r="DC674" s="360"/>
      <c r="DD674" s="360"/>
      <c r="DE674" s="360"/>
      <c r="DF674" s="360"/>
      <c r="DG674" s="360"/>
      <c r="DH674" s="360"/>
      <c r="DI674" s="360"/>
      <c r="DJ674" s="360"/>
      <c r="DK674" s="360"/>
      <c r="DL674" s="360"/>
      <c r="DM674" s="360"/>
      <c r="DN674" s="360"/>
      <c r="DO674" s="360"/>
      <c r="DP674" s="360"/>
      <c r="DQ674" s="360"/>
      <c r="DR674" s="360"/>
      <c r="DS674" s="360"/>
      <c r="DT674" s="360"/>
      <c r="DU674" s="360"/>
      <c r="DV674" s="360"/>
      <c r="DW674" s="360"/>
      <c r="DX674" s="360"/>
      <c r="DY674" s="360"/>
      <c r="DZ674" s="360"/>
      <c r="EA674" s="360"/>
      <c r="EB674" s="360"/>
      <c r="EC674" s="360"/>
      <c r="ED674" s="360"/>
      <c r="EE674" s="360"/>
      <c r="EF674" s="360"/>
      <c r="EG674" s="360"/>
      <c r="EH674" s="360"/>
      <c r="EI674" s="360"/>
      <c r="EJ674" s="360"/>
      <c r="EK674" s="360"/>
      <c r="EL674" s="360"/>
      <c r="EM674" s="360"/>
      <c r="EN674" s="360"/>
      <c r="EO674" s="360"/>
      <c r="EP674" s="360"/>
      <c r="EQ674" s="360"/>
      <c r="ER674" s="360"/>
      <c r="ES674" s="360"/>
      <c r="ET674" s="360"/>
      <c r="EU674" s="360"/>
      <c r="EV674" s="360"/>
      <c r="EW674" s="360"/>
      <c r="EX674" s="360"/>
      <c r="EY674" s="360"/>
      <c r="EZ674" s="360"/>
      <c r="FA674" s="360"/>
      <c r="FB674" s="360"/>
      <c r="FC674" s="360"/>
      <c r="FD674" s="360"/>
      <c r="FE674" s="360"/>
      <c r="FF674" s="360"/>
      <c r="FG674" s="360"/>
      <c r="FH674" s="360"/>
      <c r="FI674" s="360"/>
      <c r="FJ674" s="360"/>
      <c r="FK674" s="360"/>
      <c r="FL674" s="360"/>
      <c r="FM674" s="360"/>
      <c r="FN674" s="360"/>
      <c r="FO674" s="360"/>
      <c r="FP674" s="360"/>
      <c r="FQ674" s="360"/>
      <c r="FR674" s="360"/>
      <c r="FS674" s="360"/>
      <c r="FT674" s="360"/>
      <c r="FU674" s="360"/>
      <c r="FV674" s="360"/>
      <c r="FW674" s="360"/>
      <c r="FX674" s="360"/>
      <c r="FY674" s="360"/>
      <c r="FZ674" s="360"/>
      <c r="GA674" s="360"/>
      <c r="GB674" s="360"/>
      <c r="GC674" s="360"/>
      <c r="GD674" s="360"/>
      <c r="GE674" s="360"/>
      <c r="GF674" s="360"/>
      <c r="GG674" s="360"/>
      <c r="GH674" s="360"/>
      <c r="GI674" s="360"/>
      <c r="GJ674" s="360"/>
      <c r="GK674" s="360"/>
      <c r="GL674" s="360"/>
      <c r="GM674" s="360"/>
      <c r="GN674" s="360"/>
      <c r="GO674" s="360"/>
      <c r="GP674" s="360"/>
      <c r="GQ674" s="360"/>
      <c r="GR674" s="360"/>
      <c r="GS674" s="360"/>
      <c r="GT674" s="360"/>
      <c r="GU674" s="360"/>
      <c r="GV674" s="360"/>
      <c r="GW674" s="360"/>
      <c r="GX674" s="360"/>
      <c r="GY674" s="360"/>
      <c r="GZ674" s="360"/>
      <c r="HA674" s="360"/>
      <c r="HB674" s="360"/>
      <c r="HC674" s="360"/>
      <c r="HD674" s="360"/>
      <c r="HE674" s="360"/>
      <c r="HF674" s="360"/>
      <c r="HG674" s="360"/>
      <c r="HH674" s="360"/>
      <c r="HI674" s="360"/>
      <c r="HJ674" s="360"/>
      <c r="HK674" s="360"/>
      <c r="HL674" s="360"/>
      <c r="HM674" s="360"/>
      <c r="HN674" s="360"/>
      <c r="HO674" s="360"/>
      <c r="HP674" s="360"/>
      <c r="HQ674" s="360"/>
      <c r="HR674" s="360"/>
      <c r="HS674" s="360"/>
      <c r="HT674" s="360"/>
      <c r="HU674" s="360"/>
      <c r="HV674" s="360"/>
      <c r="HW674" s="360"/>
      <c r="HX674" s="360"/>
    </row>
    <row r="675" spans="1:232" s="461" customFormat="1" ht="27" hidden="1">
      <c r="A675" s="352"/>
      <c r="B675" s="369"/>
      <c r="C675" s="354"/>
      <c r="D675" s="355"/>
      <c r="E675" s="356"/>
      <c r="F675" s="357"/>
      <c r="G675" s="370"/>
      <c r="H675" s="280"/>
      <c r="I675" s="400"/>
      <c r="J675" s="401"/>
      <c r="K675" s="401"/>
      <c r="L675" s="402" t="s">
        <v>650</v>
      </c>
      <c r="M675" s="397"/>
      <c r="N675" s="403" t="e">
        <f>SUM(N676)</f>
        <v>#REF!</v>
      </c>
      <c r="O675" s="403" t="e">
        <f>SUM(O676)</f>
        <v>#REF!</v>
      </c>
      <c r="P675" s="403" t="e">
        <f>SUM(P676)</f>
        <v>#REF!</v>
      </c>
      <c r="Q675" s="360"/>
      <c r="R675" s="360"/>
      <c r="S675" s="360"/>
      <c r="T675" s="360"/>
      <c r="U675" s="360"/>
      <c r="V675" s="360"/>
      <c r="W675" s="360"/>
      <c r="X675" s="360"/>
      <c r="Y675" s="360"/>
      <c r="Z675" s="360"/>
      <c r="AA675" s="360"/>
      <c r="AB675" s="360"/>
      <c r="AC675" s="360"/>
      <c r="AD675" s="360"/>
      <c r="AE675" s="360"/>
      <c r="AF675" s="360"/>
      <c r="AG675" s="360"/>
      <c r="AH675" s="360"/>
      <c r="AI675" s="360"/>
      <c r="AJ675" s="360"/>
      <c r="AK675" s="360"/>
      <c r="AL675" s="360"/>
      <c r="AM675" s="360"/>
      <c r="AN675" s="360"/>
      <c r="AO675" s="360"/>
      <c r="AP675" s="360"/>
      <c r="AQ675" s="360"/>
      <c r="AR675" s="360"/>
      <c r="AS675" s="360"/>
      <c r="AT675" s="360"/>
      <c r="AU675" s="360"/>
      <c r="AV675" s="360"/>
      <c r="AW675" s="360"/>
      <c r="AX675" s="360"/>
      <c r="AY675" s="360"/>
      <c r="AZ675" s="360"/>
      <c r="BA675" s="360"/>
      <c r="BB675" s="360"/>
      <c r="BC675" s="360"/>
      <c r="BD675" s="360"/>
      <c r="BE675" s="360"/>
      <c r="BF675" s="360"/>
      <c r="BG675" s="360"/>
      <c r="BH675" s="360"/>
      <c r="BI675" s="360"/>
      <c r="BJ675" s="360"/>
      <c r="BK675" s="360"/>
      <c r="BL675" s="360"/>
      <c r="BM675" s="360"/>
      <c r="BN675" s="360"/>
      <c r="BO675" s="360"/>
      <c r="BP675" s="360"/>
      <c r="BQ675" s="360"/>
      <c r="BR675" s="360"/>
      <c r="BS675" s="360"/>
      <c r="BT675" s="360"/>
      <c r="BU675" s="360"/>
      <c r="BV675" s="360"/>
      <c r="BW675" s="360"/>
      <c r="BX675" s="360"/>
      <c r="BY675" s="360"/>
      <c r="BZ675" s="360"/>
      <c r="CA675" s="360"/>
      <c r="CB675" s="360"/>
      <c r="CC675" s="360"/>
      <c r="CD675" s="360"/>
      <c r="CE675" s="360"/>
      <c r="CF675" s="360"/>
      <c r="CG675" s="360"/>
      <c r="CH675" s="360"/>
      <c r="CI675" s="360"/>
      <c r="CJ675" s="360"/>
      <c r="CK675" s="360"/>
      <c r="CL675" s="360"/>
      <c r="CM675" s="360"/>
      <c r="CN675" s="360"/>
      <c r="CO675" s="360"/>
      <c r="CP675" s="360"/>
      <c r="CQ675" s="360"/>
      <c r="CR675" s="360"/>
      <c r="CS675" s="360"/>
      <c r="CT675" s="360"/>
      <c r="CU675" s="360"/>
      <c r="CV675" s="360"/>
      <c r="CW675" s="360"/>
      <c r="CX675" s="360"/>
      <c r="CY675" s="360"/>
      <c r="CZ675" s="360"/>
      <c r="DA675" s="360"/>
      <c r="DB675" s="360"/>
      <c r="DC675" s="360"/>
      <c r="DD675" s="360"/>
      <c r="DE675" s="360"/>
      <c r="DF675" s="360"/>
      <c r="DG675" s="360"/>
      <c r="DH675" s="360"/>
      <c r="DI675" s="360"/>
      <c r="DJ675" s="360"/>
      <c r="DK675" s="360"/>
      <c r="DL675" s="360"/>
      <c r="DM675" s="360"/>
      <c r="DN675" s="360"/>
      <c r="DO675" s="360"/>
      <c r="DP675" s="360"/>
      <c r="DQ675" s="360"/>
      <c r="DR675" s="360"/>
      <c r="DS675" s="360"/>
      <c r="DT675" s="360"/>
      <c r="DU675" s="360"/>
      <c r="DV675" s="360"/>
      <c r="DW675" s="360"/>
      <c r="DX675" s="360"/>
      <c r="DY675" s="360"/>
      <c r="DZ675" s="360"/>
      <c r="EA675" s="360"/>
      <c r="EB675" s="360"/>
      <c r="EC675" s="360"/>
      <c r="ED675" s="360"/>
      <c r="EE675" s="360"/>
      <c r="EF675" s="360"/>
      <c r="EG675" s="360"/>
      <c r="EH675" s="360"/>
      <c r="EI675" s="360"/>
      <c r="EJ675" s="360"/>
      <c r="EK675" s="360"/>
      <c r="EL675" s="360"/>
      <c r="EM675" s="360"/>
      <c r="EN675" s="360"/>
      <c r="EO675" s="360"/>
      <c r="EP675" s="360"/>
      <c r="EQ675" s="360"/>
      <c r="ER675" s="360"/>
      <c r="ES675" s="360"/>
      <c r="ET675" s="360"/>
      <c r="EU675" s="360"/>
      <c r="EV675" s="360"/>
      <c r="EW675" s="360"/>
      <c r="EX675" s="360"/>
      <c r="EY675" s="360"/>
      <c r="EZ675" s="360"/>
      <c r="FA675" s="360"/>
      <c r="FB675" s="360"/>
      <c r="FC675" s="360"/>
      <c r="FD675" s="360"/>
      <c r="FE675" s="360"/>
      <c r="FF675" s="360"/>
      <c r="FG675" s="360"/>
      <c r="FH675" s="360"/>
      <c r="FI675" s="360"/>
      <c r="FJ675" s="360"/>
      <c r="FK675" s="360"/>
      <c r="FL675" s="360"/>
      <c r="FM675" s="360"/>
      <c r="FN675" s="360"/>
      <c r="FO675" s="360"/>
      <c r="FP675" s="360"/>
      <c r="FQ675" s="360"/>
      <c r="FR675" s="360"/>
      <c r="FS675" s="360"/>
      <c r="FT675" s="360"/>
      <c r="FU675" s="360"/>
      <c r="FV675" s="360"/>
      <c r="FW675" s="360"/>
      <c r="FX675" s="360"/>
      <c r="FY675" s="360"/>
      <c r="FZ675" s="360"/>
      <c r="GA675" s="360"/>
      <c r="GB675" s="360"/>
      <c r="GC675" s="360"/>
      <c r="GD675" s="360"/>
      <c r="GE675" s="360"/>
      <c r="GF675" s="360"/>
      <c r="GG675" s="360"/>
      <c r="GH675" s="360"/>
      <c r="GI675" s="360"/>
      <c r="GJ675" s="360"/>
      <c r="GK675" s="360"/>
      <c r="GL675" s="360"/>
      <c r="GM675" s="360"/>
      <c r="GN675" s="360"/>
      <c r="GO675" s="360"/>
      <c r="GP675" s="360"/>
      <c r="GQ675" s="360"/>
      <c r="GR675" s="360"/>
      <c r="GS675" s="360"/>
      <c r="GT675" s="360"/>
      <c r="GU675" s="360"/>
      <c r="GV675" s="360"/>
      <c r="GW675" s="360"/>
      <c r="GX675" s="360"/>
      <c r="GY675" s="360"/>
      <c r="GZ675" s="360"/>
      <c r="HA675" s="360"/>
      <c r="HB675" s="360"/>
      <c r="HC675" s="360"/>
      <c r="HD675" s="360"/>
      <c r="HE675" s="360"/>
      <c r="HF675" s="360"/>
      <c r="HG675" s="360"/>
      <c r="HH675" s="360"/>
      <c r="HI675" s="360"/>
      <c r="HJ675" s="360"/>
      <c r="HK675" s="360"/>
      <c r="HL675" s="360"/>
      <c r="HM675" s="360"/>
      <c r="HN675" s="360"/>
      <c r="HO675" s="360"/>
      <c r="HP675" s="360"/>
      <c r="HQ675" s="360"/>
      <c r="HR675" s="360"/>
      <c r="HS675" s="360"/>
      <c r="HT675" s="360"/>
      <c r="HU675" s="360"/>
      <c r="HV675" s="360"/>
      <c r="HW675" s="360"/>
      <c r="HX675" s="360"/>
    </row>
    <row r="676" spans="1:232" hidden="1">
      <c r="H676" s="280"/>
      <c r="I676" s="308"/>
      <c r="J676" s="312"/>
      <c r="K676" s="312"/>
      <c r="L676" s="311" t="s">
        <v>125</v>
      </c>
      <c r="M676" s="406">
        <v>4239</v>
      </c>
      <c r="N676" s="289" t="e">
        <f>+#REF!+'havelvac 7.2'!N676+'havelvac 7.3'!N676+'havelvac 7.4'!N676+'havelvac 7.5'!N676+'havelvac 7.6'!N676+'havelvac 7.7'!N676+'havelvac 7.9'!N676+'havelvac 7.8'!N676+'havelvac 7.10'!N676+'havelvac 7.11'!N676+'havelvac 7.12'!N676+'havelvac 7.13'!N676</f>
        <v>#REF!</v>
      </c>
      <c r="O676" s="289" t="e">
        <f>+#REF!+'havelvac 7.2'!O676+'havelvac 7.3'!O676+'havelvac 7.4'!O676+'havelvac 7.5'!O676+'havelvac 7.6'!O676+'havelvac 7.7'!O676+'havelvac 7.9'!O676+'havelvac 7.8'!O676+'havelvac 7.10'!O676+'havelvac 7.11'!O676+'havelvac 7.12'!O676+'havelvac 7.13'!O676</f>
        <v>#REF!</v>
      </c>
      <c r="P676" s="289" t="e">
        <f>+#REF!+'havelvac 7.2'!P676+'havelvac 7.3'!P676+'havelvac 7.4'!P676+'havelvac 7.5'!P676+'havelvac 7.6'!P676+'havelvac 7.7'!P676+'havelvac 7.9'!P676+'havelvac 7.8'!P676+'havelvac 7.10'!P676+'havelvac 7.11'!P676+'havelvac 7.12'!P676+'havelvac 7.13'!P676</f>
        <v>#REF!</v>
      </c>
    </row>
    <row r="677" spans="1:232" s="461" customFormat="1" hidden="1">
      <c r="A677" s="352"/>
      <c r="B677" s="369"/>
      <c r="C677" s="354"/>
      <c r="D677" s="355"/>
      <c r="E677" s="356"/>
      <c r="F677" s="357"/>
      <c r="G677" s="370"/>
      <c r="H677" s="280">
        <v>3040</v>
      </c>
      <c r="I677" s="309" t="s">
        <v>189</v>
      </c>
      <c r="J677" s="310">
        <v>4</v>
      </c>
      <c r="K677" s="310">
        <v>0</v>
      </c>
      <c r="L677" s="396" t="s">
        <v>651</v>
      </c>
      <c r="M677" s="397"/>
      <c r="N677" s="398" t="e">
        <f>+N679</f>
        <v>#REF!</v>
      </c>
      <c r="O677" s="398" t="e">
        <f>+O679</f>
        <v>#REF!</v>
      </c>
      <c r="P677" s="398" t="e">
        <f>+P679</f>
        <v>#REF!</v>
      </c>
      <c r="Q677" s="360"/>
      <c r="R677" s="360"/>
      <c r="S677" s="360"/>
      <c r="T677" s="360"/>
      <c r="U677" s="360"/>
      <c r="V677" s="360"/>
      <c r="W677" s="360"/>
      <c r="X677" s="360"/>
      <c r="Y677" s="360"/>
      <c r="Z677" s="360"/>
      <c r="AA677" s="360"/>
      <c r="AB677" s="360"/>
      <c r="AC677" s="360"/>
      <c r="AD677" s="360"/>
      <c r="AE677" s="360"/>
      <c r="AF677" s="360"/>
      <c r="AG677" s="360"/>
      <c r="AH677" s="360"/>
      <c r="AI677" s="360"/>
      <c r="AJ677" s="360"/>
      <c r="AK677" s="360"/>
      <c r="AL677" s="360"/>
      <c r="AM677" s="360"/>
      <c r="AN677" s="360"/>
      <c r="AO677" s="360"/>
      <c r="AP677" s="360"/>
      <c r="AQ677" s="360"/>
      <c r="AR677" s="360"/>
      <c r="AS677" s="360"/>
      <c r="AT677" s="360"/>
      <c r="AU677" s="360"/>
      <c r="AV677" s="360"/>
      <c r="AW677" s="360"/>
      <c r="AX677" s="360"/>
      <c r="AY677" s="360"/>
      <c r="AZ677" s="360"/>
      <c r="BA677" s="360"/>
      <c r="BB677" s="360"/>
      <c r="BC677" s="360"/>
      <c r="BD677" s="360"/>
      <c r="BE677" s="360"/>
      <c r="BF677" s="360"/>
      <c r="BG677" s="360"/>
      <c r="BH677" s="360"/>
      <c r="BI677" s="360"/>
      <c r="BJ677" s="360"/>
      <c r="BK677" s="360"/>
      <c r="BL677" s="360"/>
      <c r="BM677" s="360"/>
      <c r="BN677" s="360"/>
      <c r="BO677" s="360"/>
      <c r="BP677" s="360"/>
      <c r="BQ677" s="360"/>
      <c r="BR677" s="360"/>
      <c r="BS677" s="360"/>
      <c r="BT677" s="360"/>
      <c r="BU677" s="360"/>
      <c r="BV677" s="360"/>
      <c r="BW677" s="360"/>
      <c r="BX677" s="360"/>
      <c r="BY677" s="360"/>
      <c r="BZ677" s="360"/>
      <c r="CA677" s="360"/>
      <c r="CB677" s="360"/>
      <c r="CC677" s="360"/>
      <c r="CD677" s="360"/>
      <c r="CE677" s="360"/>
      <c r="CF677" s="360"/>
      <c r="CG677" s="360"/>
      <c r="CH677" s="360"/>
      <c r="CI677" s="360"/>
      <c r="CJ677" s="360"/>
      <c r="CK677" s="360"/>
      <c r="CL677" s="360"/>
      <c r="CM677" s="360"/>
      <c r="CN677" s="360"/>
      <c r="CO677" s="360"/>
      <c r="CP677" s="360"/>
      <c r="CQ677" s="360"/>
      <c r="CR677" s="360"/>
      <c r="CS677" s="360"/>
      <c r="CT677" s="360"/>
      <c r="CU677" s="360"/>
      <c r="CV677" s="360"/>
      <c r="CW677" s="360"/>
      <c r="CX677" s="360"/>
      <c r="CY677" s="360"/>
      <c r="CZ677" s="360"/>
      <c r="DA677" s="360"/>
      <c r="DB677" s="360"/>
      <c r="DC677" s="360"/>
      <c r="DD677" s="360"/>
      <c r="DE677" s="360"/>
      <c r="DF677" s="360"/>
      <c r="DG677" s="360"/>
      <c r="DH677" s="360"/>
      <c r="DI677" s="360"/>
      <c r="DJ677" s="360"/>
      <c r="DK677" s="360"/>
      <c r="DL677" s="360"/>
      <c r="DM677" s="360"/>
      <c r="DN677" s="360"/>
      <c r="DO677" s="360"/>
      <c r="DP677" s="360"/>
      <c r="DQ677" s="360"/>
      <c r="DR677" s="360"/>
      <c r="DS677" s="360"/>
      <c r="DT677" s="360"/>
      <c r="DU677" s="360"/>
      <c r="DV677" s="360"/>
      <c r="DW677" s="360"/>
      <c r="DX677" s="360"/>
      <c r="DY677" s="360"/>
      <c r="DZ677" s="360"/>
      <c r="EA677" s="360"/>
      <c r="EB677" s="360"/>
      <c r="EC677" s="360"/>
      <c r="ED677" s="360"/>
      <c r="EE677" s="360"/>
      <c r="EF677" s="360"/>
      <c r="EG677" s="360"/>
      <c r="EH677" s="360"/>
      <c r="EI677" s="360"/>
      <c r="EJ677" s="360"/>
      <c r="EK677" s="360"/>
      <c r="EL677" s="360"/>
      <c r="EM677" s="360"/>
      <c r="EN677" s="360"/>
      <c r="EO677" s="360"/>
      <c r="EP677" s="360"/>
      <c r="EQ677" s="360"/>
      <c r="ER677" s="360"/>
      <c r="ES677" s="360"/>
      <c r="ET677" s="360"/>
      <c r="EU677" s="360"/>
      <c r="EV677" s="360"/>
      <c r="EW677" s="360"/>
      <c r="EX677" s="360"/>
      <c r="EY677" s="360"/>
      <c r="EZ677" s="360"/>
      <c r="FA677" s="360"/>
      <c r="FB677" s="360"/>
      <c r="FC677" s="360"/>
      <c r="FD677" s="360"/>
      <c r="FE677" s="360"/>
      <c r="FF677" s="360"/>
      <c r="FG677" s="360"/>
      <c r="FH677" s="360"/>
      <c r="FI677" s="360"/>
      <c r="FJ677" s="360"/>
      <c r="FK677" s="360"/>
      <c r="FL677" s="360"/>
      <c r="FM677" s="360"/>
      <c r="FN677" s="360"/>
      <c r="FO677" s="360"/>
      <c r="FP677" s="360"/>
      <c r="FQ677" s="360"/>
      <c r="FR677" s="360"/>
      <c r="FS677" s="360"/>
      <c r="FT677" s="360"/>
      <c r="FU677" s="360"/>
      <c r="FV677" s="360"/>
      <c r="FW677" s="360"/>
      <c r="FX677" s="360"/>
      <c r="FY677" s="360"/>
      <c r="FZ677" s="360"/>
      <c r="GA677" s="360"/>
      <c r="GB677" s="360"/>
      <c r="GC677" s="360"/>
      <c r="GD677" s="360"/>
      <c r="GE677" s="360"/>
      <c r="GF677" s="360"/>
      <c r="GG677" s="360"/>
      <c r="GH677" s="360"/>
      <c r="GI677" s="360"/>
      <c r="GJ677" s="360"/>
      <c r="GK677" s="360"/>
      <c r="GL677" s="360"/>
      <c r="GM677" s="360"/>
      <c r="GN677" s="360"/>
      <c r="GO677" s="360"/>
      <c r="GP677" s="360"/>
      <c r="GQ677" s="360"/>
      <c r="GR677" s="360"/>
      <c r="GS677" s="360"/>
      <c r="GT677" s="360"/>
      <c r="GU677" s="360"/>
      <c r="GV677" s="360"/>
      <c r="GW677" s="360"/>
      <c r="GX677" s="360"/>
      <c r="GY677" s="360"/>
      <c r="GZ677" s="360"/>
      <c r="HA677" s="360"/>
      <c r="HB677" s="360"/>
      <c r="HC677" s="360"/>
      <c r="HD677" s="360"/>
      <c r="HE677" s="360"/>
      <c r="HF677" s="360"/>
      <c r="HG677" s="360"/>
      <c r="HH677" s="360"/>
      <c r="HI677" s="360"/>
      <c r="HJ677" s="360"/>
      <c r="HK677" s="360"/>
      <c r="HL677" s="360"/>
      <c r="HM677" s="360"/>
      <c r="HN677" s="360"/>
      <c r="HO677" s="360"/>
      <c r="HP677" s="360"/>
      <c r="HQ677" s="360"/>
      <c r="HR677" s="360"/>
      <c r="HS677" s="360"/>
      <c r="HT677" s="360"/>
      <c r="HU677" s="360"/>
      <c r="HV677" s="360"/>
      <c r="HW677" s="360"/>
      <c r="HX677" s="360"/>
    </row>
    <row r="678" spans="1:232" hidden="1">
      <c r="H678" s="308"/>
      <c r="I678" s="309"/>
      <c r="J678" s="310"/>
      <c r="K678" s="310"/>
      <c r="L678" s="320" t="s">
        <v>110</v>
      </c>
      <c r="M678" s="278"/>
      <c r="N678" s="321"/>
      <c r="O678" s="321"/>
      <c r="P678" s="321"/>
    </row>
    <row r="679" spans="1:232" s="461" customFormat="1" hidden="1">
      <c r="A679" s="352"/>
      <c r="B679" s="369"/>
      <c r="C679" s="354"/>
      <c r="D679" s="355"/>
      <c r="E679" s="356"/>
      <c r="F679" s="357"/>
      <c r="G679" s="370"/>
      <c r="H679" s="280">
        <v>3041</v>
      </c>
      <c r="I679" s="308" t="s">
        <v>189</v>
      </c>
      <c r="J679" s="312">
        <v>4</v>
      </c>
      <c r="K679" s="312">
        <v>1</v>
      </c>
      <c r="L679" s="395" t="s">
        <v>651</v>
      </c>
      <c r="M679" s="313"/>
      <c r="N679" s="321" t="e">
        <f>+N681+N689+N692+N695</f>
        <v>#REF!</v>
      </c>
      <c r="O679" s="321" t="e">
        <f t="shared" ref="O679:P679" si="64">+O681+O689+O692+O695</f>
        <v>#REF!</v>
      </c>
      <c r="P679" s="321" t="e">
        <f t="shared" si="64"/>
        <v>#REF!</v>
      </c>
      <c r="Q679" s="360"/>
      <c r="R679" s="360"/>
      <c r="S679" s="360"/>
      <c r="T679" s="360"/>
      <c r="U679" s="360"/>
      <c r="V679" s="360"/>
      <c r="W679" s="360"/>
      <c r="X679" s="360"/>
      <c r="Y679" s="360"/>
      <c r="Z679" s="360"/>
      <c r="AA679" s="360"/>
      <c r="AB679" s="360"/>
      <c r="AC679" s="360"/>
      <c r="AD679" s="360"/>
      <c r="AE679" s="360"/>
      <c r="AF679" s="360"/>
      <c r="AG679" s="360"/>
      <c r="AH679" s="360"/>
      <c r="AI679" s="360"/>
      <c r="AJ679" s="360"/>
      <c r="AK679" s="360"/>
      <c r="AL679" s="360"/>
      <c r="AM679" s="360"/>
      <c r="AN679" s="360"/>
      <c r="AO679" s="360"/>
      <c r="AP679" s="360"/>
      <c r="AQ679" s="360"/>
      <c r="AR679" s="360"/>
      <c r="AS679" s="360"/>
      <c r="AT679" s="360"/>
      <c r="AU679" s="360"/>
      <c r="AV679" s="360"/>
      <c r="AW679" s="360"/>
      <c r="AX679" s="360"/>
      <c r="AY679" s="360"/>
      <c r="AZ679" s="360"/>
      <c r="BA679" s="360"/>
      <c r="BB679" s="360"/>
      <c r="BC679" s="360"/>
      <c r="BD679" s="360"/>
      <c r="BE679" s="360"/>
      <c r="BF679" s="360"/>
      <c r="BG679" s="360"/>
      <c r="BH679" s="360"/>
      <c r="BI679" s="360"/>
      <c r="BJ679" s="360"/>
      <c r="BK679" s="360"/>
      <c r="BL679" s="360"/>
      <c r="BM679" s="360"/>
      <c r="BN679" s="360"/>
      <c r="BO679" s="360"/>
      <c r="BP679" s="360"/>
      <c r="BQ679" s="360"/>
      <c r="BR679" s="360"/>
      <c r="BS679" s="360"/>
      <c r="BT679" s="360"/>
      <c r="BU679" s="360"/>
      <c r="BV679" s="360"/>
      <c r="BW679" s="360"/>
      <c r="BX679" s="360"/>
      <c r="BY679" s="360"/>
      <c r="BZ679" s="360"/>
      <c r="CA679" s="360"/>
      <c r="CB679" s="360"/>
      <c r="CC679" s="360"/>
      <c r="CD679" s="360"/>
      <c r="CE679" s="360"/>
      <c r="CF679" s="360"/>
      <c r="CG679" s="360"/>
      <c r="CH679" s="360"/>
      <c r="CI679" s="360"/>
      <c r="CJ679" s="360"/>
      <c r="CK679" s="360"/>
      <c r="CL679" s="360"/>
      <c r="CM679" s="360"/>
      <c r="CN679" s="360"/>
      <c r="CO679" s="360"/>
      <c r="CP679" s="360"/>
      <c r="CQ679" s="360"/>
      <c r="CR679" s="360"/>
      <c r="CS679" s="360"/>
      <c r="CT679" s="360"/>
      <c r="CU679" s="360"/>
      <c r="CV679" s="360"/>
      <c r="CW679" s="360"/>
      <c r="CX679" s="360"/>
      <c r="CY679" s="360"/>
      <c r="CZ679" s="360"/>
      <c r="DA679" s="360"/>
      <c r="DB679" s="360"/>
      <c r="DC679" s="360"/>
      <c r="DD679" s="360"/>
      <c r="DE679" s="360"/>
      <c r="DF679" s="360"/>
      <c r="DG679" s="360"/>
      <c r="DH679" s="360"/>
      <c r="DI679" s="360"/>
      <c r="DJ679" s="360"/>
      <c r="DK679" s="360"/>
      <c r="DL679" s="360"/>
      <c r="DM679" s="360"/>
      <c r="DN679" s="360"/>
      <c r="DO679" s="360"/>
      <c r="DP679" s="360"/>
      <c r="DQ679" s="360"/>
      <c r="DR679" s="360"/>
      <c r="DS679" s="360"/>
      <c r="DT679" s="360"/>
      <c r="DU679" s="360"/>
      <c r="DV679" s="360"/>
      <c r="DW679" s="360"/>
      <c r="DX679" s="360"/>
      <c r="DY679" s="360"/>
      <c r="DZ679" s="360"/>
      <c r="EA679" s="360"/>
      <c r="EB679" s="360"/>
      <c r="EC679" s="360"/>
      <c r="ED679" s="360"/>
      <c r="EE679" s="360"/>
      <c r="EF679" s="360"/>
      <c r="EG679" s="360"/>
      <c r="EH679" s="360"/>
      <c r="EI679" s="360"/>
      <c r="EJ679" s="360"/>
      <c r="EK679" s="360"/>
      <c r="EL679" s="360"/>
      <c r="EM679" s="360"/>
      <c r="EN679" s="360"/>
      <c r="EO679" s="360"/>
      <c r="EP679" s="360"/>
      <c r="EQ679" s="360"/>
      <c r="ER679" s="360"/>
      <c r="ES679" s="360"/>
      <c r="ET679" s="360"/>
      <c r="EU679" s="360"/>
      <c r="EV679" s="360"/>
      <c r="EW679" s="360"/>
      <c r="EX679" s="360"/>
      <c r="EY679" s="360"/>
      <c r="EZ679" s="360"/>
      <c r="FA679" s="360"/>
      <c r="FB679" s="360"/>
      <c r="FC679" s="360"/>
      <c r="FD679" s="360"/>
      <c r="FE679" s="360"/>
      <c r="FF679" s="360"/>
      <c r="FG679" s="360"/>
      <c r="FH679" s="360"/>
      <c r="FI679" s="360"/>
      <c r="FJ679" s="360"/>
      <c r="FK679" s="360"/>
      <c r="FL679" s="360"/>
      <c r="FM679" s="360"/>
      <c r="FN679" s="360"/>
      <c r="FO679" s="360"/>
      <c r="FP679" s="360"/>
      <c r="FQ679" s="360"/>
      <c r="FR679" s="360"/>
      <c r="FS679" s="360"/>
      <c r="FT679" s="360"/>
      <c r="FU679" s="360"/>
      <c r="FV679" s="360"/>
      <c r="FW679" s="360"/>
      <c r="FX679" s="360"/>
      <c r="FY679" s="360"/>
      <c r="FZ679" s="360"/>
      <c r="GA679" s="360"/>
      <c r="GB679" s="360"/>
      <c r="GC679" s="360"/>
      <c r="GD679" s="360"/>
      <c r="GE679" s="360"/>
      <c r="GF679" s="360"/>
      <c r="GG679" s="360"/>
      <c r="GH679" s="360"/>
      <c r="GI679" s="360"/>
      <c r="GJ679" s="360"/>
      <c r="GK679" s="360"/>
      <c r="GL679" s="360"/>
      <c r="GM679" s="360"/>
      <c r="GN679" s="360"/>
      <c r="GO679" s="360"/>
      <c r="GP679" s="360"/>
      <c r="GQ679" s="360"/>
      <c r="GR679" s="360"/>
      <c r="GS679" s="360"/>
      <c r="GT679" s="360"/>
      <c r="GU679" s="360"/>
      <c r="GV679" s="360"/>
      <c r="GW679" s="360"/>
      <c r="GX679" s="360"/>
      <c r="GY679" s="360"/>
      <c r="GZ679" s="360"/>
      <c r="HA679" s="360"/>
      <c r="HB679" s="360"/>
      <c r="HC679" s="360"/>
      <c r="HD679" s="360"/>
      <c r="HE679" s="360"/>
      <c r="HF679" s="360"/>
      <c r="HG679" s="360"/>
      <c r="HH679" s="360"/>
      <c r="HI679" s="360"/>
      <c r="HJ679" s="360"/>
      <c r="HK679" s="360"/>
      <c r="HL679" s="360"/>
      <c r="HM679" s="360"/>
      <c r="HN679" s="360"/>
      <c r="HO679" s="360"/>
      <c r="HP679" s="360"/>
      <c r="HQ679" s="360"/>
      <c r="HR679" s="360"/>
      <c r="HS679" s="360"/>
      <c r="HT679" s="360"/>
      <c r="HU679" s="360"/>
      <c r="HV679" s="360"/>
      <c r="HW679" s="360"/>
      <c r="HX679" s="360"/>
    </row>
    <row r="680" spans="1:232" hidden="1">
      <c r="H680" s="280"/>
      <c r="I680" s="308"/>
      <c r="J680" s="312"/>
      <c r="K680" s="312"/>
      <c r="L680" s="320" t="s">
        <v>108</v>
      </c>
      <c r="M680" s="313"/>
      <c r="N680" s="321"/>
      <c r="O680" s="321"/>
      <c r="P680" s="321"/>
    </row>
    <row r="681" spans="1:232" s="461" customFormat="1" ht="28.5" hidden="1" customHeight="1">
      <c r="A681" s="352"/>
      <c r="B681" s="369"/>
      <c r="C681" s="354"/>
      <c r="D681" s="355"/>
      <c r="E681" s="356"/>
      <c r="F681" s="357"/>
      <c r="G681" s="370"/>
      <c r="H681" s="280"/>
      <c r="I681" s="400"/>
      <c r="J681" s="401"/>
      <c r="K681" s="401"/>
      <c r="L681" s="402" t="s">
        <v>652</v>
      </c>
      <c r="M681" s="397"/>
      <c r="N681" s="403" t="e">
        <f>SUM(N682:N688)</f>
        <v>#REF!</v>
      </c>
      <c r="O681" s="403" t="e">
        <f>SUM(O682:O688)</f>
        <v>#REF!</v>
      </c>
      <c r="P681" s="403" t="e">
        <f>SUM(P682:P688)</f>
        <v>#REF!</v>
      </c>
      <c r="Q681" s="360"/>
      <c r="R681" s="360"/>
      <c r="S681" s="360"/>
      <c r="T681" s="360"/>
      <c r="U681" s="360"/>
      <c r="V681" s="360"/>
      <c r="W681" s="360"/>
      <c r="X681" s="360"/>
      <c r="Y681" s="360"/>
      <c r="Z681" s="360"/>
      <c r="AA681" s="360"/>
      <c r="AB681" s="360"/>
      <c r="AC681" s="360"/>
      <c r="AD681" s="360"/>
      <c r="AE681" s="360"/>
      <c r="AF681" s="360"/>
      <c r="AG681" s="360"/>
      <c r="AH681" s="360"/>
      <c r="AI681" s="360"/>
      <c r="AJ681" s="360"/>
      <c r="AK681" s="360"/>
      <c r="AL681" s="360"/>
      <c r="AM681" s="360"/>
      <c r="AN681" s="360"/>
      <c r="AO681" s="360"/>
      <c r="AP681" s="360"/>
      <c r="AQ681" s="360"/>
      <c r="AR681" s="360"/>
      <c r="AS681" s="360"/>
      <c r="AT681" s="360"/>
      <c r="AU681" s="360"/>
      <c r="AV681" s="360"/>
      <c r="AW681" s="360"/>
      <c r="AX681" s="360"/>
      <c r="AY681" s="360"/>
      <c r="AZ681" s="360"/>
      <c r="BA681" s="360"/>
      <c r="BB681" s="360"/>
      <c r="BC681" s="360"/>
      <c r="BD681" s="360"/>
      <c r="BE681" s="360"/>
      <c r="BF681" s="360"/>
      <c r="BG681" s="360"/>
      <c r="BH681" s="360"/>
      <c r="BI681" s="360"/>
      <c r="BJ681" s="360"/>
      <c r="BK681" s="360"/>
      <c r="BL681" s="360"/>
      <c r="BM681" s="360"/>
      <c r="BN681" s="360"/>
      <c r="BO681" s="360"/>
      <c r="BP681" s="360"/>
      <c r="BQ681" s="360"/>
      <c r="BR681" s="360"/>
      <c r="BS681" s="360"/>
      <c r="BT681" s="360"/>
      <c r="BU681" s="360"/>
      <c r="BV681" s="360"/>
      <c r="BW681" s="360"/>
      <c r="BX681" s="360"/>
      <c r="BY681" s="360"/>
      <c r="BZ681" s="360"/>
      <c r="CA681" s="360"/>
      <c r="CB681" s="360"/>
      <c r="CC681" s="360"/>
      <c r="CD681" s="360"/>
      <c r="CE681" s="360"/>
      <c r="CF681" s="360"/>
      <c r="CG681" s="360"/>
      <c r="CH681" s="360"/>
      <c r="CI681" s="360"/>
      <c r="CJ681" s="360"/>
      <c r="CK681" s="360"/>
      <c r="CL681" s="360"/>
      <c r="CM681" s="360"/>
      <c r="CN681" s="360"/>
      <c r="CO681" s="360"/>
      <c r="CP681" s="360"/>
      <c r="CQ681" s="360"/>
      <c r="CR681" s="360"/>
      <c r="CS681" s="360"/>
      <c r="CT681" s="360"/>
      <c r="CU681" s="360"/>
      <c r="CV681" s="360"/>
      <c r="CW681" s="360"/>
      <c r="CX681" s="360"/>
      <c r="CY681" s="360"/>
      <c r="CZ681" s="360"/>
      <c r="DA681" s="360"/>
      <c r="DB681" s="360"/>
      <c r="DC681" s="360"/>
      <c r="DD681" s="360"/>
      <c r="DE681" s="360"/>
      <c r="DF681" s="360"/>
      <c r="DG681" s="360"/>
      <c r="DH681" s="360"/>
      <c r="DI681" s="360"/>
      <c r="DJ681" s="360"/>
      <c r="DK681" s="360"/>
      <c r="DL681" s="360"/>
      <c r="DM681" s="360"/>
      <c r="DN681" s="360"/>
      <c r="DO681" s="360"/>
      <c r="DP681" s="360"/>
      <c r="DQ681" s="360"/>
      <c r="DR681" s="360"/>
      <c r="DS681" s="360"/>
      <c r="DT681" s="360"/>
      <c r="DU681" s="360"/>
      <c r="DV681" s="360"/>
      <c r="DW681" s="360"/>
      <c r="DX681" s="360"/>
      <c r="DY681" s="360"/>
      <c r="DZ681" s="360"/>
      <c r="EA681" s="360"/>
      <c r="EB681" s="360"/>
      <c r="EC681" s="360"/>
      <c r="ED681" s="360"/>
      <c r="EE681" s="360"/>
      <c r="EF681" s="360"/>
      <c r="EG681" s="360"/>
      <c r="EH681" s="360"/>
      <c r="EI681" s="360"/>
      <c r="EJ681" s="360"/>
      <c r="EK681" s="360"/>
      <c r="EL681" s="360"/>
      <c r="EM681" s="360"/>
      <c r="EN681" s="360"/>
      <c r="EO681" s="360"/>
      <c r="EP681" s="360"/>
      <c r="EQ681" s="360"/>
      <c r="ER681" s="360"/>
      <c r="ES681" s="360"/>
      <c r="ET681" s="360"/>
      <c r="EU681" s="360"/>
      <c r="EV681" s="360"/>
      <c r="EW681" s="360"/>
      <c r="EX681" s="360"/>
      <c r="EY681" s="360"/>
      <c r="EZ681" s="360"/>
      <c r="FA681" s="360"/>
      <c r="FB681" s="360"/>
      <c r="FC681" s="360"/>
      <c r="FD681" s="360"/>
      <c r="FE681" s="360"/>
      <c r="FF681" s="360"/>
      <c r="FG681" s="360"/>
      <c r="FH681" s="360"/>
      <c r="FI681" s="360"/>
      <c r="FJ681" s="360"/>
      <c r="FK681" s="360"/>
      <c r="FL681" s="360"/>
      <c r="FM681" s="360"/>
      <c r="FN681" s="360"/>
      <c r="FO681" s="360"/>
      <c r="FP681" s="360"/>
      <c r="FQ681" s="360"/>
      <c r="FR681" s="360"/>
      <c r="FS681" s="360"/>
      <c r="FT681" s="360"/>
      <c r="FU681" s="360"/>
      <c r="FV681" s="360"/>
      <c r="FW681" s="360"/>
      <c r="FX681" s="360"/>
      <c r="FY681" s="360"/>
      <c r="FZ681" s="360"/>
      <c r="GA681" s="360"/>
      <c r="GB681" s="360"/>
      <c r="GC681" s="360"/>
      <c r="GD681" s="360"/>
      <c r="GE681" s="360"/>
      <c r="GF681" s="360"/>
      <c r="GG681" s="360"/>
      <c r="GH681" s="360"/>
      <c r="GI681" s="360"/>
      <c r="GJ681" s="360"/>
      <c r="GK681" s="360"/>
      <c r="GL681" s="360"/>
      <c r="GM681" s="360"/>
      <c r="GN681" s="360"/>
      <c r="GO681" s="360"/>
      <c r="GP681" s="360"/>
      <c r="GQ681" s="360"/>
      <c r="GR681" s="360"/>
      <c r="GS681" s="360"/>
      <c r="GT681" s="360"/>
      <c r="GU681" s="360"/>
      <c r="GV681" s="360"/>
      <c r="GW681" s="360"/>
      <c r="GX681" s="360"/>
      <c r="GY681" s="360"/>
      <c r="GZ681" s="360"/>
      <c r="HA681" s="360"/>
      <c r="HB681" s="360"/>
      <c r="HC681" s="360"/>
      <c r="HD681" s="360"/>
      <c r="HE681" s="360"/>
      <c r="HF681" s="360"/>
      <c r="HG681" s="360"/>
      <c r="HH681" s="360"/>
      <c r="HI681" s="360"/>
      <c r="HJ681" s="360"/>
      <c r="HK681" s="360"/>
      <c r="HL681" s="360"/>
      <c r="HM681" s="360"/>
      <c r="HN681" s="360"/>
      <c r="HO681" s="360"/>
      <c r="HP681" s="360"/>
      <c r="HQ681" s="360"/>
      <c r="HR681" s="360"/>
      <c r="HS681" s="360"/>
      <c r="HT681" s="360"/>
      <c r="HU681" s="360"/>
      <c r="HV681" s="360"/>
      <c r="HW681" s="360"/>
      <c r="HX681" s="360"/>
    </row>
    <row r="682" spans="1:232" hidden="1">
      <c r="H682" s="280"/>
      <c r="I682" s="308"/>
      <c r="J682" s="312"/>
      <c r="K682" s="312"/>
      <c r="L682" s="311" t="s">
        <v>118</v>
      </c>
      <c r="M682" s="406">
        <v>4216</v>
      </c>
      <c r="N682" s="289" t="e">
        <f>+#REF!+'havelvac 7.2'!N682+'havelvac 7.3'!N682+'havelvac 7.4'!N682+'havelvac 7.5'!N682+'havelvac 7.6'!N682+'havelvac 7.7'!N682+'havelvac 7.9'!N682+'havelvac 7.8'!N682+'havelvac 7.10'!N682+'havelvac 7.11'!N682+'havelvac 7.12'!N682+'havelvac 7.13'!N682</f>
        <v>#REF!</v>
      </c>
      <c r="O682" s="289" t="e">
        <f>+#REF!+'havelvac 7.2'!O682+'havelvac 7.3'!O682+'havelvac 7.4'!O682+'havelvac 7.5'!O682+'havelvac 7.6'!O682+'havelvac 7.7'!O682+'havelvac 7.9'!O682+'havelvac 7.8'!O682+'havelvac 7.10'!O682+'havelvac 7.11'!O682+'havelvac 7.12'!O682+'havelvac 7.13'!O682</f>
        <v>#REF!</v>
      </c>
      <c r="P682" s="289" t="e">
        <f>+#REF!+'havelvac 7.2'!P682+'havelvac 7.3'!P682+'havelvac 7.4'!P682+'havelvac 7.5'!P682+'havelvac 7.6'!P682+'havelvac 7.7'!P682+'havelvac 7.9'!P682+'havelvac 7.8'!P682+'havelvac 7.10'!P682+'havelvac 7.11'!P682+'havelvac 7.12'!P682+'havelvac 7.13'!P682</f>
        <v>#REF!</v>
      </c>
    </row>
    <row r="683" spans="1:232" s="461" customFormat="1" ht="25.5" hidden="1">
      <c r="A683" s="352"/>
      <c r="B683" s="369"/>
      <c r="C683" s="354"/>
      <c r="D683" s="355"/>
      <c r="E683" s="356"/>
      <c r="F683" s="357"/>
      <c r="G683" s="370"/>
      <c r="H683" s="280"/>
      <c r="I683" s="308"/>
      <c r="J683" s="312"/>
      <c r="K683" s="312"/>
      <c r="L683" s="404" t="s">
        <v>394</v>
      </c>
      <c r="M683" s="406">
        <v>4233</v>
      </c>
      <c r="N683" s="289" t="e">
        <f>+#REF!+'havelvac 7.2'!N683+'havelvac 7.3'!N683+'havelvac 7.4'!N683+'havelvac 7.5'!N683+'havelvac 7.6'!N683+'havelvac 7.7'!N683+'havelvac 7.9'!N683+'havelvac 7.8'!N683+'havelvac 7.10'!N683+'havelvac 7.11'!N683+'havelvac 7.12'!N683+'havelvac 7.13'!N683</f>
        <v>#REF!</v>
      </c>
      <c r="O683" s="289" t="e">
        <f>+#REF!+'havelvac 7.2'!O683+'havelvac 7.3'!O683+'havelvac 7.4'!O683+'havelvac 7.5'!O683+'havelvac 7.6'!O683+'havelvac 7.7'!O683+'havelvac 7.9'!O683+'havelvac 7.8'!O683+'havelvac 7.10'!O683+'havelvac 7.11'!O683+'havelvac 7.12'!O683+'havelvac 7.13'!O683</f>
        <v>#REF!</v>
      </c>
      <c r="P683" s="289" t="e">
        <f>+#REF!+'havelvac 7.2'!P683+'havelvac 7.3'!P683+'havelvac 7.4'!P683+'havelvac 7.5'!P683+'havelvac 7.6'!P683+'havelvac 7.7'!P683+'havelvac 7.9'!P683+'havelvac 7.8'!P683+'havelvac 7.10'!P683+'havelvac 7.11'!P683+'havelvac 7.12'!P683+'havelvac 7.13'!P683</f>
        <v>#REF!</v>
      </c>
      <c r="Q683" s="360"/>
      <c r="R683" s="360"/>
      <c r="S683" s="360"/>
      <c r="T683" s="360"/>
      <c r="U683" s="360"/>
      <c r="V683" s="360"/>
      <c r="W683" s="360"/>
      <c r="X683" s="360"/>
      <c r="Y683" s="360"/>
      <c r="Z683" s="360"/>
      <c r="AA683" s="360"/>
      <c r="AB683" s="360"/>
      <c r="AC683" s="360"/>
      <c r="AD683" s="360"/>
      <c r="AE683" s="360"/>
      <c r="AF683" s="360"/>
      <c r="AG683" s="360"/>
      <c r="AH683" s="360"/>
      <c r="AI683" s="360"/>
      <c r="AJ683" s="360"/>
      <c r="AK683" s="360"/>
      <c r="AL683" s="360"/>
      <c r="AM683" s="360"/>
      <c r="AN683" s="360"/>
      <c r="AO683" s="360"/>
      <c r="AP683" s="360"/>
      <c r="AQ683" s="360"/>
      <c r="AR683" s="360"/>
      <c r="AS683" s="360"/>
      <c r="AT683" s="360"/>
      <c r="AU683" s="360"/>
      <c r="AV683" s="360"/>
      <c r="AW683" s="360"/>
      <c r="AX683" s="360"/>
      <c r="AY683" s="360"/>
      <c r="AZ683" s="360"/>
      <c r="BA683" s="360"/>
      <c r="BB683" s="360"/>
      <c r="BC683" s="360"/>
      <c r="BD683" s="360"/>
      <c r="BE683" s="360"/>
      <c r="BF683" s="360"/>
      <c r="BG683" s="360"/>
      <c r="BH683" s="360"/>
      <c r="BI683" s="360"/>
      <c r="BJ683" s="360"/>
      <c r="BK683" s="360"/>
      <c r="BL683" s="360"/>
      <c r="BM683" s="360"/>
      <c r="BN683" s="360"/>
      <c r="BO683" s="360"/>
      <c r="BP683" s="360"/>
      <c r="BQ683" s="360"/>
      <c r="BR683" s="360"/>
      <c r="BS683" s="360"/>
      <c r="BT683" s="360"/>
      <c r="BU683" s="360"/>
      <c r="BV683" s="360"/>
      <c r="BW683" s="360"/>
      <c r="BX683" s="360"/>
      <c r="BY683" s="360"/>
      <c r="BZ683" s="360"/>
      <c r="CA683" s="360"/>
      <c r="CB683" s="360"/>
      <c r="CC683" s="360"/>
      <c r="CD683" s="360"/>
      <c r="CE683" s="360"/>
      <c r="CF683" s="360"/>
      <c r="CG683" s="360"/>
      <c r="CH683" s="360"/>
      <c r="CI683" s="360"/>
      <c r="CJ683" s="360"/>
      <c r="CK683" s="360"/>
      <c r="CL683" s="360"/>
      <c r="CM683" s="360"/>
      <c r="CN683" s="360"/>
      <c r="CO683" s="360"/>
      <c r="CP683" s="360"/>
      <c r="CQ683" s="360"/>
      <c r="CR683" s="360"/>
      <c r="CS683" s="360"/>
      <c r="CT683" s="360"/>
      <c r="CU683" s="360"/>
      <c r="CV683" s="360"/>
      <c r="CW683" s="360"/>
      <c r="CX683" s="360"/>
      <c r="CY683" s="360"/>
      <c r="CZ683" s="360"/>
      <c r="DA683" s="360"/>
      <c r="DB683" s="360"/>
      <c r="DC683" s="360"/>
      <c r="DD683" s="360"/>
      <c r="DE683" s="360"/>
      <c r="DF683" s="360"/>
      <c r="DG683" s="360"/>
      <c r="DH683" s="360"/>
      <c r="DI683" s="360"/>
      <c r="DJ683" s="360"/>
      <c r="DK683" s="360"/>
      <c r="DL683" s="360"/>
      <c r="DM683" s="360"/>
      <c r="DN683" s="360"/>
      <c r="DO683" s="360"/>
      <c r="DP683" s="360"/>
      <c r="DQ683" s="360"/>
      <c r="DR683" s="360"/>
      <c r="DS683" s="360"/>
      <c r="DT683" s="360"/>
      <c r="DU683" s="360"/>
      <c r="DV683" s="360"/>
      <c r="DW683" s="360"/>
      <c r="DX683" s="360"/>
      <c r="DY683" s="360"/>
      <c r="DZ683" s="360"/>
      <c r="EA683" s="360"/>
      <c r="EB683" s="360"/>
      <c r="EC683" s="360"/>
      <c r="ED683" s="360"/>
      <c r="EE683" s="360"/>
      <c r="EF683" s="360"/>
      <c r="EG683" s="360"/>
      <c r="EH683" s="360"/>
      <c r="EI683" s="360"/>
      <c r="EJ683" s="360"/>
      <c r="EK683" s="360"/>
      <c r="EL683" s="360"/>
      <c r="EM683" s="360"/>
      <c r="EN683" s="360"/>
      <c r="EO683" s="360"/>
      <c r="EP683" s="360"/>
      <c r="EQ683" s="360"/>
      <c r="ER683" s="360"/>
      <c r="ES683" s="360"/>
      <c r="ET683" s="360"/>
      <c r="EU683" s="360"/>
      <c r="EV683" s="360"/>
      <c r="EW683" s="360"/>
      <c r="EX683" s="360"/>
      <c r="EY683" s="360"/>
      <c r="EZ683" s="360"/>
      <c r="FA683" s="360"/>
      <c r="FB683" s="360"/>
      <c r="FC683" s="360"/>
      <c r="FD683" s="360"/>
      <c r="FE683" s="360"/>
      <c r="FF683" s="360"/>
      <c r="FG683" s="360"/>
      <c r="FH683" s="360"/>
      <c r="FI683" s="360"/>
      <c r="FJ683" s="360"/>
      <c r="FK683" s="360"/>
      <c r="FL683" s="360"/>
      <c r="FM683" s="360"/>
      <c r="FN683" s="360"/>
      <c r="FO683" s="360"/>
      <c r="FP683" s="360"/>
      <c r="FQ683" s="360"/>
      <c r="FR683" s="360"/>
      <c r="FS683" s="360"/>
      <c r="FT683" s="360"/>
      <c r="FU683" s="360"/>
      <c r="FV683" s="360"/>
      <c r="FW683" s="360"/>
      <c r="FX683" s="360"/>
      <c r="FY683" s="360"/>
      <c r="FZ683" s="360"/>
      <c r="GA683" s="360"/>
      <c r="GB683" s="360"/>
      <c r="GC683" s="360"/>
      <c r="GD683" s="360"/>
      <c r="GE683" s="360"/>
      <c r="GF683" s="360"/>
      <c r="GG683" s="360"/>
      <c r="GH683" s="360"/>
      <c r="GI683" s="360"/>
      <c r="GJ683" s="360"/>
      <c r="GK683" s="360"/>
      <c r="GL683" s="360"/>
      <c r="GM683" s="360"/>
      <c r="GN683" s="360"/>
      <c r="GO683" s="360"/>
      <c r="GP683" s="360"/>
      <c r="GQ683" s="360"/>
      <c r="GR683" s="360"/>
      <c r="GS683" s="360"/>
      <c r="GT683" s="360"/>
      <c r="GU683" s="360"/>
      <c r="GV683" s="360"/>
      <c r="GW683" s="360"/>
      <c r="GX683" s="360"/>
      <c r="GY683" s="360"/>
      <c r="GZ683" s="360"/>
      <c r="HA683" s="360"/>
      <c r="HB683" s="360"/>
      <c r="HC683" s="360"/>
      <c r="HD683" s="360"/>
      <c r="HE683" s="360"/>
      <c r="HF683" s="360"/>
      <c r="HG683" s="360"/>
      <c r="HH683" s="360"/>
      <c r="HI683" s="360"/>
      <c r="HJ683" s="360"/>
      <c r="HK683" s="360"/>
      <c r="HL683" s="360"/>
      <c r="HM683" s="360"/>
      <c r="HN683" s="360"/>
      <c r="HO683" s="360"/>
      <c r="HP683" s="360"/>
      <c r="HQ683" s="360"/>
      <c r="HR683" s="360"/>
      <c r="HS683" s="360"/>
      <c r="HT683" s="360"/>
      <c r="HU683" s="360"/>
      <c r="HV683" s="360"/>
      <c r="HW683" s="360"/>
      <c r="HX683" s="360"/>
    </row>
    <row r="684" spans="1:232" s="461" customFormat="1" hidden="1">
      <c r="A684" s="352"/>
      <c r="B684" s="369"/>
      <c r="C684" s="354"/>
      <c r="D684" s="355"/>
      <c r="E684" s="356"/>
      <c r="F684" s="357"/>
      <c r="G684" s="370"/>
      <c r="H684" s="280"/>
      <c r="I684" s="308"/>
      <c r="J684" s="312"/>
      <c r="K684" s="312"/>
      <c r="L684" s="311" t="s">
        <v>122</v>
      </c>
      <c r="M684" s="306">
        <v>4234</v>
      </c>
      <c r="N684" s="289" t="e">
        <f>+#REF!+'havelvac 7.2'!N684+'havelvac 7.3'!N684+'havelvac 7.4'!N684+'havelvac 7.5'!N684+'havelvac 7.6'!N684+'havelvac 7.7'!N684+'havelvac 7.9'!N684+'havelvac 7.8'!N684+'havelvac 7.10'!N684+'havelvac 7.11'!N684+'havelvac 7.12'!N684+'havelvac 7.13'!N684</f>
        <v>#REF!</v>
      </c>
      <c r="O684" s="289" t="e">
        <f>+#REF!+'havelvac 7.2'!O684+'havelvac 7.3'!O684+'havelvac 7.4'!O684+'havelvac 7.5'!O684+'havelvac 7.6'!O684+'havelvac 7.7'!O684+'havelvac 7.9'!O684+'havelvac 7.8'!O684+'havelvac 7.10'!O684+'havelvac 7.11'!O684+'havelvac 7.12'!O684+'havelvac 7.13'!O684</f>
        <v>#REF!</v>
      </c>
      <c r="P684" s="289" t="e">
        <f>+#REF!+'havelvac 7.2'!P684+'havelvac 7.3'!P684+'havelvac 7.4'!P684+'havelvac 7.5'!P684+'havelvac 7.6'!P684+'havelvac 7.7'!P684+'havelvac 7.9'!P684+'havelvac 7.8'!P684+'havelvac 7.10'!P684+'havelvac 7.11'!P684+'havelvac 7.12'!P684+'havelvac 7.13'!P684</f>
        <v>#REF!</v>
      </c>
      <c r="Q684" s="360"/>
      <c r="R684" s="360"/>
      <c r="S684" s="360"/>
      <c r="T684" s="360"/>
      <c r="U684" s="360"/>
      <c r="V684" s="360"/>
      <c r="W684" s="360"/>
      <c r="X684" s="360"/>
      <c r="Y684" s="360"/>
      <c r="Z684" s="360"/>
      <c r="AA684" s="360"/>
      <c r="AB684" s="360"/>
      <c r="AC684" s="360"/>
      <c r="AD684" s="360"/>
      <c r="AE684" s="360"/>
      <c r="AF684" s="360"/>
      <c r="AG684" s="360"/>
      <c r="AH684" s="360"/>
      <c r="AI684" s="360"/>
      <c r="AJ684" s="360"/>
      <c r="AK684" s="360"/>
      <c r="AL684" s="360"/>
      <c r="AM684" s="360"/>
      <c r="AN684" s="360"/>
      <c r="AO684" s="360"/>
      <c r="AP684" s="360"/>
      <c r="AQ684" s="360"/>
      <c r="AR684" s="360"/>
      <c r="AS684" s="360"/>
      <c r="AT684" s="360"/>
      <c r="AU684" s="360"/>
      <c r="AV684" s="360"/>
      <c r="AW684" s="360"/>
      <c r="AX684" s="360"/>
      <c r="AY684" s="360"/>
      <c r="AZ684" s="360"/>
      <c r="BA684" s="360"/>
      <c r="BB684" s="360"/>
      <c r="BC684" s="360"/>
      <c r="BD684" s="360"/>
      <c r="BE684" s="360"/>
      <c r="BF684" s="360"/>
      <c r="BG684" s="360"/>
      <c r="BH684" s="360"/>
      <c r="BI684" s="360"/>
      <c r="BJ684" s="360"/>
      <c r="BK684" s="360"/>
      <c r="BL684" s="360"/>
      <c r="BM684" s="360"/>
      <c r="BN684" s="360"/>
      <c r="BO684" s="360"/>
      <c r="BP684" s="360"/>
      <c r="BQ684" s="360"/>
      <c r="BR684" s="360"/>
      <c r="BS684" s="360"/>
      <c r="BT684" s="360"/>
      <c r="BU684" s="360"/>
      <c r="BV684" s="360"/>
      <c r="BW684" s="360"/>
      <c r="BX684" s="360"/>
      <c r="BY684" s="360"/>
      <c r="BZ684" s="360"/>
      <c r="CA684" s="360"/>
      <c r="CB684" s="360"/>
      <c r="CC684" s="360"/>
      <c r="CD684" s="360"/>
      <c r="CE684" s="360"/>
      <c r="CF684" s="360"/>
      <c r="CG684" s="360"/>
      <c r="CH684" s="360"/>
      <c r="CI684" s="360"/>
      <c r="CJ684" s="360"/>
      <c r="CK684" s="360"/>
      <c r="CL684" s="360"/>
      <c r="CM684" s="360"/>
      <c r="CN684" s="360"/>
      <c r="CO684" s="360"/>
      <c r="CP684" s="360"/>
      <c r="CQ684" s="360"/>
      <c r="CR684" s="360"/>
      <c r="CS684" s="360"/>
      <c r="CT684" s="360"/>
      <c r="CU684" s="360"/>
      <c r="CV684" s="360"/>
      <c r="CW684" s="360"/>
      <c r="CX684" s="360"/>
      <c r="CY684" s="360"/>
      <c r="CZ684" s="360"/>
      <c r="DA684" s="360"/>
      <c r="DB684" s="360"/>
      <c r="DC684" s="360"/>
      <c r="DD684" s="360"/>
      <c r="DE684" s="360"/>
      <c r="DF684" s="360"/>
      <c r="DG684" s="360"/>
      <c r="DH684" s="360"/>
      <c r="DI684" s="360"/>
      <c r="DJ684" s="360"/>
      <c r="DK684" s="360"/>
      <c r="DL684" s="360"/>
      <c r="DM684" s="360"/>
      <c r="DN684" s="360"/>
      <c r="DO684" s="360"/>
      <c r="DP684" s="360"/>
      <c r="DQ684" s="360"/>
      <c r="DR684" s="360"/>
      <c r="DS684" s="360"/>
      <c r="DT684" s="360"/>
      <c r="DU684" s="360"/>
      <c r="DV684" s="360"/>
      <c r="DW684" s="360"/>
      <c r="DX684" s="360"/>
      <c r="DY684" s="360"/>
      <c r="DZ684" s="360"/>
      <c r="EA684" s="360"/>
      <c r="EB684" s="360"/>
      <c r="EC684" s="360"/>
      <c r="ED684" s="360"/>
      <c r="EE684" s="360"/>
      <c r="EF684" s="360"/>
      <c r="EG684" s="360"/>
      <c r="EH684" s="360"/>
      <c r="EI684" s="360"/>
      <c r="EJ684" s="360"/>
      <c r="EK684" s="360"/>
      <c r="EL684" s="360"/>
      <c r="EM684" s="360"/>
      <c r="EN684" s="360"/>
      <c r="EO684" s="360"/>
      <c r="EP684" s="360"/>
      <c r="EQ684" s="360"/>
      <c r="ER684" s="360"/>
      <c r="ES684" s="360"/>
      <c r="ET684" s="360"/>
      <c r="EU684" s="360"/>
      <c r="EV684" s="360"/>
      <c r="EW684" s="360"/>
      <c r="EX684" s="360"/>
      <c r="EY684" s="360"/>
      <c r="EZ684" s="360"/>
      <c r="FA684" s="360"/>
      <c r="FB684" s="360"/>
      <c r="FC684" s="360"/>
      <c r="FD684" s="360"/>
      <c r="FE684" s="360"/>
      <c r="FF684" s="360"/>
      <c r="FG684" s="360"/>
      <c r="FH684" s="360"/>
      <c r="FI684" s="360"/>
      <c r="FJ684" s="360"/>
      <c r="FK684" s="360"/>
      <c r="FL684" s="360"/>
      <c r="FM684" s="360"/>
      <c r="FN684" s="360"/>
      <c r="FO684" s="360"/>
      <c r="FP684" s="360"/>
      <c r="FQ684" s="360"/>
      <c r="FR684" s="360"/>
      <c r="FS684" s="360"/>
      <c r="FT684" s="360"/>
      <c r="FU684" s="360"/>
      <c r="FV684" s="360"/>
      <c r="FW684" s="360"/>
      <c r="FX684" s="360"/>
      <c r="FY684" s="360"/>
      <c r="FZ684" s="360"/>
      <c r="GA684" s="360"/>
      <c r="GB684" s="360"/>
      <c r="GC684" s="360"/>
      <c r="GD684" s="360"/>
      <c r="GE684" s="360"/>
      <c r="GF684" s="360"/>
      <c r="GG684" s="360"/>
      <c r="GH684" s="360"/>
      <c r="GI684" s="360"/>
      <c r="GJ684" s="360"/>
      <c r="GK684" s="360"/>
      <c r="GL684" s="360"/>
      <c r="GM684" s="360"/>
      <c r="GN684" s="360"/>
      <c r="GO684" s="360"/>
      <c r="GP684" s="360"/>
      <c r="GQ684" s="360"/>
      <c r="GR684" s="360"/>
      <c r="GS684" s="360"/>
      <c r="GT684" s="360"/>
      <c r="GU684" s="360"/>
      <c r="GV684" s="360"/>
      <c r="GW684" s="360"/>
      <c r="GX684" s="360"/>
      <c r="GY684" s="360"/>
      <c r="GZ684" s="360"/>
      <c r="HA684" s="360"/>
      <c r="HB684" s="360"/>
      <c r="HC684" s="360"/>
      <c r="HD684" s="360"/>
      <c r="HE684" s="360"/>
      <c r="HF684" s="360"/>
      <c r="HG684" s="360"/>
      <c r="HH684" s="360"/>
      <c r="HI684" s="360"/>
      <c r="HJ684" s="360"/>
      <c r="HK684" s="360"/>
      <c r="HL684" s="360"/>
      <c r="HM684" s="360"/>
      <c r="HN684" s="360"/>
      <c r="HO684" s="360"/>
      <c r="HP684" s="360"/>
      <c r="HQ684" s="360"/>
      <c r="HR684" s="360"/>
      <c r="HS684" s="360"/>
      <c r="HT684" s="360"/>
      <c r="HU684" s="360"/>
      <c r="HV684" s="360"/>
      <c r="HW684" s="360"/>
      <c r="HX684" s="360"/>
    </row>
    <row r="685" spans="1:232" s="461" customFormat="1" hidden="1">
      <c r="A685" s="352"/>
      <c r="B685" s="369"/>
      <c r="C685" s="354"/>
      <c r="D685" s="355"/>
      <c r="E685" s="356"/>
      <c r="F685" s="357"/>
      <c r="G685" s="370"/>
      <c r="H685" s="280"/>
      <c r="I685" s="308"/>
      <c r="J685" s="312"/>
      <c r="K685" s="312"/>
      <c r="L685" s="311" t="s">
        <v>125</v>
      </c>
      <c r="M685" s="313">
        <v>4239</v>
      </c>
      <c r="N685" s="289" t="e">
        <f>+#REF!+'havelvac 7.2'!N685+'havelvac 7.3'!N685+'havelvac 7.4'!N685+'havelvac 7.5'!N685+'havelvac 7.6'!N685+'havelvac 7.7'!N685+'havelvac 7.9'!N685+'havelvac 7.8'!N685+'havelvac 7.10'!N685+'havelvac 7.11'!N685+'havelvac 7.12'!N685+'havelvac 7.13'!N685</f>
        <v>#REF!</v>
      </c>
      <c r="O685" s="289" t="e">
        <f>+#REF!+'havelvac 7.2'!O685+'havelvac 7.3'!O685+'havelvac 7.4'!O685+'havelvac 7.5'!O685+'havelvac 7.6'!O685+'havelvac 7.7'!O685+'havelvac 7.9'!O685+'havelvac 7.8'!O685+'havelvac 7.10'!O685+'havelvac 7.11'!O685+'havelvac 7.12'!O685+'havelvac 7.13'!O685</f>
        <v>#REF!</v>
      </c>
      <c r="P685" s="289" t="e">
        <f>+#REF!+'havelvac 7.2'!P685+'havelvac 7.3'!P685+'havelvac 7.4'!P685+'havelvac 7.5'!P685+'havelvac 7.6'!P685+'havelvac 7.7'!P685+'havelvac 7.9'!P685+'havelvac 7.8'!P685+'havelvac 7.10'!P685+'havelvac 7.11'!P685+'havelvac 7.12'!P685+'havelvac 7.13'!P685</f>
        <v>#REF!</v>
      </c>
      <c r="Q685" s="360"/>
      <c r="R685" s="360"/>
      <c r="S685" s="360"/>
      <c r="T685" s="360"/>
      <c r="U685" s="360"/>
      <c r="V685" s="360"/>
      <c r="W685" s="360"/>
      <c r="X685" s="360"/>
      <c r="Y685" s="360"/>
      <c r="Z685" s="360"/>
      <c r="AA685" s="360"/>
      <c r="AB685" s="360"/>
      <c r="AC685" s="360"/>
      <c r="AD685" s="360"/>
      <c r="AE685" s="360"/>
      <c r="AF685" s="360"/>
      <c r="AG685" s="360"/>
      <c r="AH685" s="360"/>
      <c r="AI685" s="360"/>
      <c r="AJ685" s="360"/>
      <c r="AK685" s="360"/>
      <c r="AL685" s="360"/>
      <c r="AM685" s="360"/>
      <c r="AN685" s="360"/>
      <c r="AO685" s="360"/>
      <c r="AP685" s="360"/>
      <c r="AQ685" s="360"/>
      <c r="AR685" s="360"/>
      <c r="AS685" s="360"/>
      <c r="AT685" s="360"/>
      <c r="AU685" s="360"/>
      <c r="AV685" s="360"/>
      <c r="AW685" s="360"/>
      <c r="AX685" s="360"/>
      <c r="AY685" s="360"/>
      <c r="AZ685" s="360"/>
      <c r="BA685" s="360"/>
      <c r="BB685" s="360"/>
      <c r="BC685" s="360"/>
      <c r="BD685" s="360"/>
      <c r="BE685" s="360"/>
      <c r="BF685" s="360"/>
      <c r="BG685" s="360"/>
      <c r="BH685" s="360"/>
      <c r="BI685" s="360"/>
      <c r="BJ685" s="360"/>
      <c r="BK685" s="360"/>
      <c r="BL685" s="360"/>
      <c r="BM685" s="360"/>
      <c r="BN685" s="360"/>
      <c r="BO685" s="360"/>
      <c r="BP685" s="360"/>
      <c r="BQ685" s="360"/>
      <c r="BR685" s="360"/>
      <c r="BS685" s="360"/>
      <c r="BT685" s="360"/>
      <c r="BU685" s="360"/>
      <c r="BV685" s="360"/>
      <c r="BW685" s="360"/>
      <c r="BX685" s="360"/>
      <c r="BY685" s="360"/>
      <c r="BZ685" s="360"/>
      <c r="CA685" s="360"/>
      <c r="CB685" s="360"/>
      <c r="CC685" s="360"/>
      <c r="CD685" s="360"/>
      <c r="CE685" s="360"/>
      <c r="CF685" s="360"/>
      <c r="CG685" s="360"/>
      <c r="CH685" s="360"/>
      <c r="CI685" s="360"/>
      <c r="CJ685" s="360"/>
      <c r="CK685" s="360"/>
      <c r="CL685" s="360"/>
      <c r="CM685" s="360"/>
      <c r="CN685" s="360"/>
      <c r="CO685" s="360"/>
      <c r="CP685" s="360"/>
      <c r="CQ685" s="360"/>
      <c r="CR685" s="360"/>
      <c r="CS685" s="360"/>
      <c r="CT685" s="360"/>
      <c r="CU685" s="360"/>
      <c r="CV685" s="360"/>
      <c r="CW685" s="360"/>
      <c r="CX685" s="360"/>
      <c r="CY685" s="360"/>
      <c r="CZ685" s="360"/>
      <c r="DA685" s="360"/>
      <c r="DB685" s="360"/>
      <c r="DC685" s="360"/>
      <c r="DD685" s="360"/>
      <c r="DE685" s="360"/>
      <c r="DF685" s="360"/>
      <c r="DG685" s="360"/>
      <c r="DH685" s="360"/>
      <c r="DI685" s="360"/>
      <c r="DJ685" s="360"/>
      <c r="DK685" s="360"/>
      <c r="DL685" s="360"/>
      <c r="DM685" s="360"/>
      <c r="DN685" s="360"/>
      <c r="DO685" s="360"/>
      <c r="DP685" s="360"/>
      <c r="DQ685" s="360"/>
      <c r="DR685" s="360"/>
      <c r="DS685" s="360"/>
      <c r="DT685" s="360"/>
      <c r="DU685" s="360"/>
      <c r="DV685" s="360"/>
      <c r="DW685" s="360"/>
      <c r="DX685" s="360"/>
      <c r="DY685" s="360"/>
      <c r="DZ685" s="360"/>
      <c r="EA685" s="360"/>
      <c r="EB685" s="360"/>
      <c r="EC685" s="360"/>
      <c r="ED685" s="360"/>
      <c r="EE685" s="360"/>
      <c r="EF685" s="360"/>
      <c r="EG685" s="360"/>
      <c r="EH685" s="360"/>
      <c r="EI685" s="360"/>
      <c r="EJ685" s="360"/>
      <c r="EK685" s="360"/>
      <c r="EL685" s="360"/>
      <c r="EM685" s="360"/>
      <c r="EN685" s="360"/>
      <c r="EO685" s="360"/>
      <c r="EP685" s="360"/>
      <c r="EQ685" s="360"/>
      <c r="ER685" s="360"/>
      <c r="ES685" s="360"/>
      <c r="ET685" s="360"/>
      <c r="EU685" s="360"/>
      <c r="EV685" s="360"/>
      <c r="EW685" s="360"/>
      <c r="EX685" s="360"/>
      <c r="EY685" s="360"/>
      <c r="EZ685" s="360"/>
      <c r="FA685" s="360"/>
      <c r="FB685" s="360"/>
      <c r="FC685" s="360"/>
      <c r="FD685" s="360"/>
      <c r="FE685" s="360"/>
      <c r="FF685" s="360"/>
      <c r="FG685" s="360"/>
      <c r="FH685" s="360"/>
      <c r="FI685" s="360"/>
      <c r="FJ685" s="360"/>
      <c r="FK685" s="360"/>
      <c r="FL685" s="360"/>
      <c r="FM685" s="360"/>
      <c r="FN685" s="360"/>
      <c r="FO685" s="360"/>
      <c r="FP685" s="360"/>
      <c r="FQ685" s="360"/>
      <c r="FR685" s="360"/>
      <c r="FS685" s="360"/>
      <c r="FT685" s="360"/>
      <c r="FU685" s="360"/>
      <c r="FV685" s="360"/>
      <c r="FW685" s="360"/>
      <c r="FX685" s="360"/>
      <c r="FY685" s="360"/>
      <c r="FZ685" s="360"/>
      <c r="GA685" s="360"/>
      <c r="GB685" s="360"/>
      <c r="GC685" s="360"/>
      <c r="GD685" s="360"/>
      <c r="GE685" s="360"/>
      <c r="GF685" s="360"/>
      <c r="GG685" s="360"/>
      <c r="GH685" s="360"/>
      <c r="GI685" s="360"/>
      <c r="GJ685" s="360"/>
      <c r="GK685" s="360"/>
      <c r="GL685" s="360"/>
      <c r="GM685" s="360"/>
      <c r="GN685" s="360"/>
      <c r="GO685" s="360"/>
      <c r="GP685" s="360"/>
      <c r="GQ685" s="360"/>
      <c r="GR685" s="360"/>
      <c r="GS685" s="360"/>
      <c r="GT685" s="360"/>
      <c r="GU685" s="360"/>
      <c r="GV685" s="360"/>
      <c r="GW685" s="360"/>
      <c r="GX685" s="360"/>
      <c r="GY685" s="360"/>
      <c r="GZ685" s="360"/>
      <c r="HA685" s="360"/>
      <c r="HB685" s="360"/>
      <c r="HC685" s="360"/>
      <c r="HD685" s="360"/>
      <c r="HE685" s="360"/>
      <c r="HF685" s="360"/>
      <c r="HG685" s="360"/>
      <c r="HH685" s="360"/>
      <c r="HI685" s="360"/>
      <c r="HJ685" s="360"/>
      <c r="HK685" s="360"/>
      <c r="HL685" s="360"/>
      <c r="HM685" s="360"/>
      <c r="HN685" s="360"/>
      <c r="HO685" s="360"/>
      <c r="HP685" s="360"/>
      <c r="HQ685" s="360"/>
      <c r="HR685" s="360"/>
      <c r="HS685" s="360"/>
      <c r="HT685" s="360"/>
      <c r="HU685" s="360"/>
      <c r="HV685" s="360"/>
      <c r="HW685" s="360"/>
      <c r="HX685" s="360"/>
    </row>
    <row r="686" spans="1:232" s="461" customFormat="1" hidden="1">
      <c r="A686" s="352"/>
      <c r="B686" s="369"/>
      <c r="C686" s="354"/>
      <c r="D686" s="355"/>
      <c r="E686" s="356"/>
      <c r="F686" s="357"/>
      <c r="G686" s="370"/>
      <c r="H686" s="280"/>
      <c r="I686" s="308"/>
      <c r="J686" s="312"/>
      <c r="K686" s="312"/>
      <c r="L686" s="311" t="s">
        <v>772</v>
      </c>
      <c r="M686" s="306" t="s">
        <v>773</v>
      </c>
      <c r="N686" s="289" t="e">
        <f>+#REF!+'havelvac 7.2'!N686+'havelvac 7.3'!N686+'havelvac 7.4'!N686+'havelvac 7.5'!N686+'havelvac 7.6'!N686+'havelvac 7.7'!N686+'havelvac 7.9'!N686+'havelvac 7.8'!N686+'havelvac 7.10'!N686+'havelvac 7.11'!N686+'havelvac 7.12'!N686+'havelvac 7.13'!N686</f>
        <v>#REF!</v>
      </c>
      <c r="O686" s="289" t="e">
        <f>+#REF!+'havelvac 7.2'!O686+'havelvac 7.3'!O686+'havelvac 7.4'!O686+'havelvac 7.5'!O686+'havelvac 7.6'!O686+'havelvac 7.7'!O686+'havelvac 7.9'!O686+'havelvac 7.8'!O686+'havelvac 7.10'!O686+'havelvac 7.11'!O686+'havelvac 7.12'!O686+'havelvac 7.13'!O686</f>
        <v>#REF!</v>
      </c>
      <c r="P686" s="289" t="e">
        <f>+#REF!+'havelvac 7.2'!P686+'havelvac 7.3'!P686+'havelvac 7.4'!P686+'havelvac 7.5'!P686+'havelvac 7.6'!P686+'havelvac 7.7'!P686+'havelvac 7.9'!P686+'havelvac 7.8'!P686+'havelvac 7.10'!P686+'havelvac 7.11'!P686+'havelvac 7.12'!P686+'havelvac 7.13'!P686</f>
        <v>#REF!</v>
      </c>
      <c r="Q686" s="360"/>
      <c r="R686" s="360"/>
      <c r="S686" s="360"/>
      <c r="T686" s="360"/>
      <c r="U686" s="360"/>
      <c r="V686" s="360"/>
      <c r="W686" s="360"/>
      <c r="X686" s="360"/>
      <c r="Y686" s="360"/>
      <c r="Z686" s="360"/>
      <c r="AA686" s="360"/>
      <c r="AB686" s="360"/>
      <c r="AC686" s="360"/>
      <c r="AD686" s="360"/>
      <c r="AE686" s="360"/>
      <c r="AF686" s="360"/>
      <c r="AG686" s="360"/>
      <c r="AH686" s="360"/>
      <c r="AI686" s="360"/>
      <c r="AJ686" s="360"/>
      <c r="AK686" s="360"/>
      <c r="AL686" s="360"/>
      <c r="AM686" s="360"/>
      <c r="AN686" s="360"/>
      <c r="AO686" s="360"/>
      <c r="AP686" s="360"/>
      <c r="AQ686" s="360"/>
      <c r="AR686" s="360"/>
      <c r="AS686" s="360"/>
      <c r="AT686" s="360"/>
      <c r="AU686" s="360"/>
      <c r="AV686" s="360"/>
      <c r="AW686" s="360"/>
      <c r="AX686" s="360"/>
      <c r="AY686" s="360"/>
      <c r="AZ686" s="360"/>
      <c r="BA686" s="360"/>
      <c r="BB686" s="360"/>
      <c r="BC686" s="360"/>
      <c r="BD686" s="360"/>
      <c r="BE686" s="360"/>
      <c r="BF686" s="360"/>
      <c r="BG686" s="360"/>
      <c r="BH686" s="360"/>
      <c r="BI686" s="360"/>
      <c r="BJ686" s="360"/>
      <c r="BK686" s="360"/>
      <c r="BL686" s="360"/>
      <c r="BM686" s="360"/>
      <c r="BN686" s="360"/>
      <c r="BO686" s="360"/>
      <c r="BP686" s="360"/>
      <c r="BQ686" s="360"/>
      <c r="BR686" s="360"/>
      <c r="BS686" s="360"/>
      <c r="BT686" s="360"/>
      <c r="BU686" s="360"/>
      <c r="BV686" s="360"/>
      <c r="BW686" s="360"/>
      <c r="BX686" s="360"/>
      <c r="BY686" s="360"/>
      <c r="BZ686" s="360"/>
      <c r="CA686" s="360"/>
      <c r="CB686" s="360"/>
      <c r="CC686" s="360"/>
      <c r="CD686" s="360"/>
      <c r="CE686" s="360"/>
      <c r="CF686" s="360"/>
      <c r="CG686" s="360"/>
      <c r="CH686" s="360"/>
      <c r="CI686" s="360"/>
      <c r="CJ686" s="360"/>
      <c r="CK686" s="360"/>
      <c r="CL686" s="360"/>
      <c r="CM686" s="360"/>
      <c r="CN686" s="360"/>
      <c r="CO686" s="360"/>
      <c r="CP686" s="360"/>
      <c r="CQ686" s="360"/>
      <c r="CR686" s="360"/>
      <c r="CS686" s="360"/>
      <c r="CT686" s="360"/>
      <c r="CU686" s="360"/>
      <c r="CV686" s="360"/>
      <c r="CW686" s="360"/>
      <c r="CX686" s="360"/>
      <c r="CY686" s="360"/>
      <c r="CZ686" s="360"/>
      <c r="DA686" s="360"/>
      <c r="DB686" s="360"/>
      <c r="DC686" s="360"/>
      <c r="DD686" s="360"/>
      <c r="DE686" s="360"/>
      <c r="DF686" s="360"/>
      <c r="DG686" s="360"/>
      <c r="DH686" s="360"/>
      <c r="DI686" s="360"/>
      <c r="DJ686" s="360"/>
      <c r="DK686" s="360"/>
      <c r="DL686" s="360"/>
      <c r="DM686" s="360"/>
      <c r="DN686" s="360"/>
      <c r="DO686" s="360"/>
      <c r="DP686" s="360"/>
      <c r="DQ686" s="360"/>
      <c r="DR686" s="360"/>
      <c r="DS686" s="360"/>
      <c r="DT686" s="360"/>
      <c r="DU686" s="360"/>
      <c r="DV686" s="360"/>
      <c r="DW686" s="360"/>
      <c r="DX686" s="360"/>
      <c r="DY686" s="360"/>
      <c r="DZ686" s="360"/>
      <c r="EA686" s="360"/>
      <c r="EB686" s="360"/>
      <c r="EC686" s="360"/>
      <c r="ED686" s="360"/>
      <c r="EE686" s="360"/>
      <c r="EF686" s="360"/>
      <c r="EG686" s="360"/>
      <c r="EH686" s="360"/>
      <c r="EI686" s="360"/>
      <c r="EJ686" s="360"/>
      <c r="EK686" s="360"/>
      <c r="EL686" s="360"/>
      <c r="EM686" s="360"/>
      <c r="EN686" s="360"/>
      <c r="EO686" s="360"/>
      <c r="EP686" s="360"/>
      <c r="EQ686" s="360"/>
      <c r="ER686" s="360"/>
      <c r="ES686" s="360"/>
      <c r="ET686" s="360"/>
      <c r="EU686" s="360"/>
      <c r="EV686" s="360"/>
      <c r="EW686" s="360"/>
      <c r="EX686" s="360"/>
      <c r="EY686" s="360"/>
      <c r="EZ686" s="360"/>
      <c r="FA686" s="360"/>
      <c r="FB686" s="360"/>
      <c r="FC686" s="360"/>
      <c r="FD686" s="360"/>
      <c r="FE686" s="360"/>
      <c r="FF686" s="360"/>
      <c r="FG686" s="360"/>
      <c r="FH686" s="360"/>
      <c r="FI686" s="360"/>
      <c r="FJ686" s="360"/>
      <c r="FK686" s="360"/>
      <c r="FL686" s="360"/>
      <c r="FM686" s="360"/>
      <c r="FN686" s="360"/>
      <c r="FO686" s="360"/>
      <c r="FP686" s="360"/>
      <c r="FQ686" s="360"/>
      <c r="FR686" s="360"/>
      <c r="FS686" s="360"/>
      <c r="FT686" s="360"/>
      <c r="FU686" s="360"/>
      <c r="FV686" s="360"/>
      <c r="FW686" s="360"/>
      <c r="FX686" s="360"/>
      <c r="FY686" s="360"/>
      <c r="FZ686" s="360"/>
      <c r="GA686" s="360"/>
      <c r="GB686" s="360"/>
      <c r="GC686" s="360"/>
      <c r="GD686" s="360"/>
      <c r="GE686" s="360"/>
      <c r="GF686" s="360"/>
      <c r="GG686" s="360"/>
      <c r="GH686" s="360"/>
      <c r="GI686" s="360"/>
      <c r="GJ686" s="360"/>
      <c r="GK686" s="360"/>
      <c r="GL686" s="360"/>
      <c r="GM686" s="360"/>
      <c r="GN686" s="360"/>
      <c r="GO686" s="360"/>
      <c r="GP686" s="360"/>
      <c r="GQ686" s="360"/>
      <c r="GR686" s="360"/>
      <c r="GS686" s="360"/>
      <c r="GT686" s="360"/>
      <c r="GU686" s="360"/>
      <c r="GV686" s="360"/>
      <c r="GW686" s="360"/>
      <c r="GX686" s="360"/>
      <c r="GY686" s="360"/>
      <c r="GZ686" s="360"/>
      <c r="HA686" s="360"/>
      <c r="HB686" s="360"/>
      <c r="HC686" s="360"/>
      <c r="HD686" s="360"/>
      <c r="HE686" s="360"/>
      <c r="HF686" s="360"/>
      <c r="HG686" s="360"/>
      <c r="HH686" s="360"/>
      <c r="HI686" s="360"/>
      <c r="HJ686" s="360"/>
      <c r="HK686" s="360"/>
      <c r="HL686" s="360"/>
      <c r="HM686" s="360"/>
      <c r="HN686" s="360"/>
      <c r="HO686" s="360"/>
      <c r="HP686" s="360"/>
      <c r="HQ686" s="360"/>
      <c r="HR686" s="360"/>
      <c r="HS686" s="360"/>
      <c r="HT686" s="360"/>
      <c r="HU686" s="360"/>
      <c r="HV686" s="360"/>
      <c r="HW686" s="360"/>
      <c r="HX686" s="360"/>
    </row>
    <row r="687" spans="1:232" s="461" customFormat="1" hidden="1">
      <c r="A687" s="352"/>
      <c r="B687" s="369"/>
      <c r="C687" s="354"/>
      <c r="D687" s="355"/>
      <c r="E687" s="356"/>
      <c r="F687" s="357"/>
      <c r="G687" s="370"/>
      <c r="H687" s="280"/>
      <c r="I687" s="308"/>
      <c r="J687" s="312"/>
      <c r="K687" s="312"/>
      <c r="L687" s="311" t="s">
        <v>130</v>
      </c>
      <c r="M687" s="406">
        <v>4267</v>
      </c>
      <c r="N687" s="289" t="e">
        <f>+#REF!+'havelvac 7.2'!N687+'havelvac 7.3'!N687+'havelvac 7.4'!N687+'havelvac 7.5'!N687+'havelvac 7.6'!N687+'havelvac 7.7'!N687+'havelvac 7.9'!N687+'havelvac 7.8'!N687+'havelvac 7.10'!N687+'havelvac 7.11'!N687+'havelvac 7.12'!N687+'havelvac 7.13'!N687</f>
        <v>#REF!</v>
      </c>
      <c r="O687" s="289" t="e">
        <f>+#REF!+'havelvac 7.2'!O687+'havelvac 7.3'!O687+'havelvac 7.4'!O687+'havelvac 7.5'!O687+'havelvac 7.6'!O687+'havelvac 7.7'!O687+'havelvac 7.9'!O687+'havelvac 7.8'!O687+'havelvac 7.10'!O687+'havelvac 7.11'!O687+'havelvac 7.12'!O687+'havelvac 7.13'!O687</f>
        <v>#REF!</v>
      </c>
      <c r="P687" s="289" t="e">
        <f>+#REF!+'havelvac 7.2'!P687+'havelvac 7.3'!P687+'havelvac 7.4'!P687+'havelvac 7.5'!P687+'havelvac 7.6'!P687+'havelvac 7.7'!P687+'havelvac 7.9'!P687+'havelvac 7.8'!P687+'havelvac 7.10'!P687+'havelvac 7.11'!P687+'havelvac 7.12'!P687+'havelvac 7.13'!P687</f>
        <v>#REF!</v>
      </c>
      <c r="Q687" s="360"/>
      <c r="R687" s="360"/>
      <c r="S687" s="360"/>
      <c r="T687" s="360"/>
      <c r="U687" s="360"/>
      <c r="V687" s="360"/>
      <c r="W687" s="360"/>
      <c r="X687" s="360"/>
      <c r="Y687" s="360"/>
      <c r="Z687" s="360"/>
      <c r="AA687" s="360"/>
      <c r="AB687" s="360"/>
      <c r="AC687" s="360"/>
      <c r="AD687" s="360"/>
      <c r="AE687" s="360"/>
      <c r="AF687" s="360"/>
      <c r="AG687" s="360"/>
      <c r="AH687" s="360"/>
      <c r="AI687" s="360"/>
      <c r="AJ687" s="360"/>
      <c r="AK687" s="360"/>
      <c r="AL687" s="360"/>
      <c r="AM687" s="360"/>
      <c r="AN687" s="360"/>
      <c r="AO687" s="360"/>
      <c r="AP687" s="360"/>
      <c r="AQ687" s="360"/>
      <c r="AR687" s="360"/>
      <c r="AS687" s="360"/>
      <c r="AT687" s="360"/>
      <c r="AU687" s="360"/>
      <c r="AV687" s="360"/>
      <c r="AW687" s="360"/>
      <c r="AX687" s="360"/>
      <c r="AY687" s="360"/>
      <c r="AZ687" s="360"/>
      <c r="BA687" s="360"/>
      <c r="BB687" s="360"/>
      <c r="BC687" s="360"/>
      <c r="BD687" s="360"/>
      <c r="BE687" s="360"/>
      <c r="BF687" s="360"/>
      <c r="BG687" s="360"/>
      <c r="BH687" s="360"/>
      <c r="BI687" s="360"/>
      <c r="BJ687" s="360"/>
      <c r="BK687" s="360"/>
      <c r="BL687" s="360"/>
      <c r="BM687" s="360"/>
      <c r="BN687" s="360"/>
      <c r="BO687" s="360"/>
      <c r="BP687" s="360"/>
      <c r="BQ687" s="360"/>
      <c r="BR687" s="360"/>
      <c r="BS687" s="360"/>
      <c r="BT687" s="360"/>
      <c r="BU687" s="360"/>
      <c r="BV687" s="360"/>
      <c r="BW687" s="360"/>
      <c r="BX687" s="360"/>
      <c r="BY687" s="360"/>
      <c r="BZ687" s="360"/>
      <c r="CA687" s="360"/>
      <c r="CB687" s="360"/>
      <c r="CC687" s="360"/>
      <c r="CD687" s="360"/>
      <c r="CE687" s="360"/>
      <c r="CF687" s="360"/>
      <c r="CG687" s="360"/>
      <c r="CH687" s="360"/>
      <c r="CI687" s="360"/>
      <c r="CJ687" s="360"/>
      <c r="CK687" s="360"/>
      <c r="CL687" s="360"/>
      <c r="CM687" s="360"/>
      <c r="CN687" s="360"/>
      <c r="CO687" s="360"/>
      <c r="CP687" s="360"/>
      <c r="CQ687" s="360"/>
      <c r="CR687" s="360"/>
      <c r="CS687" s="360"/>
      <c r="CT687" s="360"/>
      <c r="CU687" s="360"/>
      <c r="CV687" s="360"/>
      <c r="CW687" s="360"/>
      <c r="CX687" s="360"/>
      <c r="CY687" s="360"/>
      <c r="CZ687" s="360"/>
      <c r="DA687" s="360"/>
      <c r="DB687" s="360"/>
      <c r="DC687" s="360"/>
      <c r="DD687" s="360"/>
      <c r="DE687" s="360"/>
      <c r="DF687" s="360"/>
      <c r="DG687" s="360"/>
      <c r="DH687" s="360"/>
      <c r="DI687" s="360"/>
      <c r="DJ687" s="360"/>
      <c r="DK687" s="360"/>
      <c r="DL687" s="360"/>
      <c r="DM687" s="360"/>
      <c r="DN687" s="360"/>
      <c r="DO687" s="360"/>
      <c r="DP687" s="360"/>
      <c r="DQ687" s="360"/>
      <c r="DR687" s="360"/>
      <c r="DS687" s="360"/>
      <c r="DT687" s="360"/>
      <c r="DU687" s="360"/>
      <c r="DV687" s="360"/>
      <c r="DW687" s="360"/>
      <c r="DX687" s="360"/>
      <c r="DY687" s="360"/>
      <c r="DZ687" s="360"/>
      <c r="EA687" s="360"/>
      <c r="EB687" s="360"/>
      <c r="EC687" s="360"/>
      <c r="ED687" s="360"/>
      <c r="EE687" s="360"/>
      <c r="EF687" s="360"/>
      <c r="EG687" s="360"/>
      <c r="EH687" s="360"/>
      <c r="EI687" s="360"/>
      <c r="EJ687" s="360"/>
      <c r="EK687" s="360"/>
      <c r="EL687" s="360"/>
      <c r="EM687" s="360"/>
      <c r="EN687" s="360"/>
      <c r="EO687" s="360"/>
      <c r="EP687" s="360"/>
      <c r="EQ687" s="360"/>
      <c r="ER687" s="360"/>
      <c r="ES687" s="360"/>
      <c r="ET687" s="360"/>
      <c r="EU687" s="360"/>
      <c r="EV687" s="360"/>
      <c r="EW687" s="360"/>
      <c r="EX687" s="360"/>
      <c r="EY687" s="360"/>
      <c r="EZ687" s="360"/>
      <c r="FA687" s="360"/>
      <c r="FB687" s="360"/>
      <c r="FC687" s="360"/>
      <c r="FD687" s="360"/>
      <c r="FE687" s="360"/>
      <c r="FF687" s="360"/>
      <c r="FG687" s="360"/>
      <c r="FH687" s="360"/>
      <c r="FI687" s="360"/>
      <c r="FJ687" s="360"/>
      <c r="FK687" s="360"/>
      <c r="FL687" s="360"/>
      <c r="FM687" s="360"/>
      <c r="FN687" s="360"/>
      <c r="FO687" s="360"/>
      <c r="FP687" s="360"/>
      <c r="FQ687" s="360"/>
      <c r="FR687" s="360"/>
      <c r="FS687" s="360"/>
      <c r="FT687" s="360"/>
      <c r="FU687" s="360"/>
      <c r="FV687" s="360"/>
      <c r="FW687" s="360"/>
      <c r="FX687" s="360"/>
      <c r="FY687" s="360"/>
      <c r="FZ687" s="360"/>
      <c r="GA687" s="360"/>
      <c r="GB687" s="360"/>
      <c r="GC687" s="360"/>
      <c r="GD687" s="360"/>
      <c r="GE687" s="360"/>
      <c r="GF687" s="360"/>
      <c r="GG687" s="360"/>
      <c r="GH687" s="360"/>
      <c r="GI687" s="360"/>
      <c r="GJ687" s="360"/>
      <c r="GK687" s="360"/>
      <c r="GL687" s="360"/>
      <c r="GM687" s="360"/>
      <c r="GN687" s="360"/>
      <c r="GO687" s="360"/>
      <c r="GP687" s="360"/>
      <c r="GQ687" s="360"/>
      <c r="GR687" s="360"/>
      <c r="GS687" s="360"/>
      <c r="GT687" s="360"/>
      <c r="GU687" s="360"/>
      <c r="GV687" s="360"/>
      <c r="GW687" s="360"/>
      <c r="GX687" s="360"/>
      <c r="GY687" s="360"/>
      <c r="GZ687" s="360"/>
      <c r="HA687" s="360"/>
      <c r="HB687" s="360"/>
      <c r="HC687" s="360"/>
      <c r="HD687" s="360"/>
      <c r="HE687" s="360"/>
      <c r="HF687" s="360"/>
      <c r="HG687" s="360"/>
      <c r="HH687" s="360"/>
      <c r="HI687" s="360"/>
      <c r="HJ687" s="360"/>
      <c r="HK687" s="360"/>
      <c r="HL687" s="360"/>
      <c r="HM687" s="360"/>
      <c r="HN687" s="360"/>
      <c r="HO687" s="360"/>
      <c r="HP687" s="360"/>
      <c r="HQ687" s="360"/>
      <c r="HR687" s="360"/>
      <c r="HS687" s="360"/>
      <c r="HT687" s="360"/>
      <c r="HU687" s="360"/>
      <c r="HV687" s="360"/>
      <c r="HW687" s="360"/>
      <c r="HX687" s="360"/>
    </row>
    <row r="688" spans="1:232" s="461" customFormat="1" hidden="1">
      <c r="A688" s="352"/>
      <c r="B688" s="369"/>
      <c r="C688" s="354"/>
      <c r="D688" s="355"/>
      <c r="E688" s="356"/>
      <c r="F688" s="357"/>
      <c r="G688" s="370"/>
      <c r="H688" s="280"/>
      <c r="I688" s="308"/>
      <c r="J688" s="312"/>
      <c r="K688" s="312"/>
      <c r="L688" s="408" t="s">
        <v>774</v>
      </c>
      <c r="M688" s="442" t="s">
        <v>775</v>
      </c>
      <c r="N688" s="289" t="e">
        <f>+#REF!+'havelvac 7.2'!N688+'havelvac 7.3'!N688+'havelvac 7.4'!N688+'havelvac 7.5'!N688+'havelvac 7.6'!N688+'havelvac 7.7'!N688+'havelvac 7.9'!N688+'havelvac 7.8'!N688+'havelvac 7.10'!N688+'havelvac 7.11'!N688+'havelvac 7.12'!N688+'havelvac 7.13'!N688</f>
        <v>#REF!</v>
      </c>
      <c r="O688" s="289" t="e">
        <f>+#REF!+'havelvac 7.2'!O688+'havelvac 7.3'!O688+'havelvac 7.4'!O688+'havelvac 7.5'!O688+'havelvac 7.6'!O688+'havelvac 7.7'!O688+'havelvac 7.9'!O688+'havelvac 7.8'!O688+'havelvac 7.10'!O688+'havelvac 7.11'!O688+'havelvac 7.12'!O688+'havelvac 7.13'!O688</f>
        <v>#REF!</v>
      </c>
      <c r="P688" s="289" t="e">
        <f>+#REF!+'havelvac 7.2'!P688+'havelvac 7.3'!P688+'havelvac 7.4'!P688+'havelvac 7.5'!P688+'havelvac 7.6'!P688+'havelvac 7.7'!P688+'havelvac 7.9'!P688+'havelvac 7.8'!P688+'havelvac 7.10'!P688+'havelvac 7.11'!P688+'havelvac 7.12'!P688+'havelvac 7.13'!P688</f>
        <v>#REF!</v>
      </c>
      <c r="Q688" s="360"/>
      <c r="R688" s="360"/>
      <c r="S688" s="360"/>
      <c r="T688" s="360"/>
      <c r="U688" s="360"/>
      <c r="V688" s="360"/>
      <c r="W688" s="360"/>
      <c r="X688" s="360"/>
      <c r="Y688" s="360"/>
      <c r="Z688" s="360"/>
      <c r="AA688" s="360"/>
      <c r="AB688" s="360"/>
      <c r="AC688" s="360"/>
      <c r="AD688" s="360"/>
      <c r="AE688" s="360"/>
      <c r="AF688" s="360"/>
      <c r="AG688" s="360"/>
      <c r="AH688" s="360"/>
      <c r="AI688" s="360"/>
      <c r="AJ688" s="360"/>
      <c r="AK688" s="360"/>
      <c r="AL688" s="360"/>
      <c r="AM688" s="360"/>
      <c r="AN688" s="360"/>
      <c r="AO688" s="360"/>
      <c r="AP688" s="360"/>
      <c r="AQ688" s="360"/>
      <c r="AR688" s="360"/>
      <c r="AS688" s="360"/>
      <c r="AT688" s="360"/>
      <c r="AU688" s="360"/>
      <c r="AV688" s="360"/>
      <c r="AW688" s="360"/>
      <c r="AX688" s="360"/>
      <c r="AY688" s="360"/>
      <c r="AZ688" s="360"/>
      <c r="BA688" s="360"/>
      <c r="BB688" s="360"/>
      <c r="BC688" s="360"/>
      <c r="BD688" s="360"/>
      <c r="BE688" s="360"/>
      <c r="BF688" s="360"/>
      <c r="BG688" s="360"/>
      <c r="BH688" s="360"/>
      <c r="BI688" s="360"/>
      <c r="BJ688" s="360"/>
      <c r="BK688" s="360"/>
      <c r="BL688" s="360"/>
      <c r="BM688" s="360"/>
      <c r="BN688" s="360"/>
      <c r="BO688" s="360"/>
      <c r="BP688" s="360"/>
      <c r="BQ688" s="360"/>
      <c r="BR688" s="360"/>
      <c r="BS688" s="360"/>
      <c r="BT688" s="360"/>
      <c r="BU688" s="360"/>
      <c r="BV688" s="360"/>
      <c r="BW688" s="360"/>
      <c r="BX688" s="360"/>
      <c r="BY688" s="360"/>
      <c r="BZ688" s="360"/>
      <c r="CA688" s="360"/>
      <c r="CB688" s="360"/>
      <c r="CC688" s="360"/>
      <c r="CD688" s="360"/>
      <c r="CE688" s="360"/>
      <c r="CF688" s="360"/>
      <c r="CG688" s="360"/>
      <c r="CH688" s="360"/>
      <c r="CI688" s="360"/>
      <c r="CJ688" s="360"/>
      <c r="CK688" s="360"/>
      <c r="CL688" s="360"/>
      <c r="CM688" s="360"/>
      <c r="CN688" s="360"/>
      <c r="CO688" s="360"/>
      <c r="CP688" s="360"/>
      <c r="CQ688" s="360"/>
      <c r="CR688" s="360"/>
      <c r="CS688" s="360"/>
      <c r="CT688" s="360"/>
      <c r="CU688" s="360"/>
      <c r="CV688" s="360"/>
      <c r="CW688" s="360"/>
      <c r="CX688" s="360"/>
      <c r="CY688" s="360"/>
      <c r="CZ688" s="360"/>
      <c r="DA688" s="360"/>
      <c r="DB688" s="360"/>
      <c r="DC688" s="360"/>
      <c r="DD688" s="360"/>
      <c r="DE688" s="360"/>
      <c r="DF688" s="360"/>
      <c r="DG688" s="360"/>
      <c r="DH688" s="360"/>
      <c r="DI688" s="360"/>
      <c r="DJ688" s="360"/>
      <c r="DK688" s="360"/>
      <c r="DL688" s="360"/>
      <c r="DM688" s="360"/>
      <c r="DN688" s="360"/>
      <c r="DO688" s="360"/>
      <c r="DP688" s="360"/>
      <c r="DQ688" s="360"/>
      <c r="DR688" s="360"/>
      <c r="DS688" s="360"/>
      <c r="DT688" s="360"/>
      <c r="DU688" s="360"/>
      <c r="DV688" s="360"/>
      <c r="DW688" s="360"/>
      <c r="DX688" s="360"/>
      <c r="DY688" s="360"/>
      <c r="DZ688" s="360"/>
      <c r="EA688" s="360"/>
      <c r="EB688" s="360"/>
      <c r="EC688" s="360"/>
      <c r="ED688" s="360"/>
      <c r="EE688" s="360"/>
      <c r="EF688" s="360"/>
      <c r="EG688" s="360"/>
      <c r="EH688" s="360"/>
      <c r="EI688" s="360"/>
      <c r="EJ688" s="360"/>
      <c r="EK688" s="360"/>
      <c r="EL688" s="360"/>
      <c r="EM688" s="360"/>
      <c r="EN688" s="360"/>
      <c r="EO688" s="360"/>
      <c r="EP688" s="360"/>
      <c r="EQ688" s="360"/>
      <c r="ER688" s="360"/>
      <c r="ES688" s="360"/>
      <c r="ET688" s="360"/>
      <c r="EU688" s="360"/>
      <c r="EV688" s="360"/>
      <c r="EW688" s="360"/>
      <c r="EX688" s="360"/>
      <c r="EY688" s="360"/>
      <c r="EZ688" s="360"/>
      <c r="FA688" s="360"/>
      <c r="FB688" s="360"/>
      <c r="FC688" s="360"/>
      <c r="FD688" s="360"/>
      <c r="FE688" s="360"/>
      <c r="FF688" s="360"/>
      <c r="FG688" s="360"/>
      <c r="FH688" s="360"/>
      <c r="FI688" s="360"/>
      <c r="FJ688" s="360"/>
      <c r="FK688" s="360"/>
      <c r="FL688" s="360"/>
      <c r="FM688" s="360"/>
      <c r="FN688" s="360"/>
      <c r="FO688" s="360"/>
      <c r="FP688" s="360"/>
      <c r="FQ688" s="360"/>
      <c r="FR688" s="360"/>
      <c r="FS688" s="360"/>
      <c r="FT688" s="360"/>
      <c r="FU688" s="360"/>
      <c r="FV688" s="360"/>
      <c r="FW688" s="360"/>
      <c r="FX688" s="360"/>
      <c r="FY688" s="360"/>
      <c r="FZ688" s="360"/>
      <c r="GA688" s="360"/>
      <c r="GB688" s="360"/>
      <c r="GC688" s="360"/>
      <c r="GD688" s="360"/>
      <c r="GE688" s="360"/>
      <c r="GF688" s="360"/>
      <c r="GG688" s="360"/>
      <c r="GH688" s="360"/>
      <c r="GI688" s="360"/>
      <c r="GJ688" s="360"/>
      <c r="GK688" s="360"/>
      <c r="GL688" s="360"/>
      <c r="GM688" s="360"/>
      <c r="GN688" s="360"/>
      <c r="GO688" s="360"/>
      <c r="GP688" s="360"/>
      <c r="GQ688" s="360"/>
      <c r="GR688" s="360"/>
      <c r="GS688" s="360"/>
      <c r="GT688" s="360"/>
      <c r="GU688" s="360"/>
      <c r="GV688" s="360"/>
      <c r="GW688" s="360"/>
      <c r="GX688" s="360"/>
      <c r="GY688" s="360"/>
      <c r="GZ688" s="360"/>
      <c r="HA688" s="360"/>
      <c r="HB688" s="360"/>
      <c r="HC688" s="360"/>
      <c r="HD688" s="360"/>
      <c r="HE688" s="360"/>
      <c r="HF688" s="360"/>
      <c r="HG688" s="360"/>
      <c r="HH688" s="360"/>
      <c r="HI688" s="360"/>
      <c r="HJ688" s="360"/>
      <c r="HK688" s="360"/>
      <c r="HL688" s="360"/>
      <c r="HM688" s="360"/>
      <c r="HN688" s="360"/>
      <c r="HO688" s="360"/>
      <c r="HP688" s="360"/>
      <c r="HQ688" s="360"/>
      <c r="HR688" s="360"/>
      <c r="HS688" s="360"/>
      <c r="HT688" s="360"/>
      <c r="HU688" s="360"/>
      <c r="HV688" s="360"/>
      <c r="HW688" s="360"/>
      <c r="HX688" s="360"/>
    </row>
    <row r="689" spans="1:232" s="461" customFormat="1" ht="30.75" hidden="1" customHeight="1">
      <c r="A689" s="352"/>
      <c r="B689" s="369"/>
      <c r="C689" s="354"/>
      <c r="D689" s="355"/>
      <c r="E689" s="356"/>
      <c r="F689" s="357"/>
      <c r="G689" s="370"/>
      <c r="H689" s="280"/>
      <c r="I689" s="400"/>
      <c r="J689" s="401"/>
      <c r="K689" s="401"/>
      <c r="L689" s="402" t="s">
        <v>720</v>
      </c>
      <c r="M689" s="397"/>
      <c r="N689" s="403" t="e">
        <f>SUM(N690:N691)</f>
        <v>#REF!</v>
      </c>
      <c r="O689" s="403" t="e">
        <f>SUM(O690:O691)</f>
        <v>#REF!</v>
      </c>
      <c r="P689" s="403" t="e">
        <f>SUM(P690:P691)</f>
        <v>#REF!</v>
      </c>
      <c r="Q689" s="360"/>
      <c r="R689" s="360"/>
      <c r="S689" s="360"/>
      <c r="T689" s="360"/>
      <c r="U689" s="360"/>
      <c r="V689" s="360"/>
      <c r="W689" s="360"/>
      <c r="X689" s="360"/>
      <c r="Y689" s="360"/>
      <c r="Z689" s="360"/>
      <c r="AA689" s="360"/>
      <c r="AB689" s="360"/>
      <c r="AC689" s="360"/>
      <c r="AD689" s="360"/>
      <c r="AE689" s="360"/>
      <c r="AF689" s="360"/>
      <c r="AG689" s="360"/>
      <c r="AH689" s="360"/>
      <c r="AI689" s="360"/>
      <c r="AJ689" s="360"/>
      <c r="AK689" s="360"/>
      <c r="AL689" s="360"/>
      <c r="AM689" s="360"/>
      <c r="AN689" s="360"/>
      <c r="AO689" s="360"/>
      <c r="AP689" s="360"/>
      <c r="AQ689" s="360"/>
      <c r="AR689" s="360"/>
      <c r="AS689" s="360"/>
      <c r="AT689" s="360"/>
      <c r="AU689" s="360"/>
      <c r="AV689" s="360"/>
      <c r="AW689" s="360"/>
      <c r="AX689" s="360"/>
      <c r="AY689" s="360"/>
      <c r="AZ689" s="360"/>
      <c r="BA689" s="360"/>
      <c r="BB689" s="360"/>
      <c r="BC689" s="360"/>
      <c r="BD689" s="360"/>
      <c r="BE689" s="360"/>
      <c r="BF689" s="360"/>
      <c r="BG689" s="360"/>
      <c r="BH689" s="360"/>
      <c r="BI689" s="360"/>
      <c r="BJ689" s="360"/>
      <c r="BK689" s="360"/>
      <c r="BL689" s="360"/>
      <c r="BM689" s="360"/>
      <c r="BN689" s="360"/>
      <c r="BO689" s="360"/>
      <c r="BP689" s="360"/>
      <c r="BQ689" s="360"/>
      <c r="BR689" s="360"/>
      <c r="BS689" s="360"/>
      <c r="BT689" s="360"/>
      <c r="BU689" s="360"/>
      <c r="BV689" s="360"/>
      <c r="BW689" s="360"/>
      <c r="BX689" s="360"/>
      <c r="BY689" s="360"/>
      <c r="BZ689" s="360"/>
      <c r="CA689" s="360"/>
      <c r="CB689" s="360"/>
      <c r="CC689" s="360"/>
      <c r="CD689" s="360"/>
      <c r="CE689" s="360"/>
      <c r="CF689" s="360"/>
      <c r="CG689" s="360"/>
      <c r="CH689" s="360"/>
      <c r="CI689" s="360"/>
      <c r="CJ689" s="360"/>
      <c r="CK689" s="360"/>
      <c r="CL689" s="360"/>
      <c r="CM689" s="360"/>
      <c r="CN689" s="360"/>
      <c r="CO689" s="360"/>
      <c r="CP689" s="360"/>
      <c r="CQ689" s="360"/>
      <c r="CR689" s="360"/>
      <c r="CS689" s="360"/>
      <c r="CT689" s="360"/>
      <c r="CU689" s="360"/>
      <c r="CV689" s="360"/>
      <c r="CW689" s="360"/>
      <c r="CX689" s="360"/>
      <c r="CY689" s="360"/>
      <c r="CZ689" s="360"/>
      <c r="DA689" s="360"/>
      <c r="DB689" s="360"/>
      <c r="DC689" s="360"/>
      <c r="DD689" s="360"/>
      <c r="DE689" s="360"/>
      <c r="DF689" s="360"/>
      <c r="DG689" s="360"/>
      <c r="DH689" s="360"/>
      <c r="DI689" s="360"/>
      <c r="DJ689" s="360"/>
      <c r="DK689" s="360"/>
      <c r="DL689" s="360"/>
      <c r="DM689" s="360"/>
      <c r="DN689" s="360"/>
      <c r="DO689" s="360"/>
      <c r="DP689" s="360"/>
      <c r="DQ689" s="360"/>
      <c r="DR689" s="360"/>
      <c r="DS689" s="360"/>
      <c r="DT689" s="360"/>
      <c r="DU689" s="360"/>
      <c r="DV689" s="360"/>
      <c r="DW689" s="360"/>
      <c r="DX689" s="360"/>
      <c r="DY689" s="360"/>
      <c r="DZ689" s="360"/>
      <c r="EA689" s="360"/>
      <c r="EB689" s="360"/>
      <c r="EC689" s="360"/>
      <c r="ED689" s="360"/>
      <c r="EE689" s="360"/>
      <c r="EF689" s="360"/>
      <c r="EG689" s="360"/>
      <c r="EH689" s="360"/>
      <c r="EI689" s="360"/>
      <c r="EJ689" s="360"/>
      <c r="EK689" s="360"/>
      <c r="EL689" s="360"/>
      <c r="EM689" s="360"/>
      <c r="EN689" s="360"/>
      <c r="EO689" s="360"/>
      <c r="EP689" s="360"/>
      <c r="EQ689" s="360"/>
      <c r="ER689" s="360"/>
      <c r="ES689" s="360"/>
      <c r="ET689" s="360"/>
      <c r="EU689" s="360"/>
      <c r="EV689" s="360"/>
      <c r="EW689" s="360"/>
      <c r="EX689" s="360"/>
      <c r="EY689" s="360"/>
      <c r="EZ689" s="360"/>
      <c r="FA689" s="360"/>
      <c r="FB689" s="360"/>
      <c r="FC689" s="360"/>
      <c r="FD689" s="360"/>
      <c r="FE689" s="360"/>
      <c r="FF689" s="360"/>
      <c r="FG689" s="360"/>
      <c r="FH689" s="360"/>
      <c r="FI689" s="360"/>
      <c r="FJ689" s="360"/>
      <c r="FK689" s="360"/>
      <c r="FL689" s="360"/>
      <c r="FM689" s="360"/>
      <c r="FN689" s="360"/>
      <c r="FO689" s="360"/>
      <c r="FP689" s="360"/>
      <c r="FQ689" s="360"/>
      <c r="FR689" s="360"/>
      <c r="FS689" s="360"/>
      <c r="FT689" s="360"/>
      <c r="FU689" s="360"/>
      <c r="FV689" s="360"/>
      <c r="FW689" s="360"/>
      <c r="FX689" s="360"/>
      <c r="FY689" s="360"/>
      <c r="FZ689" s="360"/>
      <c r="GA689" s="360"/>
      <c r="GB689" s="360"/>
      <c r="GC689" s="360"/>
      <c r="GD689" s="360"/>
      <c r="GE689" s="360"/>
      <c r="GF689" s="360"/>
      <c r="GG689" s="360"/>
      <c r="GH689" s="360"/>
      <c r="GI689" s="360"/>
      <c r="GJ689" s="360"/>
      <c r="GK689" s="360"/>
      <c r="GL689" s="360"/>
      <c r="GM689" s="360"/>
      <c r="GN689" s="360"/>
      <c r="GO689" s="360"/>
      <c r="GP689" s="360"/>
      <c r="GQ689" s="360"/>
      <c r="GR689" s="360"/>
      <c r="GS689" s="360"/>
      <c r="GT689" s="360"/>
      <c r="GU689" s="360"/>
      <c r="GV689" s="360"/>
      <c r="GW689" s="360"/>
      <c r="GX689" s="360"/>
      <c r="GY689" s="360"/>
      <c r="GZ689" s="360"/>
      <c r="HA689" s="360"/>
      <c r="HB689" s="360"/>
      <c r="HC689" s="360"/>
      <c r="HD689" s="360"/>
      <c r="HE689" s="360"/>
      <c r="HF689" s="360"/>
      <c r="HG689" s="360"/>
      <c r="HH689" s="360"/>
      <c r="HI689" s="360"/>
      <c r="HJ689" s="360"/>
      <c r="HK689" s="360"/>
      <c r="HL689" s="360"/>
      <c r="HM689" s="360"/>
      <c r="HN689" s="360"/>
      <c r="HO689" s="360"/>
      <c r="HP689" s="360"/>
      <c r="HQ689" s="360"/>
      <c r="HR689" s="360"/>
      <c r="HS689" s="360"/>
      <c r="HT689" s="360"/>
      <c r="HU689" s="360"/>
      <c r="HV689" s="360"/>
      <c r="HW689" s="360"/>
      <c r="HX689" s="360"/>
    </row>
    <row r="690" spans="1:232" hidden="1">
      <c r="H690" s="280"/>
      <c r="I690" s="308"/>
      <c r="J690" s="312"/>
      <c r="K690" s="312"/>
      <c r="L690" s="311" t="s">
        <v>125</v>
      </c>
      <c r="M690" s="313">
        <v>4239</v>
      </c>
      <c r="N690" s="289" t="e">
        <f>+#REF!+'havelvac 7.2'!N690+'havelvac 7.3'!N690+'havelvac 7.4'!N690+'havelvac 7.5'!N690+'havelvac 7.6'!N690+'havelvac 7.7'!N690+'havelvac 7.9'!N690+'havelvac 7.8'!N690+'havelvac 7.10'!N690+'havelvac 7.11'!N690+'havelvac 7.12'!N690+'havelvac 7.13'!N690</f>
        <v>#REF!</v>
      </c>
      <c r="O690" s="289" t="e">
        <f>+#REF!+'havelvac 7.2'!O690+'havelvac 7.3'!O690+'havelvac 7.4'!O690+'havelvac 7.5'!O690+'havelvac 7.6'!O690+'havelvac 7.7'!O690+'havelvac 7.9'!O690+'havelvac 7.8'!O690+'havelvac 7.10'!O690+'havelvac 7.11'!O690+'havelvac 7.12'!O690+'havelvac 7.13'!O690</f>
        <v>#REF!</v>
      </c>
      <c r="P690" s="289" t="e">
        <f>+#REF!+'havelvac 7.2'!P690+'havelvac 7.3'!P690+'havelvac 7.4'!P690+'havelvac 7.5'!P690+'havelvac 7.6'!P690+'havelvac 7.7'!P690+'havelvac 7.9'!P690+'havelvac 7.8'!P690+'havelvac 7.10'!P690+'havelvac 7.11'!P690+'havelvac 7.12'!P690+'havelvac 7.13'!P690</f>
        <v>#REF!</v>
      </c>
    </row>
    <row r="691" spans="1:232" s="461" customFormat="1" hidden="1">
      <c r="A691" s="352"/>
      <c r="B691" s="369"/>
      <c r="C691" s="354"/>
      <c r="D691" s="355"/>
      <c r="E691" s="356"/>
      <c r="F691" s="357"/>
      <c r="G691" s="370"/>
      <c r="H691" s="280"/>
      <c r="I691" s="308"/>
      <c r="J691" s="312"/>
      <c r="K691" s="312"/>
      <c r="L691" s="320" t="s">
        <v>134</v>
      </c>
      <c r="M691" s="278">
        <v>4861</v>
      </c>
      <c r="N691" s="289" t="e">
        <f>+#REF!+'havelvac 7.2'!N691+'havelvac 7.3'!N691+'havelvac 7.4'!N691+'havelvac 7.5'!N691+'havelvac 7.6'!N691+'havelvac 7.7'!N691+'havelvac 7.9'!N691+'havelvac 7.8'!N691+'havelvac 7.10'!N691+'havelvac 7.11'!N691+'havelvac 7.12'!N691+'havelvac 7.13'!N691</f>
        <v>#REF!</v>
      </c>
      <c r="O691" s="289" t="e">
        <f>+#REF!+'havelvac 7.2'!O691+'havelvac 7.3'!O691+'havelvac 7.4'!O691+'havelvac 7.5'!O691+'havelvac 7.6'!O691+'havelvac 7.7'!O691+'havelvac 7.9'!O691+'havelvac 7.8'!O691+'havelvac 7.10'!O691+'havelvac 7.11'!O691+'havelvac 7.12'!O691+'havelvac 7.13'!O691</f>
        <v>#REF!</v>
      </c>
      <c r="P691" s="289" t="e">
        <f>+#REF!+'havelvac 7.2'!P691+'havelvac 7.3'!P691+'havelvac 7.4'!P691+'havelvac 7.5'!P691+'havelvac 7.6'!P691+'havelvac 7.7'!P691+'havelvac 7.9'!P691+'havelvac 7.8'!P691+'havelvac 7.10'!P691+'havelvac 7.11'!P691+'havelvac 7.12'!P691+'havelvac 7.13'!P691</f>
        <v>#REF!</v>
      </c>
      <c r="Q691" s="360"/>
      <c r="R691" s="360"/>
      <c r="S691" s="360"/>
      <c r="T691" s="360"/>
      <c r="U691" s="360"/>
      <c r="V691" s="360"/>
      <c r="W691" s="360"/>
      <c r="X691" s="360"/>
      <c r="Y691" s="360"/>
      <c r="Z691" s="360"/>
      <c r="AA691" s="360"/>
      <c r="AB691" s="360"/>
      <c r="AC691" s="360"/>
      <c r="AD691" s="360"/>
      <c r="AE691" s="360"/>
      <c r="AF691" s="360"/>
      <c r="AG691" s="360"/>
      <c r="AH691" s="360"/>
      <c r="AI691" s="360"/>
      <c r="AJ691" s="360"/>
      <c r="AK691" s="360"/>
      <c r="AL691" s="360"/>
      <c r="AM691" s="360"/>
      <c r="AN691" s="360"/>
      <c r="AO691" s="360"/>
      <c r="AP691" s="360"/>
      <c r="AQ691" s="360"/>
      <c r="AR691" s="360"/>
      <c r="AS691" s="360"/>
      <c r="AT691" s="360"/>
      <c r="AU691" s="360"/>
      <c r="AV691" s="360"/>
      <c r="AW691" s="360"/>
      <c r="AX691" s="360"/>
      <c r="AY691" s="360"/>
      <c r="AZ691" s="360"/>
      <c r="BA691" s="360"/>
      <c r="BB691" s="360"/>
      <c r="BC691" s="360"/>
      <c r="BD691" s="360"/>
      <c r="BE691" s="360"/>
      <c r="BF691" s="360"/>
      <c r="BG691" s="360"/>
      <c r="BH691" s="360"/>
      <c r="BI691" s="360"/>
      <c r="BJ691" s="360"/>
      <c r="BK691" s="360"/>
      <c r="BL691" s="360"/>
      <c r="BM691" s="360"/>
      <c r="BN691" s="360"/>
      <c r="BO691" s="360"/>
      <c r="BP691" s="360"/>
      <c r="BQ691" s="360"/>
      <c r="BR691" s="360"/>
      <c r="BS691" s="360"/>
      <c r="BT691" s="360"/>
      <c r="BU691" s="360"/>
      <c r="BV691" s="360"/>
      <c r="BW691" s="360"/>
      <c r="BX691" s="360"/>
      <c r="BY691" s="360"/>
      <c r="BZ691" s="360"/>
      <c r="CA691" s="360"/>
      <c r="CB691" s="360"/>
      <c r="CC691" s="360"/>
      <c r="CD691" s="360"/>
      <c r="CE691" s="360"/>
      <c r="CF691" s="360"/>
      <c r="CG691" s="360"/>
      <c r="CH691" s="360"/>
      <c r="CI691" s="360"/>
      <c r="CJ691" s="360"/>
      <c r="CK691" s="360"/>
      <c r="CL691" s="360"/>
      <c r="CM691" s="360"/>
      <c r="CN691" s="360"/>
      <c r="CO691" s="360"/>
      <c r="CP691" s="360"/>
      <c r="CQ691" s="360"/>
      <c r="CR691" s="360"/>
      <c r="CS691" s="360"/>
      <c r="CT691" s="360"/>
      <c r="CU691" s="360"/>
      <c r="CV691" s="360"/>
      <c r="CW691" s="360"/>
      <c r="CX691" s="360"/>
      <c r="CY691" s="360"/>
      <c r="CZ691" s="360"/>
      <c r="DA691" s="360"/>
      <c r="DB691" s="360"/>
      <c r="DC691" s="360"/>
      <c r="DD691" s="360"/>
      <c r="DE691" s="360"/>
      <c r="DF691" s="360"/>
      <c r="DG691" s="360"/>
      <c r="DH691" s="360"/>
      <c r="DI691" s="360"/>
      <c r="DJ691" s="360"/>
      <c r="DK691" s="360"/>
      <c r="DL691" s="360"/>
      <c r="DM691" s="360"/>
      <c r="DN691" s="360"/>
      <c r="DO691" s="360"/>
      <c r="DP691" s="360"/>
      <c r="DQ691" s="360"/>
      <c r="DR691" s="360"/>
      <c r="DS691" s="360"/>
      <c r="DT691" s="360"/>
      <c r="DU691" s="360"/>
      <c r="DV691" s="360"/>
      <c r="DW691" s="360"/>
      <c r="DX691" s="360"/>
      <c r="DY691" s="360"/>
      <c r="DZ691" s="360"/>
      <c r="EA691" s="360"/>
      <c r="EB691" s="360"/>
      <c r="EC691" s="360"/>
      <c r="ED691" s="360"/>
      <c r="EE691" s="360"/>
      <c r="EF691" s="360"/>
      <c r="EG691" s="360"/>
      <c r="EH691" s="360"/>
      <c r="EI691" s="360"/>
      <c r="EJ691" s="360"/>
      <c r="EK691" s="360"/>
      <c r="EL691" s="360"/>
      <c r="EM691" s="360"/>
      <c r="EN691" s="360"/>
      <c r="EO691" s="360"/>
      <c r="EP691" s="360"/>
      <c r="EQ691" s="360"/>
      <c r="ER691" s="360"/>
      <c r="ES691" s="360"/>
      <c r="ET691" s="360"/>
      <c r="EU691" s="360"/>
      <c r="EV691" s="360"/>
      <c r="EW691" s="360"/>
      <c r="EX691" s="360"/>
      <c r="EY691" s="360"/>
      <c r="EZ691" s="360"/>
      <c r="FA691" s="360"/>
      <c r="FB691" s="360"/>
      <c r="FC691" s="360"/>
      <c r="FD691" s="360"/>
      <c r="FE691" s="360"/>
      <c r="FF691" s="360"/>
      <c r="FG691" s="360"/>
      <c r="FH691" s="360"/>
      <c r="FI691" s="360"/>
      <c r="FJ691" s="360"/>
      <c r="FK691" s="360"/>
      <c r="FL691" s="360"/>
      <c r="FM691" s="360"/>
      <c r="FN691" s="360"/>
      <c r="FO691" s="360"/>
      <c r="FP691" s="360"/>
      <c r="FQ691" s="360"/>
      <c r="FR691" s="360"/>
      <c r="FS691" s="360"/>
      <c r="FT691" s="360"/>
      <c r="FU691" s="360"/>
      <c r="FV691" s="360"/>
      <c r="FW691" s="360"/>
      <c r="FX691" s="360"/>
      <c r="FY691" s="360"/>
      <c r="FZ691" s="360"/>
      <c r="GA691" s="360"/>
      <c r="GB691" s="360"/>
      <c r="GC691" s="360"/>
      <c r="GD691" s="360"/>
      <c r="GE691" s="360"/>
      <c r="GF691" s="360"/>
      <c r="GG691" s="360"/>
      <c r="GH691" s="360"/>
      <c r="GI691" s="360"/>
      <c r="GJ691" s="360"/>
      <c r="GK691" s="360"/>
      <c r="GL691" s="360"/>
      <c r="GM691" s="360"/>
      <c r="GN691" s="360"/>
      <c r="GO691" s="360"/>
      <c r="GP691" s="360"/>
      <c r="GQ691" s="360"/>
      <c r="GR691" s="360"/>
      <c r="GS691" s="360"/>
      <c r="GT691" s="360"/>
      <c r="GU691" s="360"/>
      <c r="GV691" s="360"/>
      <c r="GW691" s="360"/>
      <c r="GX691" s="360"/>
      <c r="GY691" s="360"/>
      <c r="GZ691" s="360"/>
      <c r="HA691" s="360"/>
      <c r="HB691" s="360"/>
      <c r="HC691" s="360"/>
      <c r="HD691" s="360"/>
      <c r="HE691" s="360"/>
      <c r="HF691" s="360"/>
      <c r="HG691" s="360"/>
      <c r="HH691" s="360"/>
      <c r="HI691" s="360"/>
      <c r="HJ691" s="360"/>
      <c r="HK691" s="360"/>
      <c r="HL691" s="360"/>
      <c r="HM691" s="360"/>
      <c r="HN691" s="360"/>
      <c r="HO691" s="360"/>
      <c r="HP691" s="360"/>
      <c r="HQ691" s="360"/>
      <c r="HR691" s="360"/>
      <c r="HS691" s="360"/>
      <c r="HT691" s="360"/>
      <c r="HU691" s="360"/>
      <c r="HV691" s="360"/>
      <c r="HW691" s="360"/>
      <c r="HX691" s="360"/>
    </row>
    <row r="692" spans="1:232" s="461" customFormat="1" ht="54" hidden="1" customHeight="1">
      <c r="A692" s="352"/>
      <c r="B692" s="369"/>
      <c r="C692" s="354"/>
      <c r="D692" s="355"/>
      <c r="E692" s="356"/>
      <c r="F692" s="357"/>
      <c r="G692" s="370"/>
      <c r="H692" s="280"/>
      <c r="I692" s="400"/>
      <c r="J692" s="401"/>
      <c r="K692" s="401"/>
      <c r="L692" s="402" t="s">
        <v>721</v>
      </c>
      <c r="M692" s="397"/>
      <c r="N692" s="403" t="e">
        <f>SUM(N693:N694)</f>
        <v>#REF!</v>
      </c>
      <c r="O692" s="403" t="e">
        <f t="shared" ref="O692:P692" si="65">SUM(O693:O694)</f>
        <v>#REF!</v>
      </c>
      <c r="P692" s="403" t="e">
        <f t="shared" si="65"/>
        <v>#REF!</v>
      </c>
      <c r="Q692" s="360"/>
      <c r="R692" s="360"/>
      <c r="S692" s="360"/>
      <c r="T692" s="360"/>
      <c r="U692" s="360"/>
      <c r="V692" s="360"/>
      <c r="W692" s="360"/>
      <c r="X692" s="360"/>
      <c r="Y692" s="360"/>
      <c r="Z692" s="360"/>
      <c r="AA692" s="360"/>
      <c r="AB692" s="360"/>
      <c r="AC692" s="360"/>
      <c r="AD692" s="360"/>
      <c r="AE692" s="360"/>
      <c r="AF692" s="360"/>
      <c r="AG692" s="360"/>
      <c r="AH692" s="360"/>
      <c r="AI692" s="360"/>
      <c r="AJ692" s="360"/>
      <c r="AK692" s="360"/>
      <c r="AL692" s="360"/>
      <c r="AM692" s="360"/>
      <c r="AN692" s="360"/>
      <c r="AO692" s="360"/>
      <c r="AP692" s="360"/>
      <c r="AQ692" s="360"/>
      <c r="AR692" s="360"/>
      <c r="AS692" s="360"/>
      <c r="AT692" s="360"/>
      <c r="AU692" s="360"/>
      <c r="AV692" s="360"/>
      <c r="AW692" s="360"/>
      <c r="AX692" s="360"/>
      <c r="AY692" s="360"/>
      <c r="AZ692" s="360"/>
      <c r="BA692" s="360"/>
      <c r="BB692" s="360"/>
      <c r="BC692" s="360"/>
      <c r="BD692" s="360"/>
      <c r="BE692" s="360"/>
      <c r="BF692" s="360"/>
      <c r="BG692" s="360"/>
      <c r="BH692" s="360"/>
      <c r="BI692" s="360"/>
      <c r="BJ692" s="360"/>
      <c r="BK692" s="360"/>
      <c r="BL692" s="360"/>
      <c r="BM692" s="360"/>
      <c r="BN692" s="360"/>
      <c r="BO692" s="360"/>
      <c r="BP692" s="360"/>
      <c r="BQ692" s="360"/>
      <c r="BR692" s="360"/>
      <c r="BS692" s="360"/>
      <c r="BT692" s="360"/>
      <c r="BU692" s="360"/>
      <c r="BV692" s="360"/>
      <c r="BW692" s="360"/>
      <c r="BX692" s="360"/>
      <c r="BY692" s="360"/>
      <c r="BZ692" s="360"/>
      <c r="CA692" s="360"/>
      <c r="CB692" s="360"/>
      <c r="CC692" s="360"/>
      <c r="CD692" s="360"/>
      <c r="CE692" s="360"/>
      <c r="CF692" s="360"/>
      <c r="CG692" s="360"/>
      <c r="CH692" s="360"/>
      <c r="CI692" s="360"/>
      <c r="CJ692" s="360"/>
      <c r="CK692" s="360"/>
      <c r="CL692" s="360"/>
      <c r="CM692" s="360"/>
      <c r="CN692" s="360"/>
      <c r="CO692" s="360"/>
      <c r="CP692" s="360"/>
      <c r="CQ692" s="360"/>
      <c r="CR692" s="360"/>
      <c r="CS692" s="360"/>
      <c r="CT692" s="360"/>
      <c r="CU692" s="360"/>
      <c r="CV692" s="360"/>
      <c r="CW692" s="360"/>
      <c r="CX692" s="360"/>
      <c r="CY692" s="360"/>
      <c r="CZ692" s="360"/>
      <c r="DA692" s="360"/>
      <c r="DB692" s="360"/>
      <c r="DC692" s="360"/>
      <c r="DD692" s="360"/>
      <c r="DE692" s="360"/>
      <c r="DF692" s="360"/>
      <c r="DG692" s="360"/>
      <c r="DH692" s="360"/>
      <c r="DI692" s="360"/>
      <c r="DJ692" s="360"/>
      <c r="DK692" s="360"/>
      <c r="DL692" s="360"/>
      <c r="DM692" s="360"/>
      <c r="DN692" s="360"/>
      <c r="DO692" s="360"/>
      <c r="DP692" s="360"/>
      <c r="DQ692" s="360"/>
      <c r="DR692" s="360"/>
      <c r="DS692" s="360"/>
      <c r="DT692" s="360"/>
      <c r="DU692" s="360"/>
      <c r="DV692" s="360"/>
      <c r="DW692" s="360"/>
      <c r="DX692" s="360"/>
      <c r="DY692" s="360"/>
      <c r="DZ692" s="360"/>
      <c r="EA692" s="360"/>
      <c r="EB692" s="360"/>
      <c r="EC692" s="360"/>
      <c r="ED692" s="360"/>
      <c r="EE692" s="360"/>
      <c r="EF692" s="360"/>
      <c r="EG692" s="360"/>
      <c r="EH692" s="360"/>
      <c r="EI692" s="360"/>
      <c r="EJ692" s="360"/>
      <c r="EK692" s="360"/>
      <c r="EL692" s="360"/>
      <c r="EM692" s="360"/>
      <c r="EN692" s="360"/>
      <c r="EO692" s="360"/>
      <c r="EP692" s="360"/>
      <c r="EQ692" s="360"/>
      <c r="ER692" s="360"/>
      <c r="ES692" s="360"/>
      <c r="ET692" s="360"/>
      <c r="EU692" s="360"/>
      <c r="EV692" s="360"/>
      <c r="EW692" s="360"/>
      <c r="EX692" s="360"/>
      <c r="EY692" s="360"/>
      <c r="EZ692" s="360"/>
      <c r="FA692" s="360"/>
      <c r="FB692" s="360"/>
      <c r="FC692" s="360"/>
      <c r="FD692" s="360"/>
      <c r="FE692" s="360"/>
      <c r="FF692" s="360"/>
      <c r="FG692" s="360"/>
      <c r="FH692" s="360"/>
      <c r="FI692" s="360"/>
      <c r="FJ692" s="360"/>
      <c r="FK692" s="360"/>
      <c r="FL692" s="360"/>
      <c r="FM692" s="360"/>
      <c r="FN692" s="360"/>
      <c r="FO692" s="360"/>
      <c r="FP692" s="360"/>
      <c r="FQ692" s="360"/>
      <c r="FR692" s="360"/>
      <c r="FS692" s="360"/>
      <c r="FT692" s="360"/>
      <c r="FU692" s="360"/>
      <c r="FV692" s="360"/>
      <c r="FW692" s="360"/>
      <c r="FX692" s="360"/>
      <c r="FY692" s="360"/>
      <c r="FZ692" s="360"/>
      <c r="GA692" s="360"/>
      <c r="GB692" s="360"/>
      <c r="GC692" s="360"/>
      <c r="GD692" s="360"/>
      <c r="GE692" s="360"/>
      <c r="GF692" s="360"/>
      <c r="GG692" s="360"/>
      <c r="GH692" s="360"/>
      <c r="GI692" s="360"/>
      <c r="GJ692" s="360"/>
      <c r="GK692" s="360"/>
      <c r="GL692" s="360"/>
      <c r="GM692" s="360"/>
      <c r="GN692" s="360"/>
      <c r="GO692" s="360"/>
      <c r="GP692" s="360"/>
      <c r="GQ692" s="360"/>
      <c r="GR692" s="360"/>
      <c r="GS692" s="360"/>
      <c r="GT692" s="360"/>
      <c r="GU692" s="360"/>
      <c r="GV692" s="360"/>
      <c r="GW692" s="360"/>
      <c r="GX692" s="360"/>
      <c r="GY692" s="360"/>
      <c r="GZ692" s="360"/>
      <c r="HA692" s="360"/>
      <c r="HB692" s="360"/>
      <c r="HC692" s="360"/>
      <c r="HD692" s="360"/>
      <c r="HE692" s="360"/>
      <c r="HF692" s="360"/>
      <c r="HG692" s="360"/>
      <c r="HH692" s="360"/>
      <c r="HI692" s="360"/>
      <c r="HJ692" s="360"/>
      <c r="HK692" s="360"/>
      <c r="HL692" s="360"/>
      <c r="HM692" s="360"/>
      <c r="HN692" s="360"/>
      <c r="HO692" s="360"/>
      <c r="HP692" s="360"/>
      <c r="HQ692" s="360"/>
      <c r="HR692" s="360"/>
      <c r="HS692" s="360"/>
      <c r="HT692" s="360"/>
      <c r="HU692" s="360"/>
      <c r="HV692" s="360"/>
      <c r="HW692" s="360"/>
      <c r="HX692" s="360"/>
    </row>
    <row r="693" spans="1:232" s="461" customFormat="1" hidden="1">
      <c r="A693" s="352"/>
      <c r="B693" s="369"/>
      <c r="C693" s="354"/>
      <c r="D693" s="355"/>
      <c r="E693" s="356"/>
      <c r="F693" s="357"/>
      <c r="G693" s="370"/>
      <c r="H693" s="280"/>
      <c r="I693" s="308"/>
      <c r="J693" s="312"/>
      <c r="K693" s="312"/>
      <c r="L693" s="311" t="s">
        <v>123</v>
      </c>
      <c r="M693" s="306">
        <v>4235</v>
      </c>
      <c r="N693" s="289" t="e">
        <f>+#REF!+'havelvac 7.2'!N693+'havelvac 7.3'!N693+'havelvac 7.4'!N693+'havelvac 7.5'!N693+'havelvac 7.6'!N693+'havelvac 7.7'!N693+'havelvac 7.9'!N693+'havelvac 7.8'!N693+'havelvac 7.10'!N693+'havelvac 7.11'!N693+'havelvac 7.12'!N693+'havelvac 7.13'!N693</f>
        <v>#REF!</v>
      </c>
      <c r="O693" s="289" t="e">
        <f>+#REF!+'havelvac 7.2'!O693+'havelvac 7.3'!O693+'havelvac 7.4'!O693+'havelvac 7.5'!O693+'havelvac 7.6'!O693+'havelvac 7.7'!O693+'havelvac 7.9'!O693+'havelvac 7.8'!O693+'havelvac 7.10'!O693+'havelvac 7.11'!O693+'havelvac 7.12'!O693+'havelvac 7.13'!O693</f>
        <v>#REF!</v>
      </c>
      <c r="P693" s="289" t="e">
        <f>+#REF!+'havelvac 7.2'!P693+'havelvac 7.3'!P693+'havelvac 7.4'!P693+'havelvac 7.5'!P693+'havelvac 7.6'!P693+'havelvac 7.7'!P693+'havelvac 7.9'!P693+'havelvac 7.8'!P693+'havelvac 7.10'!P693+'havelvac 7.11'!P693+'havelvac 7.12'!P693+'havelvac 7.13'!P693</f>
        <v>#REF!</v>
      </c>
      <c r="Q693" s="360"/>
      <c r="R693" s="360"/>
      <c r="S693" s="360"/>
      <c r="T693" s="360"/>
      <c r="U693" s="360"/>
      <c r="V693" s="360"/>
      <c r="W693" s="360"/>
      <c r="X693" s="360"/>
      <c r="Y693" s="360"/>
      <c r="Z693" s="360"/>
      <c r="AA693" s="360"/>
      <c r="AB693" s="360"/>
      <c r="AC693" s="360"/>
      <c r="AD693" s="360"/>
      <c r="AE693" s="360"/>
      <c r="AF693" s="360"/>
      <c r="AG693" s="360"/>
      <c r="AH693" s="360"/>
      <c r="AI693" s="360"/>
      <c r="AJ693" s="360"/>
      <c r="AK693" s="360"/>
      <c r="AL693" s="360"/>
      <c r="AM693" s="360"/>
      <c r="AN693" s="360"/>
      <c r="AO693" s="360"/>
      <c r="AP693" s="360"/>
      <c r="AQ693" s="360"/>
      <c r="AR693" s="360"/>
      <c r="AS693" s="360"/>
      <c r="AT693" s="360"/>
      <c r="AU693" s="360"/>
      <c r="AV693" s="360"/>
      <c r="AW693" s="360"/>
      <c r="AX693" s="360"/>
      <c r="AY693" s="360"/>
      <c r="AZ693" s="360"/>
      <c r="BA693" s="360"/>
      <c r="BB693" s="360"/>
      <c r="BC693" s="360"/>
      <c r="BD693" s="360"/>
      <c r="BE693" s="360"/>
      <c r="BF693" s="360"/>
      <c r="BG693" s="360"/>
      <c r="BH693" s="360"/>
      <c r="BI693" s="360"/>
      <c r="BJ693" s="360"/>
      <c r="BK693" s="360"/>
      <c r="BL693" s="360"/>
      <c r="BM693" s="360"/>
      <c r="BN693" s="360"/>
      <c r="BO693" s="360"/>
      <c r="BP693" s="360"/>
      <c r="BQ693" s="360"/>
      <c r="BR693" s="360"/>
      <c r="BS693" s="360"/>
      <c r="BT693" s="360"/>
      <c r="BU693" s="360"/>
      <c r="BV693" s="360"/>
      <c r="BW693" s="360"/>
      <c r="BX693" s="360"/>
      <c r="BY693" s="360"/>
      <c r="BZ693" s="360"/>
      <c r="CA693" s="360"/>
      <c r="CB693" s="360"/>
      <c r="CC693" s="360"/>
      <c r="CD693" s="360"/>
      <c r="CE693" s="360"/>
      <c r="CF693" s="360"/>
      <c r="CG693" s="360"/>
      <c r="CH693" s="360"/>
      <c r="CI693" s="360"/>
      <c r="CJ693" s="360"/>
      <c r="CK693" s="360"/>
      <c r="CL693" s="360"/>
      <c r="CM693" s="360"/>
      <c r="CN693" s="360"/>
      <c r="CO693" s="360"/>
      <c r="CP693" s="360"/>
      <c r="CQ693" s="360"/>
      <c r="CR693" s="360"/>
      <c r="CS693" s="360"/>
      <c r="CT693" s="360"/>
      <c r="CU693" s="360"/>
      <c r="CV693" s="360"/>
      <c r="CW693" s="360"/>
      <c r="CX693" s="360"/>
      <c r="CY693" s="360"/>
      <c r="CZ693" s="360"/>
      <c r="DA693" s="360"/>
      <c r="DB693" s="360"/>
      <c r="DC693" s="360"/>
      <c r="DD693" s="360"/>
      <c r="DE693" s="360"/>
      <c r="DF693" s="360"/>
      <c r="DG693" s="360"/>
      <c r="DH693" s="360"/>
      <c r="DI693" s="360"/>
      <c r="DJ693" s="360"/>
      <c r="DK693" s="360"/>
      <c r="DL693" s="360"/>
      <c r="DM693" s="360"/>
      <c r="DN693" s="360"/>
      <c r="DO693" s="360"/>
      <c r="DP693" s="360"/>
      <c r="DQ693" s="360"/>
      <c r="DR693" s="360"/>
      <c r="DS693" s="360"/>
      <c r="DT693" s="360"/>
      <c r="DU693" s="360"/>
      <c r="DV693" s="360"/>
      <c r="DW693" s="360"/>
      <c r="DX693" s="360"/>
      <c r="DY693" s="360"/>
      <c r="DZ693" s="360"/>
      <c r="EA693" s="360"/>
      <c r="EB693" s="360"/>
      <c r="EC693" s="360"/>
      <c r="ED693" s="360"/>
      <c r="EE693" s="360"/>
      <c r="EF693" s="360"/>
      <c r="EG693" s="360"/>
      <c r="EH693" s="360"/>
      <c r="EI693" s="360"/>
      <c r="EJ693" s="360"/>
      <c r="EK693" s="360"/>
      <c r="EL693" s="360"/>
      <c r="EM693" s="360"/>
      <c r="EN693" s="360"/>
      <c r="EO693" s="360"/>
      <c r="EP693" s="360"/>
      <c r="EQ693" s="360"/>
      <c r="ER693" s="360"/>
      <c r="ES693" s="360"/>
      <c r="ET693" s="360"/>
      <c r="EU693" s="360"/>
      <c r="EV693" s="360"/>
      <c r="EW693" s="360"/>
      <c r="EX693" s="360"/>
      <c r="EY693" s="360"/>
      <c r="EZ693" s="360"/>
      <c r="FA693" s="360"/>
      <c r="FB693" s="360"/>
      <c r="FC693" s="360"/>
      <c r="FD693" s="360"/>
      <c r="FE693" s="360"/>
      <c r="FF693" s="360"/>
      <c r="FG693" s="360"/>
      <c r="FH693" s="360"/>
      <c r="FI693" s="360"/>
      <c r="FJ693" s="360"/>
      <c r="FK693" s="360"/>
      <c r="FL693" s="360"/>
      <c r="FM693" s="360"/>
      <c r="FN693" s="360"/>
      <c r="FO693" s="360"/>
      <c r="FP693" s="360"/>
      <c r="FQ693" s="360"/>
      <c r="FR693" s="360"/>
      <c r="FS693" s="360"/>
      <c r="FT693" s="360"/>
      <c r="FU693" s="360"/>
      <c r="FV693" s="360"/>
      <c r="FW693" s="360"/>
      <c r="FX693" s="360"/>
      <c r="FY693" s="360"/>
      <c r="FZ693" s="360"/>
      <c r="GA693" s="360"/>
      <c r="GB693" s="360"/>
      <c r="GC693" s="360"/>
      <c r="GD693" s="360"/>
      <c r="GE693" s="360"/>
      <c r="GF693" s="360"/>
      <c r="GG693" s="360"/>
      <c r="GH693" s="360"/>
      <c r="GI693" s="360"/>
      <c r="GJ693" s="360"/>
      <c r="GK693" s="360"/>
      <c r="GL693" s="360"/>
      <c r="GM693" s="360"/>
      <c r="GN693" s="360"/>
      <c r="GO693" s="360"/>
      <c r="GP693" s="360"/>
      <c r="GQ693" s="360"/>
      <c r="GR693" s="360"/>
      <c r="GS693" s="360"/>
      <c r="GT693" s="360"/>
      <c r="GU693" s="360"/>
      <c r="GV693" s="360"/>
      <c r="GW693" s="360"/>
      <c r="GX693" s="360"/>
      <c r="GY693" s="360"/>
      <c r="GZ693" s="360"/>
      <c r="HA693" s="360"/>
      <c r="HB693" s="360"/>
      <c r="HC693" s="360"/>
      <c r="HD693" s="360"/>
      <c r="HE693" s="360"/>
      <c r="HF693" s="360"/>
      <c r="HG693" s="360"/>
      <c r="HH693" s="360"/>
      <c r="HI693" s="360"/>
      <c r="HJ693" s="360"/>
      <c r="HK693" s="360"/>
      <c r="HL693" s="360"/>
      <c r="HM693" s="360"/>
      <c r="HN693" s="360"/>
      <c r="HO693" s="360"/>
      <c r="HP693" s="360"/>
      <c r="HQ693" s="360"/>
      <c r="HR693" s="360"/>
      <c r="HS693" s="360"/>
      <c r="HT693" s="360"/>
      <c r="HU693" s="360"/>
      <c r="HV693" s="360"/>
      <c r="HW693" s="360"/>
      <c r="HX693" s="360"/>
    </row>
    <row r="694" spans="1:232" s="461" customFormat="1" hidden="1">
      <c r="A694" s="352"/>
      <c r="B694" s="369"/>
      <c r="C694" s="354"/>
      <c r="D694" s="355"/>
      <c r="E694" s="356"/>
      <c r="F694" s="357"/>
      <c r="G694" s="370"/>
      <c r="H694" s="280"/>
      <c r="I694" s="308"/>
      <c r="J694" s="312"/>
      <c r="K694" s="312"/>
      <c r="L694" s="320" t="s">
        <v>134</v>
      </c>
      <c r="M694" s="278">
        <v>4861</v>
      </c>
      <c r="N694" s="289" t="e">
        <f>+#REF!+'havelvac 7.2'!N694+'havelvac 7.3'!N694+'havelvac 7.4'!N694+'havelvac 7.5'!N694+'havelvac 7.6'!N694+'havelvac 7.7'!N694+'havelvac 7.9'!N694+'havelvac 7.8'!N694+'havelvac 7.10'!N694+'havelvac 7.11'!N694+'havelvac 7.12'!N694+'havelvac 7.13'!N694</f>
        <v>#REF!</v>
      </c>
      <c r="O694" s="289" t="e">
        <f>+#REF!+'havelvac 7.2'!O694+'havelvac 7.3'!O694+'havelvac 7.4'!O694+'havelvac 7.5'!O694+'havelvac 7.6'!O694+'havelvac 7.7'!O694+'havelvac 7.9'!O694+'havelvac 7.8'!O694+'havelvac 7.10'!O694+'havelvac 7.11'!O694+'havelvac 7.12'!O694+'havelvac 7.13'!O694</f>
        <v>#REF!</v>
      </c>
      <c r="P694" s="289" t="e">
        <f>+#REF!+'havelvac 7.2'!P694+'havelvac 7.3'!P694+'havelvac 7.4'!P694+'havelvac 7.5'!P694+'havelvac 7.6'!P694+'havelvac 7.7'!P694+'havelvac 7.9'!P694+'havelvac 7.8'!P694+'havelvac 7.10'!P694+'havelvac 7.11'!P694+'havelvac 7.12'!P694+'havelvac 7.13'!P694</f>
        <v>#REF!</v>
      </c>
      <c r="Q694" s="360"/>
      <c r="R694" s="360"/>
      <c r="S694" s="360"/>
      <c r="T694" s="360"/>
      <c r="U694" s="360"/>
      <c r="V694" s="360"/>
      <c r="W694" s="360"/>
      <c r="X694" s="360"/>
      <c r="Y694" s="360"/>
      <c r="Z694" s="360"/>
      <c r="AA694" s="360"/>
      <c r="AB694" s="360"/>
      <c r="AC694" s="360"/>
      <c r="AD694" s="360"/>
      <c r="AE694" s="360"/>
      <c r="AF694" s="360"/>
      <c r="AG694" s="360"/>
      <c r="AH694" s="360"/>
      <c r="AI694" s="360"/>
      <c r="AJ694" s="360"/>
      <c r="AK694" s="360"/>
      <c r="AL694" s="360"/>
      <c r="AM694" s="360"/>
      <c r="AN694" s="360"/>
      <c r="AO694" s="360"/>
      <c r="AP694" s="360"/>
      <c r="AQ694" s="360"/>
      <c r="AR694" s="360"/>
      <c r="AS694" s="360"/>
      <c r="AT694" s="360"/>
      <c r="AU694" s="360"/>
      <c r="AV694" s="360"/>
      <c r="AW694" s="360"/>
      <c r="AX694" s="360"/>
      <c r="AY694" s="360"/>
      <c r="AZ694" s="360"/>
      <c r="BA694" s="360"/>
      <c r="BB694" s="360"/>
      <c r="BC694" s="360"/>
      <c r="BD694" s="360"/>
      <c r="BE694" s="360"/>
      <c r="BF694" s="360"/>
      <c r="BG694" s="360"/>
      <c r="BH694" s="360"/>
      <c r="BI694" s="360"/>
      <c r="BJ694" s="360"/>
      <c r="BK694" s="360"/>
      <c r="BL694" s="360"/>
      <c r="BM694" s="360"/>
      <c r="BN694" s="360"/>
      <c r="BO694" s="360"/>
      <c r="BP694" s="360"/>
      <c r="BQ694" s="360"/>
      <c r="BR694" s="360"/>
      <c r="BS694" s="360"/>
      <c r="BT694" s="360"/>
      <c r="BU694" s="360"/>
      <c r="BV694" s="360"/>
      <c r="BW694" s="360"/>
      <c r="BX694" s="360"/>
      <c r="BY694" s="360"/>
      <c r="BZ694" s="360"/>
      <c r="CA694" s="360"/>
      <c r="CB694" s="360"/>
      <c r="CC694" s="360"/>
      <c r="CD694" s="360"/>
      <c r="CE694" s="360"/>
      <c r="CF694" s="360"/>
      <c r="CG694" s="360"/>
      <c r="CH694" s="360"/>
      <c r="CI694" s="360"/>
      <c r="CJ694" s="360"/>
      <c r="CK694" s="360"/>
      <c r="CL694" s="360"/>
      <c r="CM694" s="360"/>
      <c r="CN694" s="360"/>
      <c r="CO694" s="360"/>
      <c r="CP694" s="360"/>
      <c r="CQ694" s="360"/>
      <c r="CR694" s="360"/>
      <c r="CS694" s="360"/>
      <c r="CT694" s="360"/>
      <c r="CU694" s="360"/>
      <c r="CV694" s="360"/>
      <c r="CW694" s="360"/>
      <c r="CX694" s="360"/>
      <c r="CY694" s="360"/>
      <c r="CZ694" s="360"/>
      <c r="DA694" s="360"/>
      <c r="DB694" s="360"/>
      <c r="DC694" s="360"/>
      <c r="DD694" s="360"/>
      <c r="DE694" s="360"/>
      <c r="DF694" s="360"/>
      <c r="DG694" s="360"/>
      <c r="DH694" s="360"/>
      <c r="DI694" s="360"/>
      <c r="DJ694" s="360"/>
      <c r="DK694" s="360"/>
      <c r="DL694" s="360"/>
      <c r="DM694" s="360"/>
      <c r="DN694" s="360"/>
      <c r="DO694" s="360"/>
      <c r="DP694" s="360"/>
      <c r="DQ694" s="360"/>
      <c r="DR694" s="360"/>
      <c r="DS694" s="360"/>
      <c r="DT694" s="360"/>
      <c r="DU694" s="360"/>
      <c r="DV694" s="360"/>
      <c r="DW694" s="360"/>
      <c r="DX694" s="360"/>
      <c r="DY694" s="360"/>
      <c r="DZ694" s="360"/>
      <c r="EA694" s="360"/>
      <c r="EB694" s="360"/>
      <c r="EC694" s="360"/>
      <c r="ED694" s="360"/>
      <c r="EE694" s="360"/>
      <c r="EF694" s="360"/>
      <c r="EG694" s="360"/>
      <c r="EH694" s="360"/>
      <c r="EI694" s="360"/>
      <c r="EJ694" s="360"/>
      <c r="EK694" s="360"/>
      <c r="EL694" s="360"/>
      <c r="EM694" s="360"/>
      <c r="EN694" s="360"/>
      <c r="EO694" s="360"/>
      <c r="EP694" s="360"/>
      <c r="EQ694" s="360"/>
      <c r="ER694" s="360"/>
      <c r="ES694" s="360"/>
      <c r="ET694" s="360"/>
      <c r="EU694" s="360"/>
      <c r="EV694" s="360"/>
      <c r="EW694" s="360"/>
      <c r="EX694" s="360"/>
      <c r="EY694" s="360"/>
      <c r="EZ694" s="360"/>
      <c r="FA694" s="360"/>
      <c r="FB694" s="360"/>
      <c r="FC694" s="360"/>
      <c r="FD694" s="360"/>
      <c r="FE694" s="360"/>
      <c r="FF694" s="360"/>
      <c r="FG694" s="360"/>
      <c r="FH694" s="360"/>
      <c r="FI694" s="360"/>
      <c r="FJ694" s="360"/>
      <c r="FK694" s="360"/>
      <c r="FL694" s="360"/>
      <c r="FM694" s="360"/>
      <c r="FN694" s="360"/>
      <c r="FO694" s="360"/>
      <c r="FP694" s="360"/>
      <c r="FQ694" s="360"/>
      <c r="FR694" s="360"/>
      <c r="FS694" s="360"/>
      <c r="FT694" s="360"/>
      <c r="FU694" s="360"/>
      <c r="FV694" s="360"/>
      <c r="FW694" s="360"/>
      <c r="FX694" s="360"/>
      <c r="FY694" s="360"/>
      <c r="FZ694" s="360"/>
      <c r="GA694" s="360"/>
      <c r="GB694" s="360"/>
      <c r="GC694" s="360"/>
      <c r="GD694" s="360"/>
      <c r="GE694" s="360"/>
      <c r="GF694" s="360"/>
      <c r="GG694" s="360"/>
      <c r="GH694" s="360"/>
      <c r="GI694" s="360"/>
      <c r="GJ694" s="360"/>
      <c r="GK694" s="360"/>
      <c r="GL694" s="360"/>
      <c r="GM694" s="360"/>
      <c r="GN694" s="360"/>
      <c r="GO694" s="360"/>
      <c r="GP694" s="360"/>
      <c r="GQ694" s="360"/>
      <c r="GR694" s="360"/>
      <c r="GS694" s="360"/>
      <c r="GT694" s="360"/>
      <c r="GU694" s="360"/>
      <c r="GV694" s="360"/>
      <c r="GW694" s="360"/>
      <c r="GX694" s="360"/>
      <c r="GY694" s="360"/>
      <c r="GZ694" s="360"/>
      <c r="HA694" s="360"/>
      <c r="HB694" s="360"/>
      <c r="HC694" s="360"/>
      <c r="HD694" s="360"/>
      <c r="HE694" s="360"/>
      <c r="HF694" s="360"/>
      <c r="HG694" s="360"/>
      <c r="HH694" s="360"/>
      <c r="HI694" s="360"/>
      <c r="HJ694" s="360"/>
      <c r="HK694" s="360"/>
      <c r="HL694" s="360"/>
      <c r="HM694" s="360"/>
      <c r="HN694" s="360"/>
      <c r="HO694" s="360"/>
      <c r="HP694" s="360"/>
      <c r="HQ694" s="360"/>
      <c r="HR694" s="360"/>
      <c r="HS694" s="360"/>
      <c r="HT694" s="360"/>
      <c r="HU694" s="360"/>
      <c r="HV694" s="360"/>
      <c r="HW694" s="360"/>
      <c r="HX694" s="360"/>
    </row>
    <row r="695" spans="1:232" s="461" customFormat="1" ht="45" hidden="1" customHeight="1">
      <c r="A695" s="352"/>
      <c r="B695" s="369"/>
      <c r="C695" s="354"/>
      <c r="D695" s="355"/>
      <c r="E695" s="356"/>
      <c r="F695" s="357"/>
      <c r="G695" s="370"/>
      <c r="H695" s="280"/>
      <c r="I695" s="400"/>
      <c r="J695" s="401"/>
      <c r="K695" s="401"/>
      <c r="L695" s="402" t="s">
        <v>722</v>
      </c>
      <c r="M695" s="397"/>
      <c r="N695" s="403" t="e">
        <f>SUM(N696:N697)</f>
        <v>#REF!</v>
      </c>
      <c r="O695" s="403" t="e">
        <f t="shared" ref="O695:P695" si="66">SUM(O696:O697)</f>
        <v>#REF!</v>
      </c>
      <c r="P695" s="403" t="e">
        <f t="shared" si="66"/>
        <v>#REF!</v>
      </c>
      <c r="Q695" s="360"/>
      <c r="R695" s="360"/>
      <c r="S695" s="360"/>
      <c r="T695" s="360"/>
      <c r="U695" s="360"/>
      <c r="V695" s="360"/>
      <c r="W695" s="360"/>
      <c r="X695" s="360"/>
      <c r="Y695" s="360"/>
      <c r="Z695" s="360"/>
      <c r="AA695" s="360"/>
      <c r="AB695" s="360"/>
      <c r="AC695" s="360"/>
      <c r="AD695" s="360"/>
      <c r="AE695" s="360"/>
      <c r="AF695" s="360"/>
      <c r="AG695" s="360"/>
      <c r="AH695" s="360"/>
      <c r="AI695" s="360"/>
      <c r="AJ695" s="360"/>
      <c r="AK695" s="360"/>
      <c r="AL695" s="360"/>
      <c r="AM695" s="360"/>
      <c r="AN695" s="360"/>
      <c r="AO695" s="360"/>
      <c r="AP695" s="360"/>
      <c r="AQ695" s="360"/>
      <c r="AR695" s="360"/>
      <c r="AS695" s="360"/>
      <c r="AT695" s="360"/>
      <c r="AU695" s="360"/>
      <c r="AV695" s="360"/>
      <c r="AW695" s="360"/>
      <c r="AX695" s="360"/>
      <c r="AY695" s="360"/>
      <c r="AZ695" s="360"/>
      <c r="BA695" s="360"/>
      <c r="BB695" s="360"/>
      <c r="BC695" s="360"/>
      <c r="BD695" s="360"/>
      <c r="BE695" s="360"/>
      <c r="BF695" s="360"/>
      <c r="BG695" s="360"/>
      <c r="BH695" s="360"/>
      <c r="BI695" s="360"/>
      <c r="BJ695" s="360"/>
      <c r="BK695" s="360"/>
      <c r="BL695" s="360"/>
      <c r="BM695" s="360"/>
      <c r="BN695" s="360"/>
      <c r="BO695" s="360"/>
      <c r="BP695" s="360"/>
      <c r="BQ695" s="360"/>
      <c r="BR695" s="360"/>
      <c r="BS695" s="360"/>
      <c r="BT695" s="360"/>
      <c r="BU695" s="360"/>
      <c r="BV695" s="360"/>
      <c r="BW695" s="360"/>
      <c r="BX695" s="360"/>
      <c r="BY695" s="360"/>
      <c r="BZ695" s="360"/>
      <c r="CA695" s="360"/>
      <c r="CB695" s="360"/>
      <c r="CC695" s="360"/>
      <c r="CD695" s="360"/>
      <c r="CE695" s="360"/>
      <c r="CF695" s="360"/>
      <c r="CG695" s="360"/>
      <c r="CH695" s="360"/>
      <c r="CI695" s="360"/>
      <c r="CJ695" s="360"/>
      <c r="CK695" s="360"/>
      <c r="CL695" s="360"/>
      <c r="CM695" s="360"/>
      <c r="CN695" s="360"/>
      <c r="CO695" s="360"/>
      <c r="CP695" s="360"/>
      <c r="CQ695" s="360"/>
      <c r="CR695" s="360"/>
      <c r="CS695" s="360"/>
      <c r="CT695" s="360"/>
      <c r="CU695" s="360"/>
      <c r="CV695" s="360"/>
      <c r="CW695" s="360"/>
      <c r="CX695" s="360"/>
      <c r="CY695" s="360"/>
      <c r="CZ695" s="360"/>
      <c r="DA695" s="360"/>
      <c r="DB695" s="360"/>
      <c r="DC695" s="360"/>
      <c r="DD695" s="360"/>
      <c r="DE695" s="360"/>
      <c r="DF695" s="360"/>
      <c r="DG695" s="360"/>
      <c r="DH695" s="360"/>
      <c r="DI695" s="360"/>
      <c r="DJ695" s="360"/>
      <c r="DK695" s="360"/>
      <c r="DL695" s="360"/>
      <c r="DM695" s="360"/>
      <c r="DN695" s="360"/>
      <c r="DO695" s="360"/>
      <c r="DP695" s="360"/>
      <c r="DQ695" s="360"/>
      <c r="DR695" s="360"/>
      <c r="DS695" s="360"/>
      <c r="DT695" s="360"/>
      <c r="DU695" s="360"/>
      <c r="DV695" s="360"/>
      <c r="DW695" s="360"/>
      <c r="DX695" s="360"/>
      <c r="DY695" s="360"/>
      <c r="DZ695" s="360"/>
      <c r="EA695" s="360"/>
      <c r="EB695" s="360"/>
      <c r="EC695" s="360"/>
      <c r="ED695" s="360"/>
      <c r="EE695" s="360"/>
      <c r="EF695" s="360"/>
      <c r="EG695" s="360"/>
      <c r="EH695" s="360"/>
      <c r="EI695" s="360"/>
      <c r="EJ695" s="360"/>
      <c r="EK695" s="360"/>
      <c r="EL695" s="360"/>
      <c r="EM695" s="360"/>
      <c r="EN695" s="360"/>
      <c r="EO695" s="360"/>
      <c r="EP695" s="360"/>
      <c r="EQ695" s="360"/>
      <c r="ER695" s="360"/>
      <c r="ES695" s="360"/>
      <c r="ET695" s="360"/>
      <c r="EU695" s="360"/>
      <c r="EV695" s="360"/>
      <c r="EW695" s="360"/>
      <c r="EX695" s="360"/>
      <c r="EY695" s="360"/>
      <c r="EZ695" s="360"/>
      <c r="FA695" s="360"/>
      <c r="FB695" s="360"/>
      <c r="FC695" s="360"/>
      <c r="FD695" s="360"/>
      <c r="FE695" s="360"/>
      <c r="FF695" s="360"/>
      <c r="FG695" s="360"/>
      <c r="FH695" s="360"/>
      <c r="FI695" s="360"/>
      <c r="FJ695" s="360"/>
      <c r="FK695" s="360"/>
      <c r="FL695" s="360"/>
      <c r="FM695" s="360"/>
      <c r="FN695" s="360"/>
      <c r="FO695" s="360"/>
      <c r="FP695" s="360"/>
      <c r="FQ695" s="360"/>
      <c r="FR695" s="360"/>
      <c r="FS695" s="360"/>
      <c r="FT695" s="360"/>
      <c r="FU695" s="360"/>
      <c r="FV695" s="360"/>
      <c r="FW695" s="360"/>
      <c r="FX695" s="360"/>
      <c r="FY695" s="360"/>
      <c r="FZ695" s="360"/>
      <c r="GA695" s="360"/>
      <c r="GB695" s="360"/>
      <c r="GC695" s="360"/>
      <c r="GD695" s="360"/>
      <c r="GE695" s="360"/>
      <c r="GF695" s="360"/>
      <c r="GG695" s="360"/>
      <c r="GH695" s="360"/>
      <c r="GI695" s="360"/>
      <c r="GJ695" s="360"/>
      <c r="GK695" s="360"/>
      <c r="GL695" s="360"/>
      <c r="GM695" s="360"/>
      <c r="GN695" s="360"/>
      <c r="GO695" s="360"/>
      <c r="GP695" s="360"/>
      <c r="GQ695" s="360"/>
      <c r="GR695" s="360"/>
      <c r="GS695" s="360"/>
      <c r="GT695" s="360"/>
      <c r="GU695" s="360"/>
      <c r="GV695" s="360"/>
      <c r="GW695" s="360"/>
      <c r="GX695" s="360"/>
      <c r="GY695" s="360"/>
      <c r="GZ695" s="360"/>
      <c r="HA695" s="360"/>
      <c r="HB695" s="360"/>
      <c r="HC695" s="360"/>
      <c r="HD695" s="360"/>
      <c r="HE695" s="360"/>
      <c r="HF695" s="360"/>
      <c r="HG695" s="360"/>
      <c r="HH695" s="360"/>
      <c r="HI695" s="360"/>
      <c r="HJ695" s="360"/>
      <c r="HK695" s="360"/>
      <c r="HL695" s="360"/>
      <c r="HM695" s="360"/>
      <c r="HN695" s="360"/>
      <c r="HO695" s="360"/>
      <c r="HP695" s="360"/>
      <c r="HQ695" s="360"/>
      <c r="HR695" s="360"/>
      <c r="HS695" s="360"/>
      <c r="HT695" s="360"/>
      <c r="HU695" s="360"/>
      <c r="HV695" s="360"/>
      <c r="HW695" s="360"/>
      <c r="HX695" s="360"/>
    </row>
    <row r="696" spans="1:232" s="461" customFormat="1" hidden="1">
      <c r="A696" s="352"/>
      <c r="B696" s="369"/>
      <c r="C696" s="354"/>
      <c r="D696" s="355"/>
      <c r="E696" s="356"/>
      <c r="F696" s="357"/>
      <c r="G696" s="370"/>
      <c r="H696" s="280"/>
      <c r="I696" s="308"/>
      <c r="J696" s="312"/>
      <c r="K696" s="312"/>
      <c r="L696" s="443" t="s">
        <v>123</v>
      </c>
      <c r="M696" s="444">
        <v>4235</v>
      </c>
      <c r="N696" s="289" t="e">
        <f>+#REF!+'havelvac 7.2'!N696+'havelvac 7.3'!N696+'havelvac 7.4'!N696+'havelvac 7.5'!N696+'havelvac 7.6'!N696+'havelvac 7.7'!N696+'havelvac 7.9'!N696+'havelvac 7.8'!N696+'havelvac 7.10'!N696+'havelvac 7.11'!N696+'havelvac 7.12'!N696+'havelvac 7.13'!N696</f>
        <v>#REF!</v>
      </c>
      <c r="O696" s="289" t="e">
        <f>+#REF!+'havelvac 7.2'!O696+'havelvac 7.3'!O696+'havelvac 7.4'!O696+'havelvac 7.5'!O696+'havelvac 7.6'!O696+'havelvac 7.7'!O696+'havelvac 7.9'!O696+'havelvac 7.8'!O696+'havelvac 7.10'!O696+'havelvac 7.11'!O696+'havelvac 7.12'!O696+'havelvac 7.13'!O696</f>
        <v>#REF!</v>
      </c>
      <c r="P696" s="289" t="e">
        <f>+#REF!+'havelvac 7.2'!P696+'havelvac 7.3'!P696+'havelvac 7.4'!P696+'havelvac 7.5'!P696+'havelvac 7.6'!P696+'havelvac 7.7'!P696+'havelvac 7.9'!P696+'havelvac 7.8'!P696+'havelvac 7.10'!P696+'havelvac 7.11'!P696+'havelvac 7.12'!P696+'havelvac 7.13'!P696</f>
        <v>#REF!</v>
      </c>
      <c r="Q696" s="360"/>
      <c r="R696" s="360"/>
      <c r="S696" s="360"/>
      <c r="T696" s="360"/>
      <c r="U696" s="360"/>
      <c r="V696" s="360"/>
      <c r="W696" s="360"/>
      <c r="X696" s="360"/>
      <c r="Y696" s="360"/>
      <c r="Z696" s="360"/>
      <c r="AA696" s="360"/>
      <c r="AB696" s="360"/>
      <c r="AC696" s="360"/>
      <c r="AD696" s="360"/>
      <c r="AE696" s="360"/>
      <c r="AF696" s="360"/>
      <c r="AG696" s="360"/>
      <c r="AH696" s="360"/>
      <c r="AI696" s="360"/>
      <c r="AJ696" s="360"/>
      <c r="AK696" s="360"/>
      <c r="AL696" s="360"/>
      <c r="AM696" s="360"/>
      <c r="AN696" s="360"/>
      <c r="AO696" s="360"/>
      <c r="AP696" s="360"/>
      <c r="AQ696" s="360"/>
      <c r="AR696" s="360"/>
      <c r="AS696" s="360"/>
      <c r="AT696" s="360"/>
      <c r="AU696" s="360"/>
      <c r="AV696" s="360"/>
      <c r="AW696" s="360"/>
      <c r="AX696" s="360"/>
      <c r="AY696" s="360"/>
      <c r="AZ696" s="360"/>
      <c r="BA696" s="360"/>
      <c r="BB696" s="360"/>
      <c r="BC696" s="360"/>
      <c r="BD696" s="360"/>
      <c r="BE696" s="360"/>
      <c r="BF696" s="360"/>
      <c r="BG696" s="360"/>
      <c r="BH696" s="360"/>
      <c r="BI696" s="360"/>
      <c r="BJ696" s="360"/>
      <c r="BK696" s="360"/>
      <c r="BL696" s="360"/>
      <c r="BM696" s="360"/>
      <c r="BN696" s="360"/>
      <c r="BO696" s="360"/>
      <c r="BP696" s="360"/>
      <c r="BQ696" s="360"/>
      <c r="BR696" s="360"/>
      <c r="BS696" s="360"/>
      <c r="BT696" s="360"/>
      <c r="BU696" s="360"/>
      <c r="BV696" s="360"/>
      <c r="BW696" s="360"/>
      <c r="BX696" s="360"/>
      <c r="BY696" s="360"/>
      <c r="BZ696" s="360"/>
      <c r="CA696" s="360"/>
      <c r="CB696" s="360"/>
      <c r="CC696" s="360"/>
      <c r="CD696" s="360"/>
      <c r="CE696" s="360"/>
      <c r="CF696" s="360"/>
      <c r="CG696" s="360"/>
      <c r="CH696" s="360"/>
      <c r="CI696" s="360"/>
      <c r="CJ696" s="360"/>
      <c r="CK696" s="360"/>
      <c r="CL696" s="360"/>
      <c r="CM696" s="360"/>
      <c r="CN696" s="360"/>
      <c r="CO696" s="360"/>
      <c r="CP696" s="360"/>
      <c r="CQ696" s="360"/>
      <c r="CR696" s="360"/>
      <c r="CS696" s="360"/>
      <c r="CT696" s="360"/>
      <c r="CU696" s="360"/>
      <c r="CV696" s="360"/>
      <c r="CW696" s="360"/>
      <c r="CX696" s="360"/>
      <c r="CY696" s="360"/>
      <c r="CZ696" s="360"/>
      <c r="DA696" s="360"/>
      <c r="DB696" s="360"/>
      <c r="DC696" s="360"/>
      <c r="DD696" s="360"/>
      <c r="DE696" s="360"/>
      <c r="DF696" s="360"/>
      <c r="DG696" s="360"/>
      <c r="DH696" s="360"/>
      <c r="DI696" s="360"/>
      <c r="DJ696" s="360"/>
      <c r="DK696" s="360"/>
      <c r="DL696" s="360"/>
      <c r="DM696" s="360"/>
      <c r="DN696" s="360"/>
      <c r="DO696" s="360"/>
      <c r="DP696" s="360"/>
      <c r="DQ696" s="360"/>
      <c r="DR696" s="360"/>
      <c r="DS696" s="360"/>
      <c r="DT696" s="360"/>
      <c r="DU696" s="360"/>
      <c r="DV696" s="360"/>
      <c r="DW696" s="360"/>
      <c r="DX696" s="360"/>
      <c r="DY696" s="360"/>
      <c r="DZ696" s="360"/>
      <c r="EA696" s="360"/>
      <c r="EB696" s="360"/>
      <c r="EC696" s="360"/>
      <c r="ED696" s="360"/>
      <c r="EE696" s="360"/>
      <c r="EF696" s="360"/>
      <c r="EG696" s="360"/>
      <c r="EH696" s="360"/>
      <c r="EI696" s="360"/>
      <c r="EJ696" s="360"/>
      <c r="EK696" s="360"/>
      <c r="EL696" s="360"/>
      <c r="EM696" s="360"/>
      <c r="EN696" s="360"/>
      <c r="EO696" s="360"/>
      <c r="EP696" s="360"/>
      <c r="EQ696" s="360"/>
      <c r="ER696" s="360"/>
      <c r="ES696" s="360"/>
      <c r="ET696" s="360"/>
      <c r="EU696" s="360"/>
      <c r="EV696" s="360"/>
      <c r="EW696" s="360"/>
      <c r="EX696" s="360"/>
      <c r="EY696" s="360"/>
      <c r="EZ696" s="360"/>
      <c r="FA696" s="360"/>
      <c r="FB696" s="360"/>
      <c r="FC696" s="360"/>
      <c r="FD696" s="360"/>
      <c r="FE696" s="360"/>
      <c r="FF696" s="360"/>
      <c r="FG696" s="360"/>
      <c r="FH696" s="360"/>
      <c r="FI696" s="360"/>
      <c r="FJ696" s="360"/>
      <c r="FK696" s="360"/>
      <c r="FL696" s="360"/>
      <c r="FM696" s="360"/>
      <c r="FN696" s="360"/>
      <c r="FO696" s="360"/>
      <c r="FP696" s="360"/>
      <c r="FQ696" s="360"/>
      <c r="FR696" s="360"/>
      <c r="FS696" s="360"/>
      <c r="FT696" s="360"/>
      <c r="FU696" s="360"/>
      <c r="FV696" s="360"/>
      <c r="FW696" s="360"/>
      <c r="FX696" s="360"/>
      <c r="FY696" s="360"/>
      <c r="FZ696" s="360"/>
      <c r="GA696" s="360"/>
      <c r="GB696" s="360"/>
      <c r="GC696" s="360"/>
      <c r="GD696" s="360"/>
      <c r="GE696" s="360"/>
      <c r="GF696" s="360"/>
      <c r="GG696" s="360"/>
      <c r="GH696" s="360"/>
      <c r="GI696" s="360"/>
      <c r="GJ696" s="360"/>
      <c r="GK696" s="360"/>
      <c r="GL696" s="360"/>
      <c r="GM696" s="360"/>
      <c r="GN696" s="360"/>
      <c r="GO696" s="360"/>
      <c r="GP696" s="360"/>
      <c r="GQ696" s="360"/>
      <c r="GR696" s="360"/>
      <c r="GS696" s="360"/>
      <c r="GT696" s="360"/>
      <c r="GU696" s="360"/>
      <c r="GV696" s="360"/>
      <c r="GW696" s="360"/>
      <c r="GX696" s="360"/>
      <c r="GY696" s="360"/>
      <c r="GZ696" s="360"/>
      <c r="HA696" s="360"/>
      <c r="HB696" s="360"/>
      <c r="HC696" s="360"/>
      <c r="HD696" s="360"/>
      <c r="HE696" s="360"/>
      <c r="HF696" s="360"/>
      <c r="HG696" s="360"/>
      <c r="HH696" s="360"/>
      <c r="HI696" s="360"/>
      <c r="HJ696" s="360"/>
      <c r="HK696" s="360"/>
      <c r="HL696" s="360"/>
      <c r="HM696" s="360"/>
      <c r="HN696" s="360"/>
      <c r="HO696" s="360"/>
      <c r="HP696" s="360"/>
      <c r="HQ696" s="360"/>
      <c r="HR696" s="360"/>
      <c r="HS696" s="360"/>
      <c r="HT696" s="360"/>
      <c r="HU696" s="360"/>
      <c r="HV696" s="360"/>
      <c r="HW696" s="360"/>
      <c r="HX696" s="360"/>
    </row>
    <row r="697" spans="1:232" s="461" customFormat="1" hidden="1">
      <c r="A697" s="352"/>
      <c r="B697" s="369"/>
      <c r="C697" s="354"/>
      <c r="D697" s="355"/>
      <c r="E697" s="356"/>
      <c r="F697" s="357"/>
      <c r="G697" s="370"/>
      <c r="H697" s="280"/>
      <c r="I697" s="308"/>
      <c r="J697" s="312"/>
      <c r="K697" s="312"/>
      <c r="L697" s="408" t="s">
        <v>125</v>
      </c>
      <c r="M697" s="445">
        <v>4239</v>
      </c>
      <c r="N697" s="289" t="e">
        <f>+#REF!+'havelvac 7.2'!N697+'havelvac 7.3'!N697+'havelvac 7.4'!N697+'havelvac 7.5'!N697+'havelvac 7.6'!N697+'havelvac 7.7'!N697+'havelvac 7.9'!N697+'havelvac 7.8'!N697+'havelvac 7.10'!N697+'havelvac 7.11'!N697+'havelvac 7.12'!N697+'havelvac 7.13'!N697</f>
        <v>#REF!</v>
      </c>
      <c r="O697" s="289" t="e">
        <f>+#REF!+'havelvac 7.2'!O697+'havelvac 7.3'!O697+'havelvac 7.4'!O697+'havelvac 7.5'!O697+'havelvac 7.6'!O697+'havelvac 7.7'!O697+'havelvac 7.9'!O697+'havelvac 7.8'!O697+'havelvac 7.10'!O697+'havelvac 7.11'!O697+'havelvac 7.12'!O697+'havelvac 7.13'!O697</f>
        <v>#REF!</v>
      </c>
      <c r="P697" s="289" t="e">
        <f>+#REF!+'havelvac 7.2'!P697+'havelvac 7.3'!P697+'havelvac 7.4'!P697+'havelvac 7.5'!P697+'havelvac 7.6'!P697+'havelvac 7.7'!P697+'havelvac 7.9'!P697+'havelvac 7.8'!P697+'havelvac 7.10'!P697+'havelvac 7.11'!P697+'havelvac 7.12'!P697+'havelvac 7.13'!P697</f>
        <v>#REF!</v>
      </c>
      <c r="Q697" s="360"/>
      <c r="R697" s="360"/>
      <c r="S697" s="360"/>
      <c r="T697" s="360"/>
      <c r="U697" s="360"/>
      <c r="V697" s="360"/>
      <c r="W697" s="360"/>
      <c r="X697" s="360"/>
      <c r="Y697" s="360"/>
      <c r="Z697" s="360"/>
      <c r="AA697" s="360"/>
      <c r="AB697" s="360"/>
      <c r="AC697" s="360"/>
      <c r="AD697" s="360"/>
      <c r="AE697" s="360"/>
      <c r="AF697" s="360"/>
      <c r="AG697" s="360"/>
      <c r="AH697" s="360"/>
      <c r="AI697" s="360"/>
      <c r="AJ697" s="360"/>
      <c r="AK697" s="360"/>
      <c r="AL697" s="360"/>
      <c r="AM697" s="360"/>
      <c r="AN697" s="360"/>
      <c r="AO697" s="360"/>
      <c r="AP697" s="360"/>
      <c r="AQ697" s="360"/>
      <c r="AR697" s="360"/>
      <c r="AS697" s="360"/>
      <c r="AT697" s="360"/>
      <c r="AU697" s="360"/>
      <c r="AV697" s="360"/>
      <c r="AW697" s="360"/>
      <c r="AX697" s="360"/>
      <c r="AY697" s="360"/>
      <c r="AZ697" s="360"/>
      <c r="BA697" s="360"/>
      <c r="BB697" s="360"/>
      <c r="BC697" s="360"/>
      <c r="BD697" s="360"/>
      <c r="BE697" s="360"/>
      <c r="BF697" s="360"/>
      <c r="BG697" s="360"/>
      <c r="BH697" s="360"/>
      <c r="BI697" s="360"/>
      <c r="BJ697" s="360"/>
      <c r="BK697" s="360"/>
      <c r="BL697" s="360"/>
      <c r="BM697" s="360"/>
      <c r="BN697" s="360"/>
      <c r="BO697" s="360"/>
      <c r="BP697" s="360"/>
      <c r="BQ697" s="360"/>
      <c r="BR697" s="360"/>
      <c r="BS697" s="360"/>
      <c r="BT697" s="360"/>
      <c r="BU697" s="360"/>
      <c r="BV697" s="360"/>
      <c r="BW697" s="360"/>
      <c r="BX697" s="360"/>
      <c r="BY697" s="360"/>
      <c r="BZ697" s="360"/>
      <c r="CA697" s="360"/>
      <c r="CB697" s="360"/>
      <c r="CC697" s="360"/>
      <c r="CD697" s="360"/>
      <c r="CE697" s="360"/>
      <c r="CF697" s="360"/>
      <c r="CG697" s="360"/>
      <c r="CH697" s="360"/>
      <c r="CI697" s="360"/>
      <c r="CJ697" s="360"/>
      <c r="CK697" s="360"/>
      <c r="CL697" s="360"/>
      <c r="CM697" s="360"/>
      <c r="CN697" s="360"/>
      <c r="CO697" s="360"/>
      <c r="CP697" s="360"/>
      <c r="CQ697" s="360"/>
      <c r="CR697" s="360"/>
      <c r="CS697" s="360"/>
      <c r="CT697" s="360"/>
      <c r="CU697" s="360"/>
      <c r="CV697" s="360"/>
      <c r="CW697" s="360"/>
      <c r="CX697" s="360"/>
      <c r="CY697" s="360"/>
      <c r="CZ697" s="360"/>
      <c r="DA697" s="360"/>
      <c r="DB697" s="360"/>
      <c r="DC697" s="360"/>
      <c r="DD697" s="360"/>
      <c r="DE697" s="360"/>
      <c r="DF697" s="360"/>
      <c r="DG697" s="360"/>
      <c r="DH697" s="360"/>
      <c r="DI697" s="360"/>
      <c r="DJ697" s="360"/>
      <c r="DK697" s="360"/>
      <c r="DL697" s="360"/>
      <c r="DM697" s="360"/>
      <c r="DN697" s="360"/>
      <c r="DO697" s="360"/>
      <c r="DP697" s="360"/>
      <c r="DQ697" s="360"/>
      <c r="DR697" s="360"/>
      <c r="DS697" s="360"/>
      <c r="DT697" s="360"/>
      <c r="DU697" s="360"/>
      <c r="DV697" s="360"/>
      <c r="DW697" s="360"/>
      <c r="DX697" s="360"/>
      <c r="DY697" s="360"/>
      <c r="DZ697" s="360"/>
      <c r="EA697" s="360"/>
      <c r="EB697" s="360"/>
      <c r="EC697" s="360"/>
      <c r="ED697" s="360"/>
      <c r="EE697" s="360"/>
      <c r="EF697" s="360"/>
      <c r="EG697" s="360"/>
      <c r="EH697" s="360"/>
      <c r="EI697" s="360"/>
      <c r="EJ697" s="360"/>
      <c r="EK697" s="360"/>
      <c r="EL697" s="360"/>
      <c r="EM697" s="360"/>
      <c r="EN697" s="360"/>
      <c r="EO697" s="360"/>
      <c r="EP697" s="360"/>
      <c r="EQ697" s="360"/>
      <c r="ER697" s="360"/>
      <c r="ES697" s="360"/>
      <c r="ET697" s="360"/>
      <c r="EU697" s="360"/>
      <c r="EV697" s="360"/>
      <c r="EW697" s="360"/>
      <c r="EX697" s="360"/>
      <c r="EY697" s="360"/>
      <c r="EZ697" s="360"/>
      <c r="FA697" s="360"/>
      <c r="FB697" s="360"/>
      <c r="FC697" s="360"/>
      <c r="FD697" s="360"/>
      <c r="FE697" s="360"/>
      <c r="FF697" s="360"/>
      <c r="FG697" s="360"/>
      <c r="FH697" s="360"/>
      <c r="FI697" s="360"/>
      <c r="FJ697" s="360"/>
      <c r="FK697" s="360"/>
      <c r="FL697" s="360"/>
      <c r="FM697" s="360"/>
      <c r="FN697" s="360"/>
      <c r="FO697" s="360"/>
      <c r="FP697" s="360"/>
      <c r="FQ697" s="360"/>
      <c r="FR697" s="360"/>
      <c r="FS697" s="360"/>
      <c r="FT697" s="360"/>
      <c r="FU697" s="360"/>
      <c r="FV697" s="360"/>
      <c r="FW697" s="360"/>
      <c r="FX697" s="360"/>
      <c r="FY697" s="360"/>
      <c r="FZ697" s="360"/>
      <c r="GA697" s="360"/>
      <c r="GB697" s="360"/>
      <c r="GC697" s="360"/>
      <c r="GD697" s="360"/>
      <c r="GE697" s="360"/>
      <c r="GF697" s="360"/>
      <c r="GG697" s="360"/>
      <c r="GH697" s="360"/>
      <c r="GI697" s="360"/>
      <c r="GJ697" s="360"/>
      <c r="GK697" s="360"/>
      <c r="GL697" s="360"/>
      <c r="GM697" s="360"/>
      <c r="GN697" s="360"/>
      <c r="GO697" s="360"/>
      <c r="GP697" s="360"/>
      <c r="GQ697" s="360"/>
      <c r="GR697" s="360"/>
      <c r="GS697" s="360"/>
      <c r="GT697" s="360"/>
      <c r="GU697" s="360"/>
      <c r="GV697" s="360"/>
      <c r="GW697" s="360"/>
      <c r="GX697" s="360"/>
      <c r="GY697" s="360"/>
      <c r="GZ697" s="360"/>
      <c r="HA697" s="360"/>
      <c r="HB697" s="360"/>
      <c r="HC697" s="360"/>
      <c r="HD697" s="360"/>
      <c r="HE697" s="360"/>
      <c r="HF697" s="360"/>
      <c r="HG697" s="360"/>
      <c r="HH697" s="360"/>
      <c r="HI697" s="360"/>
      <c r="HJ697" s="360"/>
      <c r="HK697" s="360"/>
      <c r="HL697" s="360"/>
      <c r="HM697" s="360"/>
      <c r="HN697" s="360"/>
      <c r="HO697" s="360"/>
      <c r="HP697" s="360"/>
      <c r="HQ697" s="360"/>
      <c r="HR697" s="360"/>
      <c r="HS697" s="360"/>
      <c r="HT697" s="360"/>
      <c r="HU697" s="360"/>
      <c r="HV697" s="360"/>
      <c r="HW697" s="360"/>
      <c r="HX697" s="360"/>
    </row>
    <row r="698" spans="1:232" ht="27" hidden="1">
      <c r="H698" s="280">
        <v>3070</v>
      </c>
      <c r="I698" s="309" t="s">
        <v>189</v>
      </c>
      <c r="J698" s="310">
        <v>7</v>
      </c>
      <c r="K698" s="310">
        <v>0</v>
      </c>
      <c r="L698" s="396" t="s">
        <v>344</v>
      </c>
      <c r="M698" s="397"/>
      <c r="N698" s="398" t="e">
        <f>+N700</f>
        <v>#REF!</v>
      </c>
      <c r="O698" s="398" t="e">
        <f>+O700</f>
        <v>#REF!</v>
      </c>
      <c r="P698" s="398" t="e">
        <f>+P700</f>
        <v>#REF!</v>
      </c>
    </row>
    <row r="699" spans="1:232" s="461" customFormat="1" hidden="1">
      <c r="A699" s="352"/>
      <c r="B699" s="369"/>
      <c r="C699" s="354"/>
      <c r="D699" s="355"/>
      <c r="E699" s="356"/>
      <c r="F699" s="357"/>
      <c r="G699" s="370"/>
      <c r="H699" s="308"/>
      <c r="I699" s="309"/>
      <c r="J699" s="310"/>
      <c r="K699" s="310"/>
      <c r="L699" s="320" t="s">
        <v>110</v>
      </c>
      <c r="M699" s="278"/>
      <c r="N699" s="321"/>
      <c r="O699" s="321"/>
      <c r="P699" s="321"/>
      <c r="Q699" s="360"/>
      <c r="R699" s="360"/>
      <c r="S699" s="360"/>
      <c r="T699" s="360"/>
      <c r="U699" s="360"/>
      <c r="V699" s="360"/>
      <c r="W699" s="360"/>
      <c r="X699" s="360"/>
      <c r="Y699" s="360"/>
      <c r="Z699" s="360"/>
      <c r="AA699" s="360"/>
      <c r="AB699" s="360"/>
      <c r="AC699" s="360"/>
      <c r="AD699" s="360"/>
      <c r="AE699" s="360"/>
      <c r="AF699" s="360"/>
      <c r="AG699" s="360"/>
      <c r="AH699" s="360"/>
      <c r="AI699" s="360"/>
      <c r="AJ699" s="360"/>
      <c r="AK699" s="360"/>
      <c r="AL699" s="360"/>
      <c r="AM699" s="360"/>
      <c r="AN699" s="360"/>
      <c r="AO699" s="360"/>
      <c r="AP699" s="360"/>
      <c r="AQ699" s="360"/>
      <c r="AR699" s="360"/>
      <c r="AS699" s="360"/>
      <c r="AT699" s="360"/>
      <c r="AU699" s="360"/>
      <c r="AV699" s="360"/>
      <c r="AW699" s="360"/>
      <c r="AX699" s="360"/>
      <c r="AY699" s="360"/>
      <c r="AZ699" s="360"/>
      <c r="BA699" s="360"/>
      <c r="BB699" s="360"/>
      <c r="BC699" s="360"/>
      <c r="BD699" s="360"/>
      <c r="BE699" s="360"/>
      <c r="BF699" s="360"/>
      <c r="BG699" s="360"/>
      <c r="BH699" s="360"/>
      <c r="BI699" s="360"/>
      <c r="BJ699" s="360"/>
      <c r="BK699" s="360"/>
      <c r="BL699" s="360"/>
      <c r="BM699" s="360"/>
      <c r="BN699" s="360"/>
      <c r="BO699" s="360"/>
      <c r="BP699" s="360"/>
      <c r="BQ699" s="360"/>
      <c r="BR699" s="360"/>
      <c r="BS699" s="360"/>
      <c r="BT699" s="360"/>
      <c r="BU699" s="360"/>
      <c r="BV699" s="360"/>
      <c r="BW699" s="360"/>
      <c r="BX699" s="360"/>
      <c r="BY699" s="360"/>
      <c r="BZ699" s="360"/>
      <c r="CA699" s="360"/>
      <c r="CB699" s="360"/>
      <c r="CC699" s="360"/>
      <c r="CD699" s="360"/>
      <c r="CE699" s="360"/>
      <c r="CF699" s="360"/>
      <c r="CG699" s="360"/>
      <c r="CH699" s="360"/>
      <c r="CI699" s="360"/>
      <c r="CJ699" s="360"/>
      <c r="CK699" s="360"/>
      <c r="CL699" s="360"/>
      <c r="CM699" s="360"/>
      <c r="CN699" s="360"/>
      <c r="CO699" s="360"/>
      <c r="CP699" s="360"/>
      <c r="CQ699" s="360"/>
      <c r="CR699" s="360"/>
      <c r="CS699" s="360"/>
      <c r="CT699" s="360"/>
      <c r="CU699" s="360"/>
      <c r="CV699" s="360"/>
      <c r="CW699" s="360"/>
      <c r="CX699" s="360"/>
      <c r="CY699" s="360"/>
      <c r="CZ699" s="360"/>
      <c r="DA699" s="360"/>
      <c r="DB699" s="360"/>
      <c r="DC699" s="360"/>
      <c r="DD699" s="360"/>
      <c r="DE699" s="360"/>
      <c r="DF699" s="360"/>
      <c r="DG699" s="360"/>
      <c r="DH699" s="360"/>
      <c r="DI699" s="360"/>
      <c r="DJ699" s="360"/>
      <c r="DK699" s="360"/>
      <c r="DL699" s="360"/>
      <c r="DM699" s="360"/>
      <c r="DN699" s="360"/>
      <c r="DO699" s="360"/>
      <c r="DP699" s="360"/>
      <c r="DQ699" s="360"/>
      <c r="DR699" s="360"/>
      <c r="DS699" s="360"/>
      <c r="DT699" s="360"/>
      <c r="DU699" s="360"/>
      <c r="DV699" s="360"/>
      <c r="DW699" s="360"/>
      <c r="DX699" s="360"/>
      <c r="DY699" s="360"/>
      <c r="DZ699" s="360"/>
      <c r="EA699" s="360"/>
      <c r="EB699" s="360"/>
      <c r="EC699" s="360"/>
      <c r="ED699" s="360"/>
      <c r="EE699" s="360"/>
      <c r="EF699" s="360"/>
      <c r="EG699" s="360"/>
      <c r="EH699" s="360"/>
      <c r="EI699" s="360"/>
      <c r="EJ699" s="360"/>
      <c r="EK699" s="360"/>
      <c r="EL699" s="360"/>
      <c r="EM699" s="360"/>
      <c r="EN699" s="360"/>
      <c r="EO699" s="360"/>
      <c r="EP699" s="360"/>
      <c r="EQ699" s="360"/>
      <c r="ER699" s="360"/>
      <c r="ES699" s="360"/>
      <c r="ET699" s="360"/>
      <c r="EU699" s="360"/>
      <c r="EV699" s="360"/>
      <c r="EW699" s="360"/>
      <c r="EX699" s="360"/>
      <c r="EY699" s="360"/>
      <c r="EZ699" s="360"/>
      <c r="FA699" s="360"/>
      <c r="FB699" s="360"/>
      <c r="FC699" s="360"/>
      <c r="FD699" s="360"/>
      <c r="FE699" s="360"/>
      <c r="FF699" s="360"/>
      <c r="FG699" s="360"/>
      <c r="FH699" s="360"/>
      <c r="FI699" s="360"/>
      <c r="FJ699" s="360"/>
      <c r="FK699" s="360"/>
      <c r="FL699" s="360"/>
      <c r="FM699" s="360"/>
      <c r="FN699" s="360"/>
      <c r="FO699" s="360"/>
      <c r="FP699" s="360"/>
      <c r="FQ699" s="360"/>
      <c r="FR699" s="360"/>
      <c r="FS699" s="360"/>
      <c r="FT699" s="360"/>
      <c r="FU699" s="360"/>
      <c r="FV699" s="360"/>
      <c r="FW699" s="360"/>
      <c r="FX699" s="360"/>
      <c r="FY699" s="360"/>
      <c r="FZ699" s="360"/>
      <c r="GA699" s="360"/>
      <c r="GB699" s="360"/>
      <c r="GC699" s="360"/>
      <c r="GD699" s="360"/>
      <c r="GE699" s="360"/>
      <c r="GF699" s="360"/>
      <c r="GG699" s="360"/>
      <c r="GH699" s="360"/>
      <c r="GI699" s="360"/>
      <c r="GJ699" s="360"/>
      <c r="GK699" s="360"/>
      <c r="GL699" s="360"/>
      <c r="GM699" s="360"/>
      <c r="GN699" s="360"/>
      <c r="GO699" s="360"/>
      <c r="GP699" s="360"/>
      <c r="GQ699" s="360"/>
      <c r="GR699" s="360"/>
      <c r="GS699" s="360"/>
      <c r="GT699" s="360"/>
      <c r="GU699" s="360"/>
      <c r="GV699" s="360"/>
      <c r="GW699" s="360"/>
      <c r="GX699" s="360"/>
      <c r="GY699" s="360"/>
      <c r="GZ699" s="360"/>
      <c r="HA699" s="360"/>
      <c r="HB699" s="360"/>
      <c r="HC699" s="360"/>
      <c r="HD699" s="360"/>
      <c r="HE699" s="360"/>
      <c r="HF699" s="360"/>
      <c r="HG699" s="360"/>
      <c r="HH699" s="360"/>
      <c r="HI699" s="360"/>
      <c r="HJ699" s="360"/>
      <c r="HK699" s="360"/>
      <c r="HL699" s="360"/>
      <c r="HM699" s="360"/>
      <c r="HN699" s="360"/>
      <c r="HO699" s="360"/>
      <c r="HP699" s="360"/>
      <c r="HQ699" s="360"/>
      <c r="HR699" s="360"/>
      <c r="HS699" s="360"/>
      <c r="HT699" s="360"/>
      <c r="HU699" s="360"/>
      <c r="HV699" s="360"/>
      <c r="HW699" s="360"/>
      <c r="HX699" s="360"/>
    </row>
    <row r="700" spans="1:232" s="461" customFormat="1" ht="25.5" hidden="1">
      <c r="A700" s="352"/>
      <c r="B700" s="369"/>
      <c r="C700" s="354"/>
      <c r="D700" s="355"/>
      <c r="E700" s="356"/>
      <c r="F700" s="357"/>
      <c r="G700" s="370"/>
      <c r="H700" s="280">
        <v>3071</v>
      </c>
      <c r="I700" s="308" t="s">
        <v>189</v>
      </c>
      <c r="J700" s="312">
        <v>7</v>
      </c>
      <c r="K700" s="312">
        <v>1</v>
      </c>
      <c r="L700" s="395" t="s">
        <v>344</v>
      </c>
      <c r="M700" s="313"/>
      <c r="N700" s="321" t="e">
        <f>+N702+N710+N716+N718+N724+N731+N735+N743+N749</f>
        <v>#REF!</v>
      </c>
      <c r="O700" s="321" t="e">
        <f t="shared" ref="O700:P700" si="67">+O702+O710+O716+O718+O724+O731+O735+O743+O749</f>
        <v>#REF!</v>
      </c>
      <c r="P700" s="321" t="e">
        <f t="shared" si="67"/>
        <v>#REF!</v>
      </c>
      <c r="Q700" s="360"/>
      <c r="R700" s="360"/>
      <c r="S700" s="360"/>
      <c r="T700" s="360"/>
      <c r="U700" s="360"/>
      <c r="V700" s="360"/>
      <c r="W700" s="360"/>
      <c r="X700" s="360"/>
      <c r="Y700" s="360"/>
      <c r="Z700" s="360"/>
      <c r="AA700" s="360"/>
      <c r="AB700" s="360"/>
      <c r="AC700" s="360"/>
      <c r="AD700" s="360"/>
      <c r="AE700" s="360"/>
      <c r="AF700" s="360"/>
      <c r="AG700" s="360"/>
      <c r="AH700" s="360"/>
      <c r="AI700" s="360"/>
      <c r="AJ700" s="360"/>
      <c r="AK700" s="360"/>
      <c r="AL700" s="360"/>
      <c r="AM700" s="360"/>
      <c r="AN700" s="360"/>
      <c r="AO700" s="360"/>
      <c r="AP700" s="360"/>
      <c r="AQ700" s="360"/>
      <c r="AR700" s="360"/>
      <c r="AS700" s="360"/>
      <c r="AT700" s="360"/>
      <c r="AU700" s="360"/>
      <c r="AV700" s="360"/>
      <c r="AW700" s="360"/>
      <c r="AX700" s="360"/>
      <c r="AY700" s="360"/>
      <c r="AZ700" s="360"/>
      <c r="BA700" s="360"/>
      <c r="BB700" s="360"/>
      <c r="BC700" s="360"/>
      <c r="BD700" s="360"/>
      <c r="BE700" s="360"/>
      <c r="BF700" s="360"/>
      <c r="BG700" s="360"/>
      <c r="BH700" s="360"/>
      <c r="BI700" s="360"/>
      <c r="BJ700" s="360"/>
      <c r="BK700" s="360"/>
      <c r="BL700" s="360"/>
      <c r="BM700" s="360"/>
      <c r="BN700" s="360"/>
      <c r="BO700" s="360"/>
      <c r="BP700" s="360"/>
      <c r="BQ700" s="360"/>
      <c r="BR700" s="360"/>
      <c r="BS700" s="360"/>
      <c r="BT700" s="360"/>
      <c r="BU700" s="360"/>
      <c r="BV700" s="360"/>
      <c r="BW700" s="360"/>
      <c r="BX700" s="360"/>
      <c r="BY700" s="360"/>
      <c r="BZ700" s="360"/>
      <c r="CA700" s="360"/>
      <c r="CB700" s="360"/>
      <c r="CC700" s="360"/>
      <c r="CD700" s="360"/>
      <c r="CE700" s="360"/>
      <c r="CF700" s="360"/>
      <c r="CG700" s="360"/>
      <c r="CH700" s="360"/>
      <c r="CI700" s="360"/>
      <c r="CJ700" s="360"/>
      <c r="CK700" s="360"/>
      <c r="CL700" s="360"/>
      <c r="CM700" s="360"/>
      <c r="CN700" s="360"/>
      <c r="CO700" s="360"/>
      <c r="CP700" s="360"/>
      <c r="CQ700" s="360"/>
      <c r="CR700" s="360"/>
      <c r="CS700" s="360"/>
      <c r="CT700" s="360"/>
      <c r="CU700" s="360"/>
      <c r="CV700" s="360"/>
      <c r="CW700" s="360"/>
      <c r="CX700" s="360"/>
      <c r="CY700" s="360"/>
      <c r="CZ700" s="360"/>
      <c r="DA700" s="360"/>
      <c r="DB700" s="360"/>
      <c r="DC700" s="360"/>
      <c r="DD700" s="360"/>
      <c r="DE700" s="360"/>
      <c r="DF700" s="360"/>
      <c r="DG700" s="360"/>
      <c r="DH700" s="360"/>
      <c r="DI700" s="360"/>
      <c r="DJ700" s="360"/>
      <c r="DK700" s="360"/>
      <c r="DL700" s="360"/>
      <c r="DM700" s="360"/>
      <c r="DN700" s="360"/>
      <c r="DO700" s="360"/>
      <c r="DP700" s="360"/>
      <c r="DQ700" s="360"/>
      <c r="DR700" s="360"/>
      <c r="DS700" s="360"/>
      <c r="DT700" s="360"/>
      <c r="DU700" s="360"/>
      <c r="DV700" s="360"/>
      <c r="DW700" s="360"/>
      <c r="DX700" s="360"/>
      <c r="DY700" s="360"/>
      <c r="DZ700" s="360"/>
      <c r="EA700" s="360"/>
      <c r="EB700" s="360"/>
      <c r="EC700" s="360"/>
      <c r="ED700" s="360"/>
      <c r="EE700" s="360"/>
      <c r="EF700" s="360"/>
      <c r="EG700" s="360"/>
      <c r="EH700" s="360"/>
      <c r="EI700" s="360"/>
      <c r="EJ700" s="360"/>
      <c r="EK700" s="360"/>
      <c r="EL700" s="360"/>
      <c r="EM700" s="360"/>
      <c r="EN700" s="360"/>
      <c r="EO700" s="360"/>
      <c r="EP700" s="360"/>
      <c r="EQ700" s="360"/>
      <c r="ER700" s="360"/>
      <c r="ES700" s="360"/>
      <c r="ET700" s="360"/>
      <c r="EU700" s="360"/>
      <c r="EV700" s="360"/>
      <c r="EW700" s="360"/>
      <c r="EX700" s="360"/>
      <c r="EY700" s="360"/>
      <c r="EZ700" s="360"/>
      <c r="FA700" s="360"/>
      <c r="FB700" s="360"/>
      <c r="FC700" s="360"/>
      <c r="FD700" s="360"/>
      <c r="FE700" s="360"/>
      <c r="FF700" s="360"/>
      <c r="FG700" s="360"/>
      <c r="FH700" s="360"/>
      <c r="FI700" s="360"/>
      <c r="FJ700" s="360"/>
      <c r="FK700" s="360"/>
      <c r="FL700" s="360"/>
      <c r="FM700" s="360"/>
      <c r="FN700" s="360"/>
      <c r="FO700" s="360"/>
      <c r="FP700" s="360"/>
      <c r="FQ700" s="360"/>
      <c r="FR700" s="360"/>
      <c r="FS700" s="360"/>
      <c r="FT700" s="360"/>
      <c r="FU700" s="360"/>
      <c r="FV700" s="360"/>
      <c r="FW700" s="360"/>
      <c r="FX700" s="360"/>
      <c r="FY700" s="360"/>
      <c r="FZ700" s="360"/>
      <c r="GA700" s="360"/>
      <c r="GB700" s="360"/>
      <c r="GC700" s="360"/>
      <c r="GD700" s="360"/>
      <c r="GE700" s="360"/>
      <c r="GF700" s="360"/>
      <c r="GG700" s="360"/>
      <c r="GH700" s="360"/>
      <c r="GI700" s="360"/>
      <c r="GJ700" s="360"/>
      <c r="GK700" s="360"/>
      <c r="GL700" s="360"/>
      <c r="GM700" s="360"/>
      <c r="GN700" s="360"/>
      <c r="GO700" s="360"/>
      <c r="GP700" s="360"/>
      <c r="GQ700" s="360"/>
      <c r="GR700" s="360"/>
      <c r="GS700" s="360"/>
      <c r="GT700" s="360"/>
      <c r="GU700" s="360"/>
      <c r="GV700" s="360"/>
      <c r="GW700" s="360"/>
      <c r="GX700" s="360"/>
      <c r="GY700" s="360"/>
      <c r="GZ700" s="360"/>
      <c r="HA700" s="360"/>
      <c r="HB700" s="360"/>
      <c r="HC700" s="360"/>
      <c r="HD700" s="360"/>
      <c r="HE700" s="360"/>
      <c r="HF700" s="360"/>
      <c r="HG700" s="360"/>
      <c r="HH700" s="360"/>
      <c r="HI700" s="360"/>
      <c r="HJ700" s="360"/>
      <c r="HK700" s="360"/>
      <c r="HL700" s="360"/>
      <c r="HM700" s="360"/>
      <c r="HN700" s="360"/>
      <c r="HO700" s="360"/>
      <c r="HP700" s="360"/>
      <c r="HQ700" s="360"/>
      <c r="HR700" s="360"/>
      <c r="HS700" s="360"/>
      <c r="HT700" s="360"/>
      <c r="HU700" s="360"/>
      <c r="HV700" s="360"/>
      <c r="HW700" s="360"/>
      <c r="HX700" s="360"/>
    </row>
    <row r="701" spans="1:232" s="461" customFormat="1" hidden="1">
      <c r="A701" s="352"/>
      <c r="B701" s="369"/>
      <c r="C701" s="354"/>
      <c r="D701" s="355"/>
      <c r="E701" s="356"/>
      <c r="F701" s="357"/>
      <c r="G701" s="370"/>
      <c r="H701" s="308"/>
      <c r="I701" s="308"/>
      <c r="J701" s="312"/>
      <c r="K701" s="312"/>
      <c r="L701" s="320" t="s">
        <v>108</v>
      </c>
      <c r="M701" s="278"/>
      <c r="N701" s="321"/>
      <c r="O701" s="321"/>
      <c r="P701" s="321"/>
      <c r="Q701" s="360"/>
      <c r="R701" s="360"/>
      <c r="S701" s="360"/>
      <c r="T701" s="360"/>
      <c r="U701" s="360"/>
      <c r="V701" s="360"/>
      <c r="W701" s="360"/>
      <c r="X701" s="360"/>
      <c r="Y701" s="360"/>
      <c r="Z701" s="360"/>
      <c r="AA701" s="360"/>
      <c r="AB701" s="360"/>
      <c r="AC701" s="360"/>
      <c r="AD701" s="360"/>
      <c r="AE701" s="360"/>
      <c r="AF701" s="360"/>
      <c r="AG701" s="360"/>
      <c r="AH701" s="360"/>
      <c r="AI701" s="360"/>
      <c r="AJ701" s="360"/>
      <c r="AK701" s="360"/>
      <c r="AL701" s="360"/>
      <c r="AM701" s="360"/>
      <c r="AN701" s="360"/>
      <c r="AO701" s="360"/>
      <c r="AP701" s="360"/>
      <c r="AQ701" s="360"/>
      <c r="AR701" s="360"/>
      <c r="AS701" s="360"/>
      <c r="AT701" s="360"/>
      <c r="AU701" s="360"/>
      <c r="AV701" s="360"/>
      <c r="AW701" s="360"/>
      <c r="AX701" s="360"/>
      <c r="AY701" s="360"/>
      <c r="AZ701" s="360"/>
      <c r="BA701" s="360"/>
      <c r="BB701" s="360"/>
      <c r="BC701" s="360"/>
      <c r="BD701" s="360"/>
      <c r="BE701" s="360"/>
      <c r="BF701" s="360"/>
      <c r="BG701" s="360"/>
      <c r="BH701" s="360"/>
      <c r="BI701" s="360"/>
      <c r="BJ701" s="360"/>
      <c r="BK701" s="360"/>
      <c r="BL701" s="360"/>
      <c r="BM701" s="360"/>
      <c r="BN701" s="360"/>
      <c r="BO701" s="360"/>
      <c r="BP701" s="360"/>
      <c r="BQ701" s="360"/>
      <c r="BR701" s="360"/>
      <c r="BS701" s="360"/>
      <c r="BT701" s="360"/>
      <c r="BU701" s="360"/>
      <c r="BV701" s="360"/>
      <c r="BW701" s="360"/>
      <c r="BX701" s="360"/>
      <c r="BY701" s="360"/>
      <c r="BZ701" s="360"/>
      <c r="CA701" s="360"/>
      <c r="CB701" s="360"/>
      <c r="CC701" s="360"/>
      <c r="CD701" s="360"/>
      <c r="CE701" s="360"/>
      <c r="CF701" s="360"/>
      <c r="CG701" s="360"/>
      <c r="CH701" s="360"/>
      <c r="CI701" s="360"/>
      <c r="CJ701" s="360"/>
      <c r="CK701" s="360"/>
      <c r="CL701" s="360"/>
      <c r="CM701" s="360"/>
      <c r="CN701" s="360"/>
      <c r="CO701" s="360"/>
      <c r="CP701" s="360"/>
      <c r="CQ701" s="360"/>
      <c r="CR701" s="360"/>
      <c r="CS701" s="360"/>
      <c r="CT701" s="360"/>
      <c r="CU701" s="360"/>
      <c r="CV701" s="360"/>
      <c r="CW701" s="360"/>
      <c r="CX701" s="360"/>
      <c r="CY701" s="360"/>
      <c r="CZ701" s="360"/>
      <c r="DA701" s="360"/>
      <c r="DB701" s="360"/>
      <c r="DC701" s="360"/>
      <c r="DD701" s="360"/>
      <c r="DE701" s="360"/>
      <c r="DF701" s="360"/>
      <c r="DG701" s="360"/>
      <c r="DH701" s="360"/>
      <c r="DI701" s="360"/>
      <c r="DJ701" s="360"/>
      <c r="DK701" s="360"/>
      <c r="DL701" s="360"/>
      <c r="DM701" s="360"/>
      <c r="DN701" s="360"/>
      <c r="DO701" s="360"/>
      <c r="DP701" s="360"/>
      <c r="DQ701" s="360"/>
      <c r="DR701" s="360"/>
      <c r="DS701" s="360"/>
      <c r="DT701" s="360"/>
      <c r="DU701" s="360"/>
      <c r="DV701" s="360"/>
      <c r="DW701" s="360"/>
      <c r="DX701" s="360"/>
      <c r="DY701" s="360"/>
      <c r="DZ701" s="360"/>
      <c r="EA701" s="360"/>
      <c r="EB701" s="360"/>
      <c r="EC701" s="360"/>
      <c r="ED701" s="360"/>
      <c r="EE701" s="360"/>
      <c r="EF701" s="360"/>
      <c r="EG701" s="360"/>
      <c r="EH701" s="360"/>
      <c r="EI701" s="360"/>
      <c r="EJ701" s="360"/>
      <c r="EK701" s="360"/>
      <c r="EL701" s="360"/>
      <c r="EM701" s="360"/>
      <c r="EN701" s="360"/>
      <c r="EO701" s="360"/>
      <c r="EP701" s="360"/>
      <c r="EQ701" s="360"/>
      <c r="ER701" s="360"/>
      <c r="ES701" s="360"/>
      <c r="ET701" s="360"/>
      <c r="EU701" s="360"/>
      <c r="EV701" s="360"/>
      <c r="EW701" s="360"/>
      <c r="EX701" s="360"/>
      <c r="EY701" s="360"/>
      <c r="EZ701" s="360"/>
      <c r="FA701" s="360"/>
      <c r="FB701" s="360"/>
      <c r="FC701" s="360"/>
      <c r="FD701" s="360"/>
      <c r="FE701" s="360"/>
      <c r="FF701" s="360"/>
      <c r="FG701" s="360"/>
      <c r="FH701" s="360"/>
      <c r="FI701" s="360"/>
      <c r="FJ701" s="360"/>
      <c r="FK701" s="360"/>
      <c r="FL701" s="360"/>
      <c r="FM701" s="360"/>
      <c r="FN701" s="360"/>
      <c r="FO701" s="360"/>
      <c r="FP701" s="360"/>
      <c r="FQ701" s="360"/>
      <c r="FR701" s="360"/>
      <c r="FS701" s="360"/>
      <c r="FT701" s="360"/>
      <c r="FU701" s="360"/>
      <c r="FV701" s="360"/>
      <c r="FW701" s="360"/>
      <c r="FX701" s="360"/>
      <c r="FY701" s="360"/>
      <c r="FZ701" s="360"/>
      <c r="GA701" s="360"/>
      <c r="GB701" s="360"/>
      <c r="GC701" s="360"/>
      <c r="GD701" s="360"/>
      <c r="GE701" s="360"/>
      <c r="GF701" s="360"/>
      <c r="GG701" s="360"/>
      <c r="GH701" s="360"/>
      <c r="GI701" s="360"/>
      <c r="GJ701" s="360"/>
      <c r="GK701" s="360"/>
      <c r="GL701" s="360"/>
      <c r="GM701" s="360"/>
      <c r="GN701" s="360"/>
      <c r="GO701" s="360"/>
      <c r="GP701" s="360"/>
      <c r="GQ701" s="360"/>
      <c r="GR701" s="360"/>
      <c r="GS701" s="360"/>
      <c r="GT701" s="360"/>
      <c r="GU701" s="360"/>
      <c r="GV701" s="360"/>
      <c r="GW701" s="360"/>
      <c r="GX701" s="360"/>
      <c r="GY701" s="360"/>
      <c r="GZ701" s="360"/>
      <c r="HA701" s="360"/>
      <c r="HB701" s="360"/>
      <c r="HC701" s="360"/>
      <c r="HD701" s="360"/>
      <c r="HE701" s="360"/>
      <c r="HF701" s="360"/>
      <c r="HG701" s="360"/>
      <c r="HH701" s="360"/>
      <c r="HI701" s="360"/>
      <c r="HJ701" s="360"/>
      <c r="HK701" s="360"/>
      <c r="HL701" s="360"/>
      <c r="HM701" s="360"/>
      <c r="HN701" s="360"/>
      <c r="HO701" s="360"/>
      <c r="HP701" s="360"/>
      <c r="HQ701" s="360"/>
      <c r="HR701" s="360"/>
      <c r="HS701" s="360"/>
      <c r="HT701" s="360"/>
      <c r="HU701" s="360"/>
      <c r="HV701" s="360"/>
      <c r="HW701" s="360"/>
      <c r="HX701" s="360"/>
    </row>
    <row r="702" spans="1:232" ht="40.5" hidden="1">
      <c r="H702" s="280"/>
      <c r="I702" s="400"/>
      <c r="J702" s="401"/>
      <c r="K702" s="401"/>
      <c r="L702" s="402" t="s">
        <v>776</v>
      </c>
      <c r="M702" s="397"/>
      <c r="N702" s="403" t="e">
        <f>SUM(N703:N709)</f>
        <v>#REF!</v>
      </c>
      <c r="O702" s="403" t="e">
        <f>SUM(O703:O709)</f>
        <v>#REF!</v>
      </c>
      <c r="P702" s="403" t="e">
        <f>SUM(P703:P709)</f>
        <v>#REF!</v>
      </c>
    </row>
    <row r="703" spans="1:232" s="461" customFormat="1" hidden="1">
      <c r="A703" s="352"/>
      <c r="B703" s="369"/>
      <c r="C703" s="354"/>
      <c r="D703" s="355"/>
      <c r="E703" s="356"/>
      <c r="F703" s="357"/>
      <c r="G703" s="370"/>
      <c r="H703" s="280"/>
      <c r="I703" s="308"/>
      <c r="J703" s="312"/>
      <c r="K703" s="312"/>
      <c r="L703" s="311" t="s">
        <v>116</v>
      </c>
      <c r="M703" s="406">
        <v>4214</v>
      </c>
      <c r="N703" s="289" t="e">
        <f>+#REF!+'havelvac 7.2'!N703+'havelvac 7.3'!N703+'havelvac 7.4'!N703+'havelvac 7.5'!N703+'havelvac 7.6'!N703+'havelvac 7.7'!N703+'havelvac 7.9'!N703+'havelvac 7.8'!N703+'havelvac 7.10'!N703+'havelvac 7.11'!N703+'havelvac 7.12'!N703+'havelvac 7.13'!N703</f>
        <v>#REF!</v>
      </c>
      <c r="O703" s="289" t="e">
        <f>+#REF!+'havelvac 7.2'!O703+'havelvac 7.3'!O703+'havelvac 7.4'!O703+'havelvac 7.5'!O703+'havelvac 7.6'!O703+'havelvac 7.7'!O703+'havelvac 7.9'!O703+'havelvac 7.8'!O703+'havelvac 7.10'!O703+'havelvac 7.11'!O703+'havelvac 7.12'!O703+'havelvac 7.13'!O703</f>
        <v>#REF!</v>
      </c>
      <c r="P703" s="289" t="e">
        <f>+#REF!+'havelvac 7.2'!P703+'havelvac 7.3'!P703+'havelvac 7.4'!P703+'havelvac 7.5'!P703+'havelvac 7.6'!P703+'havelvac 7.7'!P703+'havelvac 7.9'!P703+'havelvac 7.8'!P703+'havelvac 7.10'!P703+'havelvac 7.11'!P703+'havelvac 7.12'!P703+'havelvac 7.13'!P703</f>
        <v>#REF!</v>
      </c>
      <c r="Q703" s="360"/>
      <c r="R703" s="360"/>
      <c r="S703" s="360"/>
      <c r="T703" s="360"/>
      <c r="U703" s="360"/>
      <c r="V703" s="360"/>
      <c r="W703" s="360"/>
      <c r="X703" s="360"/>
      <c r="Y703" s="360"/>
      <c r="Z703" s="360"/>
      <c r="AA703" s="360"/>
      <c r="AB703" s="360"/>
      <c r="AC703" s="360"/>
      <c r="AD703" s="360"/>
      <c r="AE703" s="360"/>
      <c r="AF703" s="360"/>
      <c r="AG703" s="360"/>
      <c r="AH703" s="360"/>
      <c r="AI703" s="360"/>
      <c r="AJ703" s="360"/>
      <c r="AK703" s="360"/>
      <c r="AL703" s="360"/>
      <c r="AM703" s="360"/>
      <c r="AN703" s="360"/>
      <c r="AO703" s="360"/>
      <c r="AP703" s="360"/>
      <c r="AQ703" s="360"/>
      <c r="AR703" s="360"/>
      <c r="AS703" s="360"/>
      <c r="AT703" s="360"/>
      <c r="AU703" s="360"/>
      <c r="AV703" s="360"/>
      <c r="AW703" s="360"/>
      <c r="AX703" s="360"/>
      <c r="AY703" s="360"/>
      <c r="AZ703" s="360"/>
      <c r="BA703" s="360"/>
      <c r="BB703" s="360"/>
      <c r="BC703" s="360"/>
      <c r="BD703" s="360"/>
      <c r="BE703" s="360"/>
      <c r="BF703" s="360"/>
      <c r="BG703" s="360"/>
      <c r="BH703" s="360"/>
      <c r="BI703" s="360"/>
      <c r="BJ703" s="360"/>
      <c r="BK703" s="360"/>
      <c r="BL703" s="360"/>
      <c r="BM703" s="360"/>
      <c r="BN703" s="360"/>
      <c r="BO703" s="360"/>
      <c r="BP703" s="360"/>
      <c r="BQ703" s="360"/>
      <c r="BR703" s="360"/>
      <c r="BS703" s="360"/>
      <c r="BT703" s="360"/>
      <c r="BU703" s="360"/>
      <c r="BV703" s="360"/>
      <c r="BW703" s="360"/>
      <c r="BX703" s="360"/>
      <c r="BY703" s="360"/>
      <c r="BZ703" s="360"/>
      <c r="CA703" s="360"/>
      <c r="CB703" s="360"/>
      <c r="CC703" s="360"/>
      <c r="CD703" s="360"/>
      <c r="CE703" s="360"/>
      <c r="CF703" s="360"/>
      <c r="CG703" s="360"/>
      <c r="CH703" s="360"/>
      <c r="CI703" s="360"/>
      <c r="CJ703" s="360"/>
      <c r="CK703" s="360"/>
      <c r="CL703" s="360"/>
      <c r="CM703" s="360"/>
      <c r="CN703" s="360"/>
      <c r="CO703" s="360"/>
      <c r="CP703" s="360"/>
      <c r="CQ703" s="360"/>
      <c r="CR703" s="360"/>
      <c r="CS703" s="360"/>
      <c r="CT703" s="360"/>
      <c r="CU703" s="360"/>
      <c r="CV703" s="360"/>
      <c r="CW703" s="360"/>
      <c r="CX703" s="360"/>
      <c r="CY703" s="360"/>
      <c r="CZ703" s="360"/>
      <c r="DA703" s="360"/>
      <c r="DB703" s="360"/>
      <c r="DC703" s="360"/>
      <c r="DD703" s="360"/>
      <c r="DE703" s="360"/>
      <c r="DF703" s="360"/>
      <c r="DG703" s="360"/>
      <c r="DH703" s="360"/>
      <c r="DI703" s="360"/>
      <c r="DJ703" s="360"/>
      <c r="DK703" s="360"/>
      <c r="DL703" s="360"/>
      <c r="DM703" s="360"/>
      <c r="DN703" s="360"/>
      <c r="DO703" s="360"/>
      <c r="DP703" s="360"/>
      <c r="DQ703" s="360"/>
      <c r="DR703" s="360"/>
      <c r="DS703" s="360"/>
      <c r="DT703" s="360"/>
      <c r="DU703" s="360"/>
      <c r="DV703" s="360"/>
      <c r="DW703" s="360"/>
      <c r="DX703" s="360"/>
      <c r="DY703" s="360"/>
      <c r="DZ703" s="360"/>
      <c r="EA703" s="360"/>
      <c r="EB703" s="360"/>
      <c r="EC703" s="360"/>
      <c r="ED703" s="360"/>
      <c r="EE703" s="360"/>
      <c r="EF703" s="360"/>
      <c r="EG703" s="360"/>
      <c r="EH703" s="360"/>
      <c r="EI703" s="360"/>
      <c r="EJ703" s="360"/>
      <c r="EK703" s="360"/>
      <c r="EL703" s="360"/>
      <c r="EM703" s="360"/>
      <c r="EN703" s="360"/>
      <c r="EO703" s="360"/>
      <c r="EP703" s="360"/>
      <c r="EQ703" s="360"/>
      <c r="ER703" s="360"/>
      <c r="ES703" s="360"/>
      <c r="ET703" s="360"/>
      <c r="EU703" s="360"/>
      <c r="EV703" s="360"/>
      <c r="EW703" s="360"/>
      <c r="EX703" s="360"/>
      <c r="EY703" s="360"/>
      <c r="EZ703" s="360"/>
      <c r="FA703" s="360"/>
      <c r="FB703" s="360"/>
      <c r="FC703" s="360"/>
      <c r="FD703" s="360"/>
      <c r="FE703" s="360"/>
      <c r="FF703" s="360"/>
      <c r="FG703" s="360"/>
      <c r="FH703" s="360"/>
      <c r="FI703" s="360"/>
      <c r="FJ703" s="360"/>
      <c r="FK703" s="360"/>
      <c r="FL703" s="360"/>
      <c r="FM703" s="360"/>
      <c r="FN703" s="360"/>
      <c r="FO703" s="360"/>
      <c r="FP703" s="360"/>
      <c r="FQ703" s="360"/>
      <c r="FR703" s="360"/>
      <c r="FS703" s="360"/>
      <c r="FT703" s="360"/>
      <c r="FU703" s="360"/>
      <c r="FV703" s="360"/>
      <c r="FW703" s="360"/>
      <c r="FX703" s="360"/>
      <c r="FY703" s="360"/>
      <c r="FZ703" s="360"/>
      <c r="GA703" s="360"/>
      <c r="GB703" s="360"/>
      <c r="GC703" s="360"/>
      <c r="GD703" s="360"/>
      <c r="GE703" s="360"/>
      <c r="GF703" s="360"/>
      <c r="GG703" s="360"/>
      <c r="GH703" s="360"/>
      <c r="GI703" s="360"/>
      <c r="GJ703" s="360"/>
      <c r="GK703" s="360"/>
      <c r="GL703" s="360"/>
      <c r="GM703" s="360"/>
      <c r="GN703" s="360"/>
      <c r="GO703" s="360"/>
      <c r="GP703" s="360"/>
      <c r="GQ703" s="360"/>
      <c r="GR703" s="360"/>
      <c r="GS703" s="360"/>
      <c r="GT703" s="360"/>
      <c r="GU703" s="360"/>
      <c r="GV703" s="360"/>
      <c r="GW703" s="360"/>
      <c r="GX703" s="360"/>
      <c r="GY703" s="360"/>
      <c r="GZ703" s="360"/>
      <c r="HA703" s="360"/>
      <c r="HB703" s="360"/>
      <c r="HC703" s="360"/>
      <c r="HD703" s="360"/>
      <c r="HE703" s="360"/>
      <c r="HF703" s="360"/>
      <c r="HG703" s="360"/>
      <c r="HH703" s="360"/>
      <c r="HI703" s="360"/>
      <c r="HJ703" s="360"/>
      <c r="HK703" s="360"/>
      <c r="HL703" s="360"/>
      <c r="HM703" s="360"/>
      <c r="HN703" s="360"/>
      <c r="HO703" s="360"/>
      <c r="HP703" s="360"/>
      <c r="HQ703" s="360"/>
      <c r="HR703" s="360"/>
      <c r="HS703" s="360"/>
      <c r="HT703" s="360"/>
      <c r="HU703" s="360"/>
      <c r="HV703" s="360"/>
      <c r="HW703" s="360"/>
      <c r="HX703" s="360"/>
    </row>
    <row r="704" spans="1:232" ht="25.5" hidden="1">
      <c r="H704" s="280"/>
      <c r="I704" s="308"/>
      <c r="J704" s="312"/>
      <c r="K704" s="312"/>
      <c r="L704" s="320" t="s">
        <v>394</v>
      </c>
      <c r="M704" s="278">
        <v>4233</v>
      </c>
      <c r="N704" s="289" t="e">
        <f>+#REF!+'havelvac 7.2'!N704+'havelvac 7.3'!N704+'havelvac 7.4'!N704+'havelvac 7.5'!N704+'havelvac 7.6'!N704+'havelvac 7.7'!N704+'havelvac 7.9'!N704+'havelvac 7.8'!N704+'havelvac 7.10'!N704+'havelvac 7.11'!N704+'havelvac 7.12'!N704+'havelvac 7.13'!N704</f>
        <v>#REF!</v>
      </c>
      <c r="O704" s="289" t="e">
        <f>+#REF!+'havelvac 7.2'!O704+'havelvac 7.3'!O704+'havelvac 7.4'!O704+'havelvac 7.5'!O704+'havelvac 7.6'!O704+'havelvac 7.7'!O704+'havelvac 7.9'!O704+'havelvac 7.8'!O704+'havelvac 7.10'!O704+'havelvac 7.11'!O704+'havelvac 7.12'!O704+'havelvac 7.13'!O704</f>
        <v>#REF!</v>
      </c>
      <c r="P704" s="289" t="e">
        <f>+#REF!+'havelvac 7.2'!P704+'havelvac 7.3'!P704+'havelvac 7.4'!P704+'havelvac 7.5'!P704+'havelvac 7.6'!P704+'havelvac 7.7'!P704+'havelvac 7.9'!P704+'havelvac 7.8'!P704+'havelvac 7.10'!P704+'havelvac 7.11'!P704+'havelvac 7.12'!P704+'havelvac 7.13'!P704</f>
        <v>#REF!</v>
      </c>
    </row>
    <row r="705" spans="1:232" s="461" customFormat="1" hidden="1">
      <c r="A705" s="352"/>
      <c r="B705" s="369"/>
      <c r="C705" s="354"/>
      <c r="D705" s="355"/>
      <c r="E705" s="356"/>
      <c r="F705" s="357"/>
      <c r="G705" s="370"/>
      <c r="H705" s="280"/>
      <c r="I705" s="308"/>
      <c r="J705" s="312"/>
      <c r="K705" s="312"/>
      <c r="L705" s="311" t="s">
        <v>123</v>
      </c>
      <c r="M705" s="306">
        <v>4235</v>
      </c>
      <c r="N705" s="289" t="e">
        <f>+#REF!+'havelvac 7.2'!N705+'havelvac 7.3'!N705+'havelvac 7.4'!N705+'havelvac 7.5'!N705+'havelvac 7.6'!N705+'havelvac 7.7'!N705+'havelvac 7.9'!N705+'havelvac 7.8'!N705+'havelvac 7.10'!N705+'havelvac 7.11'!N705+'havelvac 7.12'!N705+'havelvac 7.13'!N705</f>
        <v>#REF!</v>
      </c>
      <c r="O705" s="289" t="e">
        <f>+#REF!+'havelvac 7.2'!O705+'havelvac 7.3'!O705+'havelvac 7.4'!O705+'havelvac 7.5'!O705+'havelvac 7.6'!O705+'havelvac 7.7'!O705+'havelvac 7.9'!O705+'havelvac 7.8'!O705+'havelvac 7.10'!O705+'havelvac 7.11'!O705+'havelvac 7.12'!O705+'havelvac 7.13'!O705</f>
        <v>#REF!</v>
      </c>
      <c r="P705" s="289" t="e">
        <f>+#REF!+'havelvac 7.2'!P705+'havelvac 7.3'!P705+'havelvac 7.4'!P705+'havelvac 7.5'!P705+'havelvac 7.6'!P705+'havelvac 7.7'!P705+'havelvac 7.9'!P705+'havelvac 7.8'!P705+'havelvac 7.10'!P705+'havelvac 7.11'!P705+'havelvac 7.12'!P705+'havelvac 7.13'!P705</f>
        <v>#REF!</v>
      </c>
      <c r="Q705" s="360"/>
      <c r="R705" s="360"/>
      <c r="S705" s="360"/>
      <c r="T705" s="360"/>
      <c r="U705" s="360"/>
      <c r="V705" s="360"/>
      <c r="W705" s="360"/>
      <c r="X705" s="360"/>
      <c r="Y705" s="360"/>
      <c r="Z705" s="360"/>
      <c r="AA705" s="360"/>
      <c r="AB705" s="360"/>
      <c r="AC705" s="360"/>
      <c r="AD705" s="360"/>
      <c r="AE705" s="360"/>
      <c r="AF705" s="360"/>
      <c r="AG705" s="360"/>
      <c r="AH705" s="360"/>
      <c r="AI705" s="360"/>
      <c r="AJ705" s="360"/>
      <c r="AK705" s="360"/>
      <c r="AL705" s="360"/>
      <c r="AM705" s="360"/>
      <c r="AN705" s="360"/>
      <c r="AO705" s="360"/>
      <c r="AP705" s="360"/>
      <c r="AQ705" s="360"/>
      <c r="AR705" s="360"/>
      <c r="AS705" s="360"/>
      <c r="AT705" s="360"/>
      <c r="AU705" s="360"/>
      <c r="AV705" s="360"/>
      <c r="AW705" s="360"/>
      <c r="AX705" s="360"/>
      <c r="AY705" s="360"/>
      <c r="AZ705" s="360"/>
      <c r="BA705" s="360"/>
      <c r="BB705" s="360"/>
      <c r="BC705" s="360"/>
      <c r="BD705" s="360"/>
      <c r="BE705" s="360"/>
      <c r="BF705" s="360"/>
      <c r="BG705" s="360"/>
      <c r="BH705" s="360"/>
      <c r="BI705" s="360"/>
      <c r="BJ705" s="360"/>
      <c r="BK705" s="360"/>
      <c r="BL705" s="360"/>
      <c r="BM705" s="360"/>
      <c r="BN705" s="360"/>
      <c r="BO705" s="360"/>
      <c r="BP705" s="360"/>
      <c r="BQ705" s="360"/>
      <c r="BR705" s="360"/>
      <c r="BS705" s="360"/>
      <c r="BT705" s="360"/>
      <c r="BU705" s="360"/>
      <c r="BV705" s="360"/>
      <c r="BW705" s="360"/>
      <c r="BX705" s="360"/>
      <c r="BY705" s="360"/>
      <c r="BZ705" s="360"/>
      <c r="CA705" s="360"/>
      <c r="CB705" s="360"/>
      <c r="CC705" s="360"/>
      <c r="CD705" s="360"/>
      <c r="CE705" s="360"/>
      <c r="CF705" s="360"/>
      <c r="CG705" s="360"/>
      <c r="CH705" s="360"/>
      <c r="CI705" s="360"/>
      <c r="CJ705" s="360"/>
      <c r="CK705" s="360"/>
      <c r="CL705" s="360"/>
      <c r="CM705" s="360"/>
      <c r="CN705" s="360"/>
      <c r="CO705" s="360"/>
      <c r="CP705" s="360"/>
      <c r="CQ705" s="360"/>
      <c r="CR705" s="360"/>
      <c r="CS705" s="360"/>
      <c r="CT705" s="360"/>
      <c r="CU705" s="360"/>
      <c r="CV705" s="360"/>
      <c r="CW705" s="360"/>
      <c r="CX705" s="360"/>
      <c r="CY705" s="360"/>
      <c r="CZ705" s="360"/>
      <c r="DA705" s="360"/>
      <c r="DB705" s="360"/>
      <c r="DC705" s="360"/>
      <c r="DD705" s="360"/>
      <c r="DE705" s="360"/>
      <c r="DF705" s="360"/>
      <c r="DG705" s="360"/>
      <c r="DH705" s="360"/>
      <c r="DI705" s="360"/>
      <c r="DJ705" s="360"/>
      <c r="DK705" s="360"/>
      <c r="DL705" s="360"/>
      <c r="DM705" s="360"/>
      <c r="DN705" s="360"/>
      <c r="DO705" s="360"/>
      <c r="DP705" s="360"/>
      <c r="DQ705" s="360"/>
      <c r="DR705" s="360"/>
      <c r="DS705" s="360"/>
      <c r="DT705" s="360"/>
      <c r="DU705" s="360"/>
      <c r="DV705" s="360"/>
      <c r="DW705" s="360"/>
      <c r="DX705" s="360"/>
      <c r="DY705" s="360"/>
      <c r="DZ705" s="360"/>
      <c r="EA705" s="360"/>
      <c r="EB705" s="360"/>
      <c r="EC705" s="360"/>
      <c r="ED705" s="360"/>
      <c r="EE705" s="360"/>
      <c r="EF705" s="360"/>
      <c r="EG705" s="360"/>
      <c r="EH705" s="360"/>
      <c r="EI705" s="360"/>
      <c r="EJ705" s="360"/>
      <c r="EK705" s="360"/>
      <c r="EL705" s="360"/>
      <c r="EM705" s="360"/>
      <c r="EN705" s="360"/>
      <c r="EO705" s="360"/>
      <c r="EP705" s="360"/>
      <c r="EQ705" s="360"/>
      <c r="ER705" s="360"/>
      <c r="ES705" s="360"/>
      <c r="ET705" s="360"/>
      <c r="EU705" s="360"/>
      <c r="EV705" s="360"/>
      <c r="EW705" s="360"/>
      <c r="EX705" s="360"/>
      <c r="EY705" s="360"/>
      <c r="EZ705" s="360"/>
      <c r="FA705" s="360"/>
      <c r="FB705" s="360"/>
      <c r="FC705" s="360"/>
      <c r="FD705" s="360"/>
      <c r="FE705" s="360"/>
      <c r="FF705" s="360"/>
      <c r="FG705" s="360"/>
      <c r="FH705" s="360"/>
      <c r="FI705" s="360"/>
      <c r="FJ705" s="360"/>
      <c r="FK705" s="360"/>
      <c r="FL705" s="360"/>
      <c r="FM705" s="360"/>
      <c r="FN705" s="360"/>
      <c r="FO705" s="360"/>
      <c r="FP705" s="360"/>
      <c r="FQ705" s="360"/>
      <c r="FR705" s="360"/>
      <c r="FS705" s="360"/>
      <c r="FT705" s="360"/>
      <c r="FU705" s="360"/>
      <c r="FV705" s="360"/>
      <c r="FW705" s="360"/>
      <c r="FX705" s="360"/>
      <c r="FY705" s="360"/>
      <c r="FZ705" s="360"/>
      <c r="GA705" s="360"/>
      <c r="GB705" s="360"/>
      <c r="GC705" s="360"/>
      <c r="GD705" s="360"/>
      <c r="GE705" s="360"/>
      <c r="GF705" s="360"/>
      <c r="GG705" s="360"/>
      <c r="GH705" s="360"/>
      <c r="GI705" s="360"/>
      <c r="GJ705" s="360"/>
      <c r="GK705" s="360"/>
      <c r="GL705" s="360"/>
      <c r="GM705" s="360"/>
      <c r="GN705" s="360"/>
      <c r="GO705" s="360"/>
      <c r="GP705" s="360"/>
      <c r="GQ705" s="360"/>
      <c r="GR705" s="360"/>
      <c r="GS705" s="360"/>
      <c r="GT705" s="360"/>
      <c r="GU705" s="360"/>
      <c r="GV705" s="360"/>
      <c r="GW705" s="360"/>
      <c r="GX705" s="360"/>
      <c r="GY705" s="360"/>
      <c r="GZ705" s="360"/>
      <c r="HA705" s="360"/>
      <c r="HB705" s="360"/>
      <c r="HC705" s="360"/>
      <c r="HD705" s="360"/>
      <c r="HE705" s="360"/>
      <c r="HF705" s="360"/>
      <c r="HG705" s="360"/>
      <c r="HH705" s="360"/>
      <c r="HI705" s="360"/>
      <c r="HJ705" s="360"/>
      <c r="HK705" s="360"/>
      <c r="HL705" s="360"/>
      <c r="HM705" s="360"/>
      <c r="HN705" s="360"/>
      <c r="HO705" s="360"/>
      <c r="HP705" s="360"/>
      <c r="HQ705" s="360"/>
      <c r="HR705" s="360"/>
      <c r="HS705" s="360"/>
      <c r="HT705" s="360"/>
      <c r="HU705" s="360"/>
      <c r="HV705" s="360"/>
      <c r="HW705" s="360"/>
      <c r="HX705" s="360"/>
    </row>
    <row r="706" spans="1:232" hidden="1">
      <c r="H706" s="280"/>
      <c r="I706" s="308"/>
      <c r="J706" s="312"/>
      <c r="K706" s="312"/>
      <c r="L706" s="311" t="s">
        <v>125</v>
      </c>
      <c r="M706" s="313">
        <v>4239</v>
      </c>
      <c r="N706" s="289" t="e">
        <f>+#REF!+'havelvac 7.2'!N706+'havelvac 7.3'!N706+'havelvac 7.4'!N706+'havelvac 7.5'!N706+'havelvac 7.6'!N706+'havelvac 7.7'!N706+'havelvac 7.9'!N706+'havelvac 7.8'!N706+'havelvac 7.10'!N706+'havelvac 7.11'!N706+'havelvac 7.12'!N706+'havelvac 7.13'!N706</f>
        <v>#REF!</v>
      </c>
      <c r="O706" s="289" t="e">
        <f>+#REF!+'havelvac 7.2'!O706+'havelvac 7.3'!O706+'havelvac 7.4'!O706+'havelvac 7.5'!O706+'havelvac 7.6'!O706+'havelvac 7.7'!O706+'havelvac 7.9'!O706+'havelvac 7.8'!O706+'havelvac 7.10'!O706+'havelvac 7.11'!O706+'havelvac 7.12'!O706+'havelvac 7.13'!O706</f>
        <v>#REF!</v>
      </c>
      <c r="P706" s="289" t="e">
        <f>+#REF!+'havelvac 7.2'!P706+'havelvac 7.3'!P706+'havelvac 7.4'!P706+'havelvac 7.5'!P706+'havelvac 7.6'!P706+'havelvac 7.7'!P706+'havelvac 7.9'!P706+'havelvac 7.8'!P706+'havelvac 7.10'!P706+'havelvac 7.11'!P706+'havelvac 7.12'!P706+'havelvac 7.13'!P706</f>
        <v>#REF!</v>
      </c>
    </row>
    <row r="707" spans="1:232" s="461" customFormat="1" hidden="1">
      <c r="A707" s="352"/>
      <c r="B707" s="369"/>
      <c r="C707" s="354"/>
      <c r="D707" s="355"/>
      <c r="E707" s="356"/>
      <c r="F707" s="357"/>
      <c r="G707" s="370"/>
      <c r="H707" s="280"/>
      <c r="I707" s="308"/>
      <c r="J707" s="312"/>
      <c r="K707" s="312"/>
      <c r="L707" s="311" t="s">
        <v>396</v>
      </c>
      <c r="M707" s="313">
        <v>4241</v>
      </c>
      <c r="N707" s="289" t="e">
        <f>+#REF!+'havelvac 7.2'!N707+'havelvac 7.3'!N707+'havelvac 7.4'!N707+'havelvac 7.5'!N707+'havelvac 7.6'!N707+'havelvac 7.7'!N707+'havelvac 7.9'!N707+'havelvac 7.8'!N707+'havelvac 7.10'!N707+'havelvac 7.11'!N707+'havelvac 7.12'!N707+'havelvac 7.13'!N707</f>
        <v>#REF!</v>
      </c>
      <c r="O707" s="289" t="e">
        <f>+#REF!+'havelvac 7.2'!O707+'havelvac 7.3'!O707+'havelvac 7.4'!O707+'havelvac 7.5'!O707+'havelvac 7.6'!O707+'havelvac 7.7'!O707+'havelvac 7.9'!O707+'havelvac 7.8'!O707+'havelvac 7.10'!O707+'havelvac 7.11'!O707+'havelvac 7.12'!O707+'havelvac 7.13'!O707</f>
        <v>#REF!</v>
      </c>
      <c r="P707" s="289" t="e">
        <f>+#REF!+'havelvac 7.2'!P707+'havelvac 7.3'!P707+'havelvac 7.4'!P707+'havelvac 7.5'!P707+'havelvac 7.6'!P707+'havelvac 7.7'!P707+'havelvac 7.9'!P707+'havelvac 7.8'!P707+'havelvac 7.10'!P707+'havelvac 7.11'!P707+'havelvac 7.12'!P707+'havelvac 7.13'!P707</f>
        <v>#REF!</v>
      </c>
      <c r="Q707" s="360"/>
      <c r="R707" s="360"/>
      <c r="S707" s="360"/>
      <c r="T707" s="360"/>
      <c r="U707" s="360"/>
      <c r="V707" s="360"/>
      <c r="W707" s="360"/>
      <c r="X707" s="360"/>
      <c r="Y707" s="360"/>
      <c r="Z707" s="360"/>
      <c r="AA707" s="360"/>
      <c r="AB707" s="360"/>
      <c r="AC707" s="360"/>
      <c r="AD707" s="360"/>
      <c r="AE707" s="360"/>
      <c r="AF707" s="360"/>
      <c r="AG707" s="360"/>
      <c r="AH707" s="360"/>
      <c r="AI707" s="360"/>
      <c r="AJ707" s="360"/>
      <c r="AK707" s="360"/>
      <c r="AL707" s="360"/>
      <c r="AM707" s="360"/>
      <c r="AN707" s="360"/>
      <c r="AO707" s="360"/>
      <c r="AP707" s="360"/>
      <c r="AQ707" s="360"/>
      <c r="AR707" s="360"/>
      <c r="AS707" s="360"/>
      <c r="AT707" s="360"/>
      <c r="AU707" s="360"/>
      <c r="AV707" s="360"/>
      <c r="AW707" s="360"/>
      <c r="AX707" s="360"/>
      <c r="AY707" s="360"/>
      <c r="AZ707" s="360"/>
      <c r="BA707" s="360"/>
      <c r="BB707" s="360"/>
      <c r="BC707" s="360"/>
      <c r="BD707" s="360"/>
      <c r="BE707" s="360"/>
      <c r="BF707" s="360"/>
      <c r="BG707" s="360"/>
      <c r="BH707" s="360"/>
      <c r="BI707" s="360"/>
      <c r="BJ707" s="360"/>
      <c r="BK707" s="360"/>
      <c r="BL707" s="360"/>
      <c r="BM707" s="360"/>
      <c r="BN707" s="360"/>
      <c r="BO707" s="360"/>
      <c r="BP707" s="360"/>
      <c r="BQ707" s="360"/>
      <c r="BR707" s="360"/>
      <c r="BS707" s="360"/>
      <c r="BT707" s="360"/>
      <c r="BU707" s="360"/>
      <c r="BV707" s="360"/>
      <c r="BW707" s="360"/>
      <c r="BX707" s="360"/>
      <c r="BY707" s="360"/>
      <c r="BZ707" s="360"/>
      <c r="CA707" s="360"/>
      <c r="CB707" s="360"/>
      <c r="CC707" s="360"/>
      <c r="CD707" s="360"/>
      <c r="CE707" s="360"/>
      <c r="CF707" s="360"/>
      <c r="CG707" s="360"/>
      <c r="CH707" s="360"/>
      <c r="CI707" s="360"/>
      <c r="CJ707" s="360"/>
      <c r="CK707" s="360"/>
      <c r="CL707" s="360"/>
      <c r="CM707" s="360"/>
      <c r="CN707" s="360"/>
      <c r="CO707" s="360"/>
      <c r="CP707" s="360"/>
      <c r="CQ707" s="360"/>
      <c r="CR707" s="360"/>
      <c r="CS707" s="360"/>
      <c r="CT707" s="360"/>
      <c r="CU707" s="360"/>
      <c r="CV707" s="360"/>
      <c r="CW707" s="360"/>
      <c r="CX707" s="360"/>
      <c r="CY707" s="360"/>
      <c r="CZ707" s="360"/>
      <c r="DA707" s="360"/>
      <c r="DB707" s="360"/>
      <c r="DC707" s="360"/>
      <c r="DD707" s="360"/>
      <c r="DE707" s="360"/>
      <c r="DF707" s="360"/>
      <c r="DG707" s="360"/>
      <c r="DH707" s="360"/>
      <c r="DI707" s="360"/>
      <c r="DJ707" s="360"/>
      <c r="DK707" s="360"/>
      <c r="DL707" s="360"/>
      <c r="DM707" s="360"/>
      <c r="DN707" s="360"/>
      <c r="DO707" s="360"/>
      <c r="DP707" s="360"/>
      <c r="DQ707" s="360"/>
      <c r="DR707" s="360"/>
      <c r="DS707" s="360"/>
      <c r="DT707" s="360"/>
      <c r="DU707" s="360"/>
      <c r="DV707" s="360"/>
      <c r="DW707" s="360"/>
      <c r="DX707" s="360"/>
      <c r="DY707" s="360"/>
      <c r="DZ707" s="360"/>
      <c r="EA707" s="360"/>
      <c r="EB707" s="360"/>
      <c r="EC707" s="360"/>
      <c r="ED707" s="360"/>
      <c r="EE707" s="360"/>
      <c r="EF707" s="360"/>
      <c r="EG707" s="360"/>
      <c r="EH707" s="360"/>
      <c r="EI707" s="360"/>
      <c r="EJ707" s="360"/>
      <c r="EK707" s="360"/>
      <c r="EL707" s="360"/>
      <c r="EM707" s="360"/>
      <c r="EN707" s="360"/>
      <c r="EO707" s="360"/>
      <c r="EP707" s="360"/>
      <c r="EQ707" s="360"/>
      <c r="ER707" s="360"/>
      <c r="ES707" s="360"/>
      <c r="ET707" s="360"/>
      <c r="EU707" s="360"/>
      <c r="EV707" s="360"/>
      <c r="EW707" s="360"/>
      <c r="EX707" s="360"/>
      <c r="EY707" s="360"/>
      <c r="EZ707" s="360"/>
      <c r="FA707" s="360"/>
      <c r="FB707" s="360"/>
      <c r="FC707" s="360"/>
      <c r="FD707" s="360"/>
      <c r="FE707" s="360"/>
      <c r="FF707" s="360"/>
      <c r="FG707" s="360"/>
      <c r="FH707" s="360"/>
      <c r="FI707" s="360"/>
      <c r="FJ707" s="360"/>
      <c r="FK707" s="360"/>
      <c r="FL707" s="360"/>
      <c r="FM707" s="360"/>
      <c r="FN707" s="360"/>
      <c r="FO707" s="360"/>
      <c r="FP707" s="360"/>
      <c r="FQ707" s="360"/>
      <c r="FR707" s="360"/>
      <c r="FS707" s="360"/>
      <c r="FT707" s="360"/>
      <c r="FU707" s="360"/>
      <c r="FV707" s="360"/>
      <c r="FW707" s="360"/>
      <c r="FX707" s="360"/>
      <c r="FY707" s="360"/>
      <c r="FZ707" s="360"/>
      <c r="GA707" s="360"/>
      <c r="GB707" s="360"/>
      <c r="GC707" s="360"/>
      <c r="GD707" s="360"/>
      <c r="GE707" s="360"/>
      <c r="GF707" s="360"/>
      <c r="GG707" s="360"/>
      <c r="GH707" s="360"/>
      <c r="GI707" s="360"/>
      <c r="GJ707" s="360"/>
      <c r="GK707" s="360"/>
      <c r="GL707" s="360"/>
      <c r="GM707" s="360"/>
      <c r="GN707" s="360"/>
      <c r="GO707" s="360"/>
      <c r="GP707" s="360"/>
      <c r="GQ707" s="360"/>
      <c r="GR707" s="360"/>
      <c r="GS707" s="360"/>
      <c r="GT707" s="360"/>
      <c r="GU707" s="360"/>
      <c r="GV707" s="360"/>
      <c r="GW707" s="360"/>
      <c r="GX707" s="360"/>
      <c r="GY707" s="360"/>
      <c r="GZ707" s="360"/>
      <c r="HA707" s="360"/>
      <c r="HB707" s="360"/>
      <c r="HC707" s="360"/>
      <c r="HD707" s="360"/>
      <c r="HE707" s="360"/>
      <c r="HF707" s="360"/>
      <c r="HG707" s="360"/>
      <c r="HH707" s="360"/>
      <c r="HI707" s="360"/>
      <c r="HJ707" s="360"/>
      <c r="HK707" s="360"/>
      <c r="HL707" s="360"/>
      <c r="HM707" s="360"/>
      <c r="HN707" s="360"/>
      <c r="HO707" s="360"/>
      <c r="HP707" s="360"/>
      <c r="HQ707" s="360"/>
      <c r="HR707" s="360"/>
      <c r="HS707" s="360"/>
      <c r="HT707" s="360"/>
      <c r="HU707" s="360"/>
      <c r="HV707" s="360"/>
      <c r="HW707" s="360"/>
      <c r="HX707" s="360"/>
    </row>
    <row r="708" spans="1:232" hidden="1">
      <c r="H708" s="280"/>
      <c r="I708" s="308"/>
      <c r="J708" s="312"/>
      <c r="K708" s="312"/>
      <c r="L708" s="320" t="s">
        <v>134</v>
      </c>
      <c r="M708" s="278">
        <v>4861</v>
      </c>
      <c r="N708" s="289" t="e">
        <f>+#REF!+'havelvac 7.2'!N708+'havelvac 7.3'!N708+'havelvac 7.4'!N708+'havelvac 7.5'!N708+'havelvac 7.6'!N708+'havelvac 7.7'!N708+'havelvac 7.9'!N708+'havelvac 7.8'!N708+'havelvac 7.10'!N708+'havelvac 7.11'!N708+'havelvac 7.12'!N708+'havelvac 7.13'!N708</f>
        <v>#REF!</v>
      </c>
      <c r="O708" s="289" t="e">
        <f>+#REF!+'havelvac 7.2'!O708+'havelvac 7.3'!O708+'havelvac 7.4'!O708+'havelvac 7.5'!O708+'havelvac 7.6'!O708+'havelvac 7.7'!O708+'havelvac 7.9'!O708+'havelvac 7.8'!O708+'havelvac 7.10'!O708+'havelvac 7.11'!O708+'havelvac 7.12'!O708+'havelvac 7.13'!O708</f>
        <v>#REF!</v>
      </c>
      <c r="P708" s="289" t="e">
        <f>+#REF!+'havelvac 7.2'!P708+'havelvac 7.3'!P708+'havelvac 7.4'!P708+'havelvac 7.5'!P708+'havelvac 7.6'!P708+'havelvac 7.7'!P708+'havelvac 7.9'!P708+'havelvac 7.8'!P708+'havelvac 7.10'!P708+'havelvac 7.11'!P708+'havelvac 7.12'!P708+'havelvac 7.13'!P708</f>
        <v>#REF!</v>
      </c>
    </row>
    <row r="709" spans="1:232" s="461" customFormat="1" hidden="1">
      <c r="A709" s="352"/>
      <c r="B709" s="369"/>
      <c r="C709" s="354"/>
      <c r="D709" s="355"/>
      <c r="E709" s="356"/>
      <c r="F709" s="357"/>
      <c r="G709" s="370"/>
      <c r="H709" s="280"/>
      <c r="I709" s="308"/>
      <c r="J709" s="312"/>
      <c r="K709" s="312"/>
      <c r="L709" s="311" t="s">
        <v>136</v>
      </c>
      <c r="M709" s="306">
        <v>5122</v>
      </c>
      <c r="N709" s="289" t="e">
        <f>+#REF!+'havelvac 7.2'!N709+'havelvac 7.3'!N709+'havelvac 7.4'!N709+'havelvac 7.5'!N709+'havelvac 7.6'!N709+'havelvac 7.7'!N709+'havelvac 7.9'!N709+'havelvac 7.8'!N709+'havelvac 7.10'!N709+'havelvac 7.11'!N709+'havelvac 7.12'!N709+'havelvac 7.13'!N709</f>
        <v>#REF!</v>
      </c>
      <c r="O709" s="289" t="e">
        <f>+#REF!+'havelvac 7.2'!O709+'havelvac 7.3'!O709+'havelvac 7.4'!O709+'havelvac 7.5'!O709+'havelvac 7.6'!O709+'havelvac 7.7'!O709+'havelvac 7.9'!O709+'havelvac 7.8'!O709+'havelvac 7.10'!O709+'havelvac 7.11'!O709+'havelvac 7.12'!O709+'havelvac 7.13'!O709</f>
        <v>#REF!</v>
      </c>
      <c r="P709" s="289" t="e">
        <f>+#REF!+'havelvac 7.2'!P709+'havelvac 7.3'!P709+'havelvac 7.4'!P709+'havelvac 7.5'!P709+'havelvac 7.6'!P709+'havelvac 7.7'!P709+'havelvac 7.9'!P709+'havelvac 7.8'!P709+'havelvac 7.10'!P709+'havelvac 7.11'!P709+'havelvac 7.12'!P709+'havelvac 7.13'!P709</f>
        <v>#REF!</v>
      </c>
      <c r="Q709" s="360"/>
      <c r="R709" s="360"/>
      <c r="S709" s="360"/>
      <c r="T709" s="360"/>
      <c r="U709" s="360"/>
      <c r="V709" s="360"/>
      <c r="W709" s="360"/>
      <c r="X709" s="360"/>
      <c r="Y709" s="360"/>
      <c r="Z709" s="360"/>
      <c r="AA709" s="360"/>
      <c r="AB709" s="360"/>
      <c r="AC709" s="360"/>
      <c r="AD709" s="360"/>
      <c r="AE709" s="360"/>
      <c r="AF709" s="360"/>
      <c r="AG709" s="360"/>
      <c r="AH709" s="360"/>
      <c r="AI709" s="360"/>
      <c r="AJ709" s="360"/>
      <c r="AK709" s="360"/>
      <c r="AL709" s="360"/>
      <c r="AM709" s="360"/>
      <c r="AN709" s="360"/>
      <c r="AO709" s="360"/>
      <c r="AP709" s="360"/>
      <c r="AQ709" s="360"/>
      <c r="AR709" s="360"/>
      <c r="AS709" s="360"/>
      <c r="AT709" s="360"/>
      <c r="AU709" s="360"/>
      <c r="AV709" s="360"/>
      <c r="AW709" s="360"/>
      <c r="AX709" s="360"/>
      <c r="AY709" s="360"/>
      <c r="AZ709" s="360"/>
      <c r="BA709" s="360"/>
      <c r="BB709" s="360"/>
      <c r="BC709" s="360"/>
      <c r="BD709" s="360"/>
      <c r="BE709" s="360"/>
      <c r="BF709" s="360"/>
      <c r="BG709" s="360"/>
      <c r="BH709" s="360"/>
      <c r="BI709" s="360"/>
      <c r="BJ709" s="360"/>
      <c r="BK709" s="360"/>
      <c r="BL709" s="360"/>
      <c r="BM709" s="360"/>
      <c r="BN709" s="360"/>
      <c r="BO709" s="360"/>
      <c r="BP709" s="360"/>
      <c r="BQ709" s="360"/>
      <c r="BR709" s="360"/>
      <c r="BS709" s="360"/>
      <c r="BT709" s="360"/>
      <c r="BU709" s="360"/>
      <c r="BV709" s="360"/>
      <c r="BW709" s="360"/>
      <c r="BX709" s="360"/>
      <c r="BY709" s="360"/>
      <c r="BZ709" s="360"/>
      <c r="CA709" s="360"/>
      <c r="CB709" s="360"/>
      <c r="CC709" s="360"/>
      <c r="CD709" s="360"/>
      <c r="CE709" s="360"/>
      <c r="CF709" s="360"/>
      <c r="CG709" s="360"/>
      <c r="CH709" s="360"/>
      <c r="CI709" s="360"/>
      <c r="CJ709" s="360"/>
      <c r="CK709" s="360"/>
      <c r="CL709" s="360"/>
      <c r="CM709" s="360"/>
      <c r="CN709" s="360"/>
      <c r="CO709" s="360"/>
      <c r="CP709" s="360"/>
      <c r="CQ709" s="360"/>
      <c r="CR709" s="360"/>
      <c r="CS709" s="360"/>
      <c r="CT709" s="360"/>
      <c r="CU709" s="360"/>
      <c r="CV709" s="360"/>
      <c r="CW709" s="360"/>
      <c r="CX709" s="360"/>
      <c r="CY709" s="360"/>
      <c r="CZ709" s="360"/>
      <c r="DA709" s="360"/>
      <c r="DB709" s="360"/>
      <c r="DC709" s="360"/>
      <c r="DD709" s="360"/>
      <c r="DE709" s="360"/>
      <c r="DF709" s="360"/>
      <c r="DG709" s="360"/>
      <c r="DH709" s="360"/>
      <c r="DI709" s="360"/>
      <c r="DJ709" s="360"/>
      <c r="DK709" s="360"/>
      <c r="DL709" s="360"/>
      <c r="DM709" s="360"/>
      <c r="DN709" s="360"/>
      <c r="DO709" s="360"/>
      <c r="DP709" s="360"/>
      <c r="DQ709" s="360"/>
      <c r="DR709" s="360"/>
      <c r="DS709" s="360"/>
      <c r="DT709" s="360"/>
      <c r="DU709" s="360"/>
      <c r="DV709" s="360"/>
      <c r="DW709" s="360"/>
      <c r="DX709" s="360"/>
      <c r="DY709" s="360"/>
      <c r="DZ709" s="360"/>
      <c r="EA709" s="360"/>
      <c r="EB709" s="360"/>
      <c r="EC709" s="360"/>
      <c r="ED709" s="360"/>
      <c r="EE709" s="360"/>
      <c r="EF709" s="360"/>
      <c r="EG709" s="360"/>
      <c r="EH709" s="360"/>
      <c r="EI709" s="360"/>
      <c r="EJ709" s="360"/>
      <c r="EK709" s="360"/>
      <c r="EL709" s="360"/>
      <c r="EM709" s="360"/>
      <c r="EN709" s="360"/>
      <c r="EO709" s="360"/>
      <c r="EP709" s="360"/>
      <c r="EQ709" s="360"/>
      <c r="ER709" s="360"/>
      <c r="ES709" s="360"/>
      <c r="ET709" s="360"/>
      <c r="EU709" s="360"/>
      <c r="EV709" s="360"/>
      <c r="EW709" s="360"/>
      <c r="EX709" s="360"/>
      <c r="EY709" s="360"/>
      <c r="EZ709" s="360"/>
      <c r="FA709" s="360"/>
      <c r="FB709" s="360"/>
      <c r="FC709" s="360"/>
      <c r="FD709" s="360"/>
      <c r="FE709" s="360"/>
      <c r="FF709" s="360"/>
      <c r="FG709" s="360"/>
      <c r="FH709" s="360"/>
      <c r="FI709" s="360"/>
      <c r="FJ709" s="360"/>
      <c r="FK709" s="360"/>
      <c r="FL709" s="360"/>
      <c r="FM709" s="360"/>
      <c r="FN709" s="360"/>
      <c r="FO709" s="360"/>
      <c r="FP709" s="360"/>
      <c r="FQ709" s="360"/>
      <c r="FR709" s="360"/>
      <c r="FS709" s="360"/>
      <c r="FT709" s="360"/>
      <c r="FU709" s="360"/>
      <c r="FV709" s="360"/>
      <c r="FW709" s="360"/>
      <c r="FX709" s="360"/>
      <c r="FY709" s="360"/>
      <c r="FZ709" s="360"/>
      <c r="GA709" s="360"/>
      <c r="GB709" s="360"/>
      <c r="GC709" s="360"/>
      <c r="GD709" s="360"/>
      <c r="GE709" s="360"/>
      <c r="GF709" s="360"/>
      <c r="GG709" s="360"/>
      <c r="GH709" s="360"/>
      <c r="GI709" s="360"/>
      <c r="GJ709" s="360"/>
      <c r="GK709" s="360"/>
      <c r="GL709" s="360"/>
      <c r="GM709" s="360"/>
      <c r="GN709" s="360"/>
      <c r="GO709" s="360"/>
      <c r="GP709" s="360"/>
      <c r="GQ709" s="360"/>
      <c r="GR709" s="360"/>
      <c r="GS709" s="360"/>
      <c r="GT709" s="360"/>
      <c r="GU709" s="360"/>
      <c r="GV709" s="360"/>
      <c r="GW709" s="360"/>
      <c r="GX709" s="360"/>
      <c r="GY709" s="360"/>
      <c r="GZ709" s="360"/>
      <c r="HA709" s="360"/>
      <c r="HB709" s="360"/>
      <c r="HC709" s="360"/>
      <c r="HD709" s="360"/>
      <c r="HE709" s="360"/>
      <c r="HF709" s="360"/>
      <c r="HG709" s="360"/>
      <c r="HH709" s="360"/>
      <c r="HI709" s="360"/>
      <c r="HJ709" s="360"/>
      <c r="HK709" s="360"/>
      <c r="HL709" s="360"/>
      <c r="HM709" s="360"/>
      <c r="HN709" s="360"/>
      <c r="HO709" s="360"/>
      <c r="HP709" s="360"/>
      <c r="HQ709" s="360"/>
      <c r="HR709" s="360"/>
      <c r="HS709" s="360"/>
      <c r="HT709" s="360"/>
      <c r="HU709" s="360"/>
      <c r="HV709" s="360"/>
      <c r="HW709" s="360"/>
      <c r="HX709" s="360"/>
    </row>
    <row r="710" spans="1:232" ht="54" hidden="1">
      <c r="H710" s="280"/>
      <c r="I710" s="400"/>
      <c r="J710" s="401"/>
      <c r="K710" s="401"/>
      <c r="L710" s="402" t="s">
        <v>653</v>
      </c>
      <c r="M710" s="397"/>
      <c r="N710" s="403" t="e">
        <f>SUM(N711:N715)</f>
        <v>#REF!</v>
      </c>
      <c r="O710" s="403" t="e">
        <f>SUM(O711:O715)</f>
        <v>#REF!</v>
      </c>
      <c r="P710" s="403" t="e">
        <f>SUM(P711:P715)</f>
        <v>#REF!</v>
      </c>
    </row>
    <row r="711" spans="1:232" s="461" customFormat="1" hidden="1">
      <c r="A711" s="352"/>
      <c r="B711" s="369"/>
      <c r="C711" s="354"/>
      <c r="D711" s="355"/>
      <c r="E711" s="356"/>
      <c r="F711" s="357"/>
      <c r="G711" s="370"/>
      <c r="H711" s="280"/>
      <c r="I711" s="308"/>
      <c r="J711" s="312"/>
      <c r="K711" s="312"/>
      <c r="L711" s="311" t="s">
        <v>125</v>
      </c>
      <c r="M711" s="313">
        <v>4239</v>
      </c>
      <c r="N711" s="289" t="e">
        <f>+#REF!+'havelvac 7.2'!N711+'havelvac 7.3'!N711+'havelvac 7.4'!N711+'havelvac 7.5'!N711+'havelvac 7.6'!N711+'havelvac 7.7'!N711+'havelvac 7.9'!N711+'havelvac 7.8'!N711+'havelvac 7.10'!N711+'havelvac 7.11'!N711+'havelvac 7.12'!N711+'havelvac 7.13'!N711</f>
        <v>#REF!</v>
      </c>
      <c r="O711" s="289" t="e">
        <f>+#REF!+'havelvac 7.2'!O711+'havelvac 7.3'!O711+'havelvac 7.4'!O711+'havelvac 7.5'!O711+'havelvac 7.6'!O711+'havelvac 7.7'!O711+'havelvac 7.9'!O711+'havelvac 7.8'!O711+'havelvac 7.10'!O711+'havelvac 7.11'!O711+'havelvac 7.12'!O711+'havelvac 7.13'!O711</f>
        <v>#REF!</v>
      </c>
      <c r="P711" s="289" t="e">
        <f>+#REF!+'havelvac 7.2'!P711+'havelvac 7.3'!P711+'havelvac 7.4'!P711+'havelvac 7.5'!P711+'havelvac 7.6'!P711+'havelvac 7.7'!P711+'havelvac 7.9'!P711+'havelvac 7.8'!P711+'havelvac 7.10'!P711+'havelvac 7.11'!P711+'havelvac 7.12'!P711+'havelvac 7.13'!P711</f>
        <v>#REF!</v>
      </c>
      <c r="Q711" s="360"/>
      <c r="R711" s="360"/>
      <c r="S711" s="360"/>
      <c r="T711" s="360"/>
      <c r="U711" s="360"/>
      <c r="V711" s="360"/>
      <c r="W711" s="360"/>
      <c r="X711" s="360"/>
      <c r="Y711" s="360"/>
      <c r="Z711" s="360"/>
      <c r="AA711" s="360"/>
      <c r="AB711" s="360"/>
      <c r="AC711" s="360"/>
      <c r="AD711" s="360"/>
      <c r="AE711" s="360"/>
      <c r="AF711" s="360"/>
      <c r="AG711" s="360"/>
      <c r="AH711" s="360"/>
      <c r="AI711" s="360"/>
      <c r="AJ711" s="360"/>
      <c r="AK711" s="360"/>
      <c r="AL711" s="360"/>
      <c r="AM711" s="360"/>
      <c r="AN711" s="360"/>
      <c r="AO711" s="360"/>
      <c r="AP711" s="360"/>
      <c r="AQ711" s="360"/>
      <c r="AR711" s="360"/>
      <c r="AS711" s="360"/>
      <c r="AT711" s="360"/>
      <c r="AU711" s="360"/>
      <c r="AV711" s="360"/>
      <c r="AW711" s="360"/>
      <c r="AX711" s="360"/>
      <c r="AY711" s="360"/>
      <c r="AZ711" s="360"/>
      <c r="BA711" s="360"/>
      <c r="BB711" s="360"/>
      <c r="BC711" s="360"/>
      <c r="BD711" s="360"/>
      <c r="BE711" s="360"/>
      <c r="BF711" s="360"/>
      <c r="BG711" s="360"/>
      <c r="BH711" s="360"/>
      <c r="BI711" s="360"/>
      <c r="BJ711" s="360"/>
      <c r="BK711" s="360"/>
      <c r="BL711" s="360"/>
      <c r="BM711" s="360"/>
      <c r="BN711" s="360"/>
      <c r="BO711" s="360"/>
      <c r="BP711" s="360"/>
      <c r="BQ711" s="360"/>
      <c r="BR711" s="360"/>
      <c r="BS711" s="360"/>
      <c r="BT711" s="360"/>
      <c r="BU711" s="360"/>
      <c r="BV711" s="360"/>
      <c r="BW711" s="360"/>
      <c r="BX711" s="360"/>
      <c r="BY711" s="360"/>
      <c r="BZ711" s="360"/>
      <c r="CA711" s="360"/>
      <c r="CB711" s="360"/>
      <c r="CC711" s="360"/>
      <c r="CD711" s="360"/>
      <c r="CE711" s="360"/>
      <c r="CF711" s="360"/>
      <c r="CG711" s="360"/>
      <c r="CH711" s="360"/>
      <c r="CI711" s="360"/>
      <c r="CJ711" s="360"/>
      <c r="CK711" s="360"/>
      <c r="CL711" s="360"/>
      <c r="CM711" s="360"/>
      <c r="CN711" s="360"/>
      <c r="CO711" s="360"/>
      <c r="CP711" s="360"/>
      <c r="CQ711" s="360"/>
      <c r="CR711" s="360"/>
      <c r="CS711" s="360"/>
      <c r="CT711" s="360"/>
      <c r="CU711" s="360"/>
      <c r="CV711" s="360"/>
      <c r="CW711" s="360"/>
      <c r="CX711" s="360"/>
      <c r="CY711" s="360"/>
      <c r="CZ711" s="360"/>
      <c r="DA711" s="360"/>
      <c r="DB711" s="360"/>
      <c r="DC711" s="360"/>
      <c r="DD711" s="360"/>
      <c r="DE711" s="360"/>
      <c r="DF711" s="360"/>
      <c r="DG711" s="360"/>
      <c r="DH711" s="360"/>
      <c r="DI711" s="360"/>
      <c r="DJ711" s="360"/>
      <c r="DK711" s="360"/>
      <c r="DL711" s="360"/>
      <c r="DM711" s="360"/>
      <c r="DN711" s="360"/>
      <c r="DO711" s="360"/>
      <c r="DP711" s="360"/>
      <c r="DQ711" s="360"/>
      <c r="DR711" s="360"/>
      <c r="DS711" s="360"/>
      <c r="DT711" s="360"/>
      <c r="DU711" s="360"/>
      <c r="DV711" s="360"/>
      <c r="DW711" s="360"/>
      <c r="DX711" s="360"/>
      <c r="DY711" s="360"/>
      <c r="DZ711" s="360"/>
      <c r="EA711" s="360"/>
      <c r="EB711" s="360"/>
      <c r="EC711" s="360"/>
      <c r="ED711" s="360"/>
      <c r="EE711" s="360"/>
      <c r="EF711" s="360"/>
      <c r="EG711" s="360"/>
      <c r="EH711" s="360"/>
      <c r="EI711" s="360"/>
      <c r="EJ711" s="360"/>
      <c r="EK711" s="360"/>
      <c r="EL711" s="360"/>
      <c r="EM711" s="360"/>
      <c r="EN711" s="360"/>
      <c r="EO711" s="360"/>
      <c r="EP711" s="360"/>
      <c r="EQ711" s="360"/>
      <c r="ER711" s="360"/>
      <c r="ES711" s="360"/>
      <c r="ET711" s="360"/>
      <c r="EU711" s="360"/>
      <c r="EV711" s="360"/>
      <c r="EW711" s="360"/>
      <c r="EX711" s="360"/>
      <c r="EY711" s="360"/>
      <c r="EZ711" s="360"/>
      <c r="FA711" s="360"/>
      <c r="FB711" s="360"/>
      <c r="FC711" s="360"/>
      <c r="FD711" s="360"/>
      <c r="FE711" s="360"/>
      <c r="FF711" s="360"/>
      <c r="FG711" s="360"/>
      <c r="FH711" s="360"/>
      <c r="FI711" s="360"/>
      <c r="FJ711" s="360"/>
      <c r="FK711" s="360"/>
      <c r="FL711" s="360"/>
      <c r="FM711" s="360"/>
      <c r="FN711" s="360"/>
      <c r="FO711" s="360"/>
      <c r="FP711" s="360"/>
      <c r="FQ711" s="360"/>
      <c r="FR711" s="360"/>
      <c r="FS711" s="360"/>
      <c r="FT711" s="360"/>
      <c r="FU711" s="360"/>
      <c r="FV711" s="360"/>
      <c r="FW711" s="360"/>
      <c r="FX711" s="360"/>
      <c r="FY711" s="360"/>
      <c r="FZ711" s="360"/>
      <c r="GA711" s="360"/>
      <c r="GB711" s="360"/>
      <c r="GC711" s="360"/>
      <c r="GD711" s="360"/>
      <c r="GE711" s="360"/>
      <c r="GF711" s="360"/>
      <c r="GG711" s="360"/>
      <c r="GH711" s="360"/>
      <c r="GI711" s="360"/>
      <c r="GJ711" s="360"/>
      <c r="GK711" s="360"/>
      <c r="GL711" s="360"/>
      <c r="GM711" s="360"/>
      <c r="GN711" s="360"/>
      <c r="GO711" s="360"/>
      <c r="GP711" s="360"/>
      <c r="GQ711" s="360"/>
      <c r="GR711" s="360"/>
      <c r="GS711" s="360"/>
      <c r="GT711" s="360"/>
      <c r="GU711" s="360"/>
      <c r="GV711" s="360"/>
      <c r="GW711" s="360"/>
      <c r="GX711" s="360"/>
      <c r="GY711" s="360"/>
      <c r="GZ711" s="360"/>
      <c r="HA711" s="360"/>
      <c r="HB711" s="360"/>
      <c r="HC711" s="360"/>
      <c r="HD711" s="360"/>
      <c r="HE711" s="360"/>
      <c r="HF711" s="360"/>
      <c r="HG711" s="360"/>
      <c r="HH711" s="360"/>
      <c r="HI711" s="360"/>
      <c r="HJ711" s="360"/>
      <c r="HK711" s="360"/>
      <c r="HL711" s="360"/>
      <c r="HM711" s="360"/>
      <c r="HN711" s="360"/>
      <c r="HO711" s="360"/>
      <c r="HP711" s="360"/>
      <c r="HQ711" s="360"/>
      <c r="HR711" s="360"/>
      <c r="HS711" s="360"/>
      <c r="HT711" s="360"/>
      <c r="HU711" s="360"/>
      <c r="HV711" s="360"/>
      <c r="HW711" s="360"/>
      <c r="HX711" s="360"/>
    </row>
    <row r="712" spans="1:232" s="461" customFormat="1" ht="24.75" hidden="1" customHeight="1">
      <c r="A712" s="352"/>
      <c r="B712" s="369"/>
      <c r="C712" s="354"/>
      <c r="D712" s="355"/>
      <c r="E712" s="356"/>
      <c r="F712" s="357"/>
      <c r="G712" s="370"/>
      <c r="H712" s="280"/>
      <c r="I712" s="308"/>
      <c r="J712" s="312"/>
      <c r="K712" s="312"/>
      <c r="L712" s="320" t="s">
        <v>142</v>
      </c>
      <c r="M712" s="406">
        <v>4251</v>
      </c>
      <c r="N712" s="289" t="e">
        <f>+#REF!+'havelvac 7.2'!N712+'havelvac 7.3'!N712+'havelvac 7.4'!N712+'havelvac 7.5'!N712+'havelvac 7.6'!N712+'havelvac 7.7'!N712+'havelvac 7.9'!N712+'havelvac 7.8'!N712+'havelvac 7.10'!N712+'havelvac 7.11'!N712+'havelvac 7.12'!N712+'havelvac 7.13'!N712</f>
        <v>#REF!</v>
      </c>
      <c r="O712" s="289" t="e">
        <f>+#REF!+'havelvac 7.2'!O712+'havelvac 7.3'!O712+'havelvac 7.4'!O712+'havelvac 7.5'!O712+'havelvac 7.6'!O712+'havelvac 7.7'!O712+'havelvac 7.9'!O712+'havelvac 7.8'!O712+'havelvac 7.10'!O712+'havelvac 7.11'!O712+'havelvac 7.12'!O712+'havelvac 7.13'!O712</f>
        <v>#REF!</v>
      </c>
      <c r="P712" s="289" t="e">
        <f>+#REF!+'havelvac 7.2'!P712+'havelvac 7.3'!P712+'havelvac 7.4'!P712+'havelvac 7.5'!P712+'havelvac 7.6'!P712+'havelvac 7.7'!P712+'havelvac 7.9'!P712+'havelvac 7.8'!P712+'havelvac 7.10'!P712+'havelvac 7.11'!P712+'havelvac 7.12'!P712+'havelvac 7.13'!P712</f>
        <v>#REF!</v>
      </c>
      <c r="Q712" s="360"/>
      <c r="R712" s="360"/>
      <c r="S712" s="360"/>
      <c r="T712" s="360"/>
      <c r="U712" s="360"/>
      <c r="V712" s="360"/>
      <c r="W712" s="360"/>
      <c r="X712" s="360"/>
      <c r="Y712" s="360"/>
      <c r="Z712" s="360"/>
      <c r="AA712" s="360"/>
      <c r="AB712" s="360"/>
      <c r="AC712" s="360"/>
      <c r="AD712" s="360"/>
      <c r="AE712" s="360"/>
      <c r="AF712" s="360"/>
      <c r="AG712" s="360"/>
      <c r="AH712" s="360"/>
      <c r="AI712" s="360"/>
      <c r="AJ712" s="360"/>
      <c r="AK712" s="360"/>
      <c r="AL712" s="360"/>
      <c r="AM712" s="360"/>
      <c r="AN712" s="360"/>
      <c r="AO712" s="360"/>
      <c r="AP712" s="360"/>
      <c r="AQ712" s="360"/>
      <c r="AR712" s="360"/>
      <c r="AS712" s="360"/>
      <c r="AT712" s="360"/>
      <c r="AU712" s="360"/>
      <c r="AV712" s="360"/>
      <c r="AW712" s="360"/>
      <c r="AX712" s="360"/>
      <c r="AY712" s="360"/>
      <c r="AZ712" s="360"/>
      <c r="BA712" s="360"/>
      <c r="BB712" s="360"/>
      <c r="BC712" s="360"/>
      <c r="BD712" s="360"/>
      <c r="BE712" s="360"/>
      <c r="BF712" s="360"/>
      <c r="BG712" s="360"/>
      <c r="BH712" s="360"/>
      <c r="BI712" s="360"/>
      <c r="BJ712" s="360"/>
      <c r="BK712" s="360"/>
      <c r="BL712" s="360"/>
      <c r="BM712" s="360"/>
      <c r="BN712" s="360"/>
      <c r="BO712" s="360"/>
      <c r="BP712" s="360"/>
      <c r="BQ712" s="360"/>
      <c r="BR712" s="360"/>
      <c r="BS712" s="360"/>
      <c r="BT712" s="360"/>
      <c r="BU712" s="360"/>
      <c r="BV712" s="360"/>
      <c r="BW712" s="360"/>
      <c r="BX712" s="360"/>
      <c r="BY712" s="360"/>
      <c r="BZ712" s="360"/>
      <c r="CA712" s="360"/>
      <c r="CB712" s="360"/>
      <c r="CC712" s="360"/>
      <c r="CD712" s="360"/>
      <c r="CE712" s="360"/>
      <c r="CF712" s="360"/>
      <c r="CG712" s="360"/>
      <c r="CH712" s="360"/>
      <c r="CI712" s="360"/>
      <c r="CJ712" s="360"/>
      <c r="CK712" s="360"/>
      <c r="CL712" s="360"/>
      <c r="CM712" s="360"/>
      <c r="CN712" s="360"/>
      <c r="CO712" s="360"/>
      <c r="CP712" s="360"/>
      <c r="CQ712" s="360"/>
      <c r="CR712" s="360"/>
      <c r="CS712" s="360"/>
      <c r="CT712" s="360"/>
      <c r="CU712" s="360"/>
      <c r="CV712" s="360"/>
      <c r="CW712" s="360"/>
      <c r="CX712" s="360"/>
      <c r="CY712" s="360"/>
      <c r="CZ712" s="360"/>
      <c r="DA712" s="360"/>
      <c r="DB712" s="360"/>
      <c r="DC712" s="360"/>
      <c r="DD712" s="360"/>
      <c r="DE712" s="360"/>
      <c r="DF712" s="360"/>
      <c r="DG712" s="360"/>
      <c r="DH712" s="360"/>
      <c r="DI712" s="360"/>
      <c r="DJ712" s="360"/>
      <c r="DK712" s="360"/>
      <c r="DL712" s="360"/>
      <c r="DM712" s="360"/>
      <c r="DN712" s="360"/>
      <c r="DO712" s="360"/>
      <c r="DP712" s="360"/>
      <c r="DQ712" s="360"/>
      <c r="DR712" s="360"/>
      <c r="DS712" s="360"/>
      <c r="DT712" s="360"/>
      <c r="DU712" s="360"/>
      <c r="DV712" s="360"/>
      <c r="DW712" s="360"/>
      <c r="DX712" s="360"/>
      <c r="DY712" s="360"/>
      <c r="DZ712" s="360"/>
      <c r="EA712" s="360"/>
      <c r="EB712" s="360"/>
      <c r="EC712" s="360"/>
      <c r="ED712" s="360"/>
      <c r="EE712" s="360"/>
      <c r="EF712" s="360"/>
      <c r="EG712" s="360"/>
      <c r="EH712" s="360"/>
      <c r="EI712" s="360"/>
      <c r="EJ712" s="360"/>
      <c r="EK712" s="360"/>
      <c r="EL712" s="360"/>
      <c r="EM712" s="360"/>
      <c r="EN712" s="360"/>
      <c r="EO712" s="360"/>
      <c r="EP712" s="360"/>
      <c r="EQ712" s="360"/>
      <c r="ER712" s="360"/>
      <c r="ES712" s="360"/>
      <c r="ET712" s="360"/>
      <c r="EU712" s="360"/>
      <c r="EV712" s="360"/>
      <c r="EW712" s="360"/>
      <c r="EX712" s="360"/>
      <c r="EY712" s="360"/>
      <c r="EZ712" s="360"/>
      <c r="FA712" s="360"/>
      <c r="FB712" s="360"/>
      <c r="FC712" s="360"/>
      <c r="FD712" s="360"/>
      <c r="FE712" s="360"/>
      <c r="FF712" s="360"/>
      <c r="FG712" s="360"/>
      <c r="FH712" s="360"/>
      <c r="FI712" s="360"/>
      <c r="FJ712" s="360"/>
      <c r="FK712" s="360"/>
      <c r="FL712" s="360"/>
      <c r="FM712" s="360"/>
      <c r="FN712" s="360"/>
      <c r="FO712" s="360"/>
      <c r="FP712" s="360"/>
      <c r="FQ712" s="360"/>
      <c r="FR712" s="360"/>
      <c r="FS712" s="360"/>
      <c r="FT712" s="360"/>
      <c r="FU712" s="360"/>
      <c r="FV712" s="360"/>
      <c r="FW712" s="360"/>
      <c r="FX712" s="360"/>
      <c r="FY712" s="360"/>
      <c r="FZ712" s="360"/>
      <c r="GA712" s="360"/>
      <c r="GB712" s="360"/>
      <c r="GC712" s="360"/>
      <c r="GD712" s="360"/>
      <c r="GE712" s="360"/>
      <c r="GF712" s="360"/>
      <c r="GG712" s="360"/>
      <c r="GH712" s="360"/>
      <c r="GI712" s="360"/>
      <c r="GJ712" s="360"/>
      <c r="GK712" s="360"/>
      <c r="GL712" s="360"/>
      <c r="GM712" s="360"/>
      <c r="GN712" s="360"/>
      <c r="GO712" s="360"/>
      <c r="GP712" s="360"/>
      <c r="GQ712" s="360"/>
      <c r="GR712" s="360"/>
      <c r="GS712" s="360"/>
      <c r="GT712" s="360"/>
      <c r="GU712" s="360"/>
      <c r="GV712" s="360"/>
      <c r="GW712" s="360"/>
      <c r="GX712" s="360"/>
      <c r="GY712" s="360"/>
      <c r="GZ712" s="360"/>
      <c r="HA712" s="360"/>
      <c r="HB712" s="360"/>
      <c r="HC712" s="360"/>
      <c r="HD712" s="360"/>
      <c r="HE712" s="360"/>
      <c r="HF712" s="360"/>
      <c r="HG712" s="360"/>
      <c r="HH712" s="360"/>
      <c r="HI712" s="360"/>
      <c r="HJ712" s="360"/>
      <c r="HK712" s="360"/>
      <c r="HL712" s="360"/>
      <c r="HM712" s="360"/>
      <c r="HN712" s="360"/>
      <c r="HO712" s="360"/>
      <c r="HP712" s="360"/>
      <c r="HQ712" s="360"/>
      <c r="HR712" s="360"/>
      <c r="HS712" s="360"/>
      <c r="HT712" s="360"/>
      <c r="HU712" s="360"/>
      <c r="HV712" s="360"/>
      <c r="HW712" s="360"/>
      <c r="HX712" s="360"/>
    </row>
    <row r="713" spans="1:232" hidden="1">
      <c r="H713" s="280"/>
      <c r="I713" s="308"/>
      <c r="J713" s="312"/>
      <c r="K713" s="312"/>
      <c r="L713" s="311" t="s">
        <v>130</v>
      </c>
      <c r="M713" s="406">
        <v>4267</v>
      </c>
      <c r="N713" s="289" t="e">
        <f>+#REF!+'havelvac 7.2'!N713+'havelvac 7.3'!N713+'havelvac 7.4'!N713+'havelvac 7.5'!N713+'havelvac 7.6'!N713+'havelvac 7.7'!N713+'havelvac 7.9'!N713+'havelvac 7.8'!N713+'havelvac 7.10'!N713+'havelvac 7.11'!N713+'havelvac 7.12'!N713+'havelvac 7.13'!N713</f>
        <v>#REF!</v>
      </c>
      <c r="O713" s="289" t="e">
        <f>+#REF!+'havelvac 7.2'!O713+'havelvac 7.3'!O713+'havelvac 7.4'!O713+'havelvac 7.5'!O713+'havelvac 7.6'!O713+'havelvac 7.7'!O713+'havelvac 7.9'!O713+'havelvac 7.8'!O713+'havelvac 7.10'!O713+'havelvac 7.11'!O713+'havelvac 7.12'!O713+'havelvac 7.13'!O713</f>
        <v>#REF!</v>
      </c>
      <c r="P713" s="289" t="e">
        <f>+#REF!+'havelvac 7.2'!P713+'havelvac 7.3'!P713+'havelvac 7.4'!P713+'havelvac 7.5'!P713+'havelvac 7.6'!P713+'havelvac 7.7'!P713+'havelvac 7.9'!P713+'havelvac 7.8'!P713+'havelvac 7.10'!P713+'havelvac 7.11'!P713+'havelvac 7.12'!P713+'havelvac 7.13'!P713</f>
        <v>#REF!</v>
      </c>
    </row>
    <row r="714" spans="1:232" hidden="1">
      <c r="H714" s="280"/>
      <c r="I714" s="308"/>
      <c r="J714" s="312"/>
      <c r="K714" s="312"/>
      <c r="L714" s="326" t="s">
        <v>364</v>
      </c>
      <c r="M714" s="279">
        <v>4269</v>
      </c>
      <c r="N714" s="289" t="e">
        <f>+#REF!+'havelvac 7.2'!N714+'havelvac 7.3'!N714+'havelvac 7.4'!N714+'havelvac 7.5'!N714+'havelvac 7.6'!N714+'havelvac 7.7'!N714+'havelvac 7.9'!N714+'havelvac 7.8'!N714+'havelvac 7.10'!N714+'havelvac 7.11'!N714+'havelvac 7.12'!N714+'havelvac 7.13'!N714</f>
        <v>#REF!</v>
      </c>
      <c r="O714" s="289" t="e">
        <f>+#REF!+'havelvac 7.2'!O714+'havelvac 7.3'!O714+'havelvac 7.4'!O714+'havelvac 7.5'!O714+'havelvac 7.6'!O714+'havelvac 7.7'!O714+'havelvac 7.9'!O714+'havelvac 7.8'!O714+'havelvac 7.10'!O714+'havelvac 7.11'!O714+'havelvac 7.12'!O714+'havelvac 7.13'!O714</f>
        <v>#REF!</v>
      </c>
      <c r="P714" s="289" t="e">
        <f>+#REF!+'havelvac 7.2'!P714+'havelvac 7.3'!P714+'havelvac 7.4'!P714+'havelvac 7.5'!P714+'havelvac 7.6'!P714+'havelvac 7.7'!P714+'havelvac 7.9'!P714+'havelvac 7.8'!P714+'havelvac 7.10'!P714+'havelvac 7.11'!P714+'havelvac 7.12'!P714+'havelvac 7.13'!P714</f>
        <v>#REF!</v>
      </c>
    </row>
    <row r="715" spans="1:232" s="461" customFormat="1" hidden="1">
      <c r="A715" s="352"/>
      <c r="B715" s="369"/>
      <c r="C715" s="354"/>
      <c r="D715" s="355"/>
      <c r="E715" s="356"/>
      <c r="F715" s="357"/>
      <c r="G715" s="370"/>
      <c r="H715" s="280"/>
      <c r="I715" s="308"/>
      <c r="J715" s="312"/>
      <c r="K715" s="312"/>
      <c r="L715" s="320" t="s">
        <v>134</v>
      </c>
      <c r="M715" s="278">
        <v>4861</v>
      </c>
      <c r="N715" s="289" t="e">
        <f>+#REF!+'havelvac 7.2'!N715+'havelvac 7.3'!N715+'havelvac 7.4'!N715+'havelvac 7.5'!N715+'havelvac 7.6'!N715+'havelvac 7.7'!N715+'havelvac 7.9'!N715+'havelvac 7.8'!N715+'havelvac 7.10'!N715+'havelvac 7.11'!N715+'havelvac 7.12'!N715+'havelvac 7.13'!N715</f>
        <v>#REF!</v>
      </c>
      <c r="O715" s="289" t="e">
        <f>+#REF!+'havelvac 7.2'!O715+'havelvac 7.3'!O715+'havelvac 7.4'!O715+'havelvac 7.5'!O715+'havelvac 7.6'!O715+'havelvac 7.7'!O715+'havelvac 7.9'!O715+'havelvac 7.8'!O715+'havelvac 7.10'!O715+'havelvac 7.11'!O715+'havelvac 7.12'!O715+'havelvac 7.13'!O715</f>
        <v>#REF!</v>
      </c>
      <c r="P715" s="289" t="e">
        <f>+#REF!+'havelvac 7.2'!P715+'havelvac 7.3'!P715+'havelvac 7.4'!P715+'havelvac 7.5'!P715+'havelvac 7.6'!P715+'havelvac 7.7'!P715+'havelvac 7.9'!P715+'havelvac 7.8'!P715+'havelvac 7.10'!P715+'havelvac 7.11'!P715+'havelvac 7.12'!P715+'havelvac 7.13'!P715</f>
        <v>#REF!</v>
      </c>
      <c r="Q715" s="360"/>
      <c r="R715" s="360"/>
      <c r="S715" s="360"/>
      <c r="T715" s="360"/>
      <c r="U715" s="360"/>
      <c r="V715" s="360"/>
      <c r="W715" s="360"/>
      <c r="X715" s="360"/>
      <c r="Y715" s="360"/>
      <c r="Z715" s="360"/>
      <c r="AA715" s="360"/>
      <c r="AB715" s="360"/>
      <c r="AC715" s="360"/>
      <c r="AD715" s="360"/>
      <c r="AE715" s="360"/>
      <c r="AF715" s="360"/>
      <c r="AG715" s="360"/>
      <c r="AH715" s="360"/>
      <c r="AI715" s="360"/>
      <c r="AJ715" s="360"/>
      <c r="AK715" s="360"/>
      <c r="AL715" s="360"/>
      <c r="AM715" s="360"/>
      <c r="AN715" s="360"/>
      <c r="AO715" s="360"/>
      <c r="AP715" s="360"/>
      <c r="AQ715" s="360"/>
      <c r="AR715" s="360"/>
      <c r="AS715" s="360"/>
      <c r="AT715" s="360"/>
      <c r="AU715" s="360"/>
      <c r="AV715" s="360"/>
      <c r="AW715" s="360"/>
      <c r="AX715" s="360"/>
      <c r="AY715" s="360"/>
      <c r="AZ715" s="360"/>
      <c r="BA715" s="360"/>
      <c r="BB715" s="360"/>
      <c r="BC715" s="360"/>
      <c r="BD715" s="360"/>
      <c r="BE715" s="360"/>
      <c r="BF715" s="360"/>
      <c r="BG715" s="360"/>
      <c r="BH715" s="360"/>
      <c r="BI715" s="360"/>
      <c r="BJ715" s="360"/>
      <c r="BK715" s="360"/>
      <c r="BL715" s="360"/>
      <c r="BM715" s="360"/>
      <c r="BN715" s="360"/>
      <c r="BO715" s="360"/>
      <c r="BP715" s="360"/>
      <c r="BQ715" s="360"/>
      <c r="BR715" s="360"/>
      <c r="BS715" s="360"/>
      <c r="BT715" s="360"/>
      <c r="BU715" s="360"/>
      <c r="BV715" s="360"/>
      <c r="BW715" s="360"/>
      <c r="BX715" s="360"/>
      <c r="BY715" s="360"/>
      <c r="BZ715" s="360"/>
      <c r="CA715" s="360"/>
      <c r="CB715" s="360"/>
      <c r="CC715" s="360"/>
      <c r="CD715" s="360"/>
      <c r="CE715" s="360"/>
      <c r="CF715" s="360"/>
      <c r="CG715" s="360"/>
      <c r="CH715" s="360"/>
      <c r="CI715" s="360"/>
      <c r="CJ715" s="360"/>
      <c r="CK715" s="360"/>
      <c r="CL715" s="360"/>
      <c r="CM715" s="360"/>
      <c r="CN715" s="360"/>
      <c r="CO715" s="360"/>
      <c r="CP715" s="360"/>
      <c r="CQ715" s="360"/>
      <c r="CR715" s="360"/>
      <c r="CS715" s="360"/>
      <c r="CT715" s="360"/>
      <c r="CU715" s="360"/>
      <c r="CV715" s="360"/>
      <c r="CW715" s="360"/>
      <c r="CX715" s="360"/>
      <c r="CY715" s="360"/>
      <c r="CZ715" s="360"/>
      <c r="DA715" s="360"/>
      <c r="DB715" s="360"/>
      <c r="DC715" s="360"/>
      <c r="DD715" s="360"/>
      <c r="DE715" s="360"/>
      <c r="DF715" s="360"/>
      <c r="DG715" s="360"/>
      <c r="DH715" s="360"/>
      <c r="DI715" s="360"/>
      <c r="DJ715" s="360"/>
      <c r="DK715" s="360"/>
      <c r="DL715" s="360"/>
      <c r="DM715" s="360"/>
      <c r="DN715" s="360"/>
      <c r="DO715" s="360"/>
      <c r="DP715" s="360"/>
      <c r="DQ715" s="360"/>
      <c r="DR715" s="360"/>
      <c r="DS715" s="360"/>
      <c r="DT715" s="360"/>
      <c r="DU715" s="360"/>
      <c r="DV715" s="360"/>
      <c r="DW715" s="360"/>
      <c r="DX715" s="360"/>
      <c r="DY715" s="360"/>
      <c r="DZ715" s="360"/>
      <c r="EA715" s="360"/>
      <c r="EB715" s="360"/>
      <c r="EC715" s="360"/>
      <c r="ED715" s="360"/>
      <c r="EE715" s="360"/>
      <c r="EF715" s="360"/>
      <c r="EG715" s="360"/>
      <c r="EH715" s="360"/>
      <c r="EI715" s="360"/>
      <c r="EJ715" s="360"/>
      <c r="EK715" s="360"/>
      <c r="EL715" s="360"/>
      <c r="EM715" s="360"/>
      <c r="EN715" s="360"/>
      <c r="EO715" s="360"/>
      <c r="EP715" s="360"/>
      <c r="EQ715" s="360"/>
      <c r="ER715" s="360"/>
      <c r="ES715" s="360"/>
      <c r="ET715" s="360"/>
      <c r="EU715" s="360"/>
      <c r="EV715" s="360"/>
      <c r="EW715" s="360"/>
      <c r="EX715" s="360"/>
      <c r="EY715" s="360"/>
      <c r="EZ715" s="360"/>
      <c r="FA715" s="360"/>
      <c r="FB715" s="360"/>
      <c r="FC715" s="360"/>
      <c r="FD715" s="360"/>
      <c r="FE715" s="360"/>
      <c r="FF715" s="360"/>
      <c r="FG715" s="360"/>
      <c r="FH715" s="360"/>
      <c r="FI715" s="360"/>
      <c r="FJ715" s="360"/>
      <c r="FK715" s="360"/>
      <c r="FL715" s="360"/>
      <c r="FM715" s="360"/>
      <c r="FN715" s="360"/>
      <c r="FO715" s="360"/>
      <c r="FP715" s="360"/>
      <c r="FQ715" s="360"/>
      <c r="FR715" s="360"/>
      <c r="FS715" s="360"/>
      <c r="FT715" s="360"/>
      <c r="FU715" s="360"/>
      <c r="FV715" s="360"/>
      <c r="FW715" s="360"/>
      <c r="FX715" s="360"/>
      <c r="FY715" s="360"/>
      <c r="FZ715" s="360"/>
      <c r="GA715" s="360"/>
      <c r="GB715" s="360"/>
      <c r="GC715" s="360"/>
      <c r="GD715" s="360"/>
      <c r="GE715" s="360"/>
      <c r="GF715" s="360"/>
      <c r="GG715" s="360"/>
      <c r="GH715" s="360"/>
      <c r="GI715" s="360"/>
      <c r="GJ715" s="360"/>
      <c r="GK715" s="360"/>
      <c r="GL715" s="360"/>
      <c r="GM715" s="360"/>
      <c r="GN715" s="360"/>
      <c r="GO715" s="360"/>
      <c r="GP715" s="360"/>
      <c r="GQ715" s="360"/>
      <c r="GR715" s="360"/>
      <c r="GS715" s="360"/>
      <c r="GT715" s="360"/>
      <c r="GU715" s="360"/>
      <c r="GV715" s="360"/>
      <c r="GW715" s="360"/>
      <c r="GX715" s="360"/>
      <c r="GY715" s="360"/>
      <c r="GZ715" s="360"/>
      <c r="HA715" s="360"/>
      <c r="HB715" s="360"/>
      <c r="HC715" s="360"/>
      <c r="HD715" s="360"/>
      <c r="HE715" s="360"/>
      <c r="HF715" s="360"/>
      <c r="HG715" s="360"/>
      <c r="HH715" s="360"/>
      <c r="HI715" s="360"/>
      <c r="HJ715" s="360"/>
      <c r="HK715" s="360"/>
      <c r="HL715" s="360"/>
      <c r="HM715" s="360"/>
      <c r="HN715" s="360"/>
      <c r="HO715" s="360"/>
      <c r="HP715" s="360"/>
      <c r="HQ715" s="360"/>
      <c r="HR715" s="360"/>
      <c r="HS715" s="360"/>
      <c r="HT715" s="360"/>
      <c r="HU715" s="360"/>
      <c r="HV715" s="360"/>
      <c r="HW715" s="360"/>
      <c r="HX715" s="360"/>
    </row>
    <row r="716" spans="1:232" ht="27" hidden="1">
      <c r="H716" s="280"/>
      <c r="I716" s="400"/>
      <c r="J716" s="401"/>
      <c r="K716" s="401"/>
      <c r="L716" s="402" t="s">
        <v>654</v>
      </c>
      <c r="M716" s="397"/>
      <c r="N716" s="403" t="e">
        <f>SUM(N717)</f>
        <v>#REF!</v>
      </c>
      <c r="O716" s="403" t="e">
        <f>SUM(O717)</f>
        <v>#REF!</v>
      </c>
      <c r="P716" s="403" t="e">
        <f>SUM(P717)</f>
        <v>#REF!</v>
      </c>
    </row>
    <row r="717" spans="1:232" s="461" customFormat="1" ht="25.5" hidden="1">
      <c r="A717" s="352"/>
      <c r="B717" s="369"/>
      <c r="C717" s="354"/>
      <c r="D717" s="355"/>
      <c r="E717" s="356"/>
      <c r="F717" s="357"/>
      <c r="G717" s="370"/>
      <c r="H717" s="308"/>
      <c r="I717" s="308"/>
      <c r="J717" s="312"/>
      <c r="K717" s="312"/>
      <c r="L717" s="311" t="s">
        <v>219</v>
      </c>
      <c r="M717" s="306">
        <v>4819</v>
      </c>
      <c r="N717" s="289" t="e">
        <f>+#REF!+'havelvac 7.2'!N717+'havelvac 7.3'!N717+'havelvac 7.4'!N717+'havelvac 7.5'!N717+'havelvac 7.6'!N717+'havelvac 7.7'!N717+'havelvac 7.9'!N717+'havelvac 7.8'!N717+'havelvac 7.10'!N717+'havelvac 7.11'!N717+'havelvac 7.12'!N717+'havelvac 7.13'!N717</f>
        <v>#REF!</v>
      </c>
      <c r="O717" s="289" t="e">
        <f>+#REF!+'havelvac 7.2'!O717+'havelvac 7.3'!O717+'havelvac 7.4'!O717+'havelvac 7.5'!O717+'havelvac 7.6'!O717+'havelvac 7.7'!O717+'havelvac 7.9'!O717+'havelvac 7.8'!O717+'havelvac 7.10'!O717+'havelvac 7.11'!O717+'havelvac 7.12'!O717+'havelvac 7.13'!O717</f>
        <v>#REF!</v>
      </c>
      <c r="P717" s="289" t="e">
        <f>+#REF!+'havelvac 7.2'!P717+'havelvac 7.3'!P717+'havelvac 7.4'!P717+'havelvac 7.5'!P717+'havelvac 7.6'!P717+'havelvac 7.7'!P717+'havelvac 7.9'!P717+'havelvac 7.8'!P717+'havelvac 7.10'!P717+'havelvac 7.11'!P717+'havelvac 7.12'!P717+'havelvac 7.13'!P717</f>
        <v>#REF!</v>
      </c>
      <c r="Q717" s="360"/>
      <c r="R717" s="360"/>
      <c r="S717" s="360"/>
      <c r="T717" s="360"/>
      <c r="U717" s="360"/>
      <c r="V717" s="360"/>
      <c r="W717" s="360"/>
      <c r="X717" s="360"/>
      <c r="Y717" s="360"/>
      <c r="Z717" s="360"/>
      <c r="AA717" s="360"/>
      <c r="AB717" s="360"/>
      <c r="AC717" s="360"/>
      <c r="AD717" s="360"/>
      <c r="AE717" s="360"/>
      <c r="AF717" s="360"/>
      <c r="AG717" s="360"/>
      <c r="AH717" s="360"/>
      <c r="AI717" s="360"/>
      <c r="AJ717" s="360"/>
      <c r="AK717" s="360"/>
      <c r="AL717" s="360"/>
      <c r="AM717" s="360"/>
      <c r="AN717" s="360"/>
      <c r="AO717" s="360"/>
      <c r="AP717" s="360"/>
      <c r="AQ717" s="360"/>
      <c r="AR717" s="360"/>
      <c r="AS717" s="360"/>
      <c r="AT717" s="360"/>
      <c r="AU717" s="360"/>
      <c r="AV717" s="360"/>
      <c r="AW717" s="360"/>
      <c r="AX717" s="360"/>
      <c r="AY717" s="360"/>
      <c r="AZ717" s="360"/>
      <c r="BA717" s="360"/>
      <c r="BB717" s="360"/>
      <c r="BC717" s="360"/>
      <c r="BD717" s="360"/>
      <c r="BE717" s="360"/>
      <c r="BF717" s="360"/>
      <c r="BG717" s="360"/>
      <c r="BH717" s="360"/>
      <c r="BI717" s="360"/>
      <c r="BJ717" s="360"/>
      <c r="BK717" s="360"/>
      <c r="BL717" s="360"/>
      <c r="BM717" s="360"/>
      <c r="BN717" s="360"/>
      <c r="BO717" s="360"/>
      <c r="BP717" s="360"/>
      <c r="BQ717" s="360"/>
      <c r="BR717" s="360"/>
      <c r="BS717" s="360"/>
      <c r="BT717" s="360"/>
      <c r="BU717" s="360"/>
      <c r="BV717" s="360"/>
      <c r="BW717" s="360"/>
      <c r="BX717" s="360"/>
      <c r="BY717" s="360"/>
      <c r="BZ717" s="360"/>
      <c r="CA717" s="360"/>
      <c r="CB717" s="360"/>
      <c r="CC717" s="360"/>
      <c r="CD717" s="360"/>
      <c r="CE717" s="360"/>
      <c r="CF717" s="360"/>
      <c r="CG717" s="360"/>
      <c r="CH717" s="360"/>
      <c r="CI717" s="360"/>
      <c r="CJ717" s="360"/>
      <c r="CK717" s="360"/>
      <c r="CL717" s="360"/>
      <c r="CM717" s="360"/>
      <c r="CN717" s="360"/>
      <c r="CO717" s="360"/>
      <c r="CP717" s="360"/>
      <c r="CQ717" s="360"/>
      <c r="CR717" s="360"/>
      <c r="CS717" s="360"/>
      <c r="CT717" s="360"/>
      <c r="CU717" s="360"/>
      <c r="CV717" s="360"/>
      <c r="CW717" s="360"/>
      <c r="CX717" s="360"/>
      <c r="CY717" s="360"/>
      <c r="CZ717" s="360"/>
      <c r="DA717" s="360"/>
      <c r="DB717" s="360"/>
      <c r="DC717" s="360"/>
      <c r="DD717" s="360"/>
      <c r="DE717" s="360"/>
      <c r="DF717" s="360"/>
      <c r="DG717" s="360"/>
      <c r="DH717" s="360"/>
      <c r="DI717" s="360"/>
      <c r="DJ717" s="360"/>
      <c r="DK717" s="360"/>
      <c r="DL717" s="360"/>
      <c r="DM717" s="360"/>
      <c r="DN717" s="360"/>
      <c r="DO717" s="360"/>
      <c r="DP717" s="360"/>
      <c r="DQ717" s="360"/>
      <c r="DR717" s="360"/>
      <c r="DS717" s="360"/>
      <c r="DT717" s="360"/>
      <c r="DU717" s="360"/>
      <c r="DV717" s="360"/>
      <c r="DW717" s="360"/>
      <c r="DX717" s="360"/>
      <c r="DY717" s="360"/>
      <c r="DZ717" s="360"/>
      <c r="EA717" s="360"/>
      <c r="EB717" s="360"/>
      <c r="EC717" s="360"/>
      <c r="ED717" s="360"/>
      <c r="EE717" s="360"/>
      <c r="EF717" s="360"/>
      <c r="EG717" s="360"/>
      <c r="EH717" s="360"/>
      <c r="EI717" s="360"/>
      <c r="EJ717" s="360"/>
      <c r="EK717" s="360"/>
      <c r="EL717" s="360"/>
      <c r="EM717" s="360"/>
      <c r="EN717" s="360"/>
      <c r="EO717" s="360"/>
      <c r="EP717" s="360"/>
      <c r="EQ717" s="360"/>
      <c r="ER717" s="360"/>
      <c r="ES717" s="360"/>
      <c r="ET717" s="360"/>
      <c r="EU717" s="360"/>
      <c r="EV717" s="360"/>
      <c r="EW717" s="360"/>
      <c r="EX717" s="360"/>
      <c r="EY717" s="360"/>
      <c r="EZ717" s="360"/>
      <c r="FA717" s="360"/>
      <c r="FB717" s="360"/>
      <c r="FC717" s="360"/>
      <c r="FD717" s="360"/>
      <c r="FE717" s="360"/>
      <c r="FF717" s="360"/>
      <c r="FG717" s="360"/>
      <c r="FH717" s="360"/>
      <c r="FI717" s="360"/>
      <c r="FJ717" s="360"/>
      <c r="FK717" s="360"/>
      <c r="FL717" s="360"/>
      <c r="FM717" s="360"/>
      <c r="FN717" s="360"/>
      <c r="FO717" s="360"/>
      <c r="FP717" s="360"/>
      <c r="FQ717" s="360"/>
      <c r="FR717" s="360"/>
      <c r="FS717" s="360"/>
      <c r="FT717" s="360"/>
      <c r="FU717" s="360"/>
      <c r="FV717" s="360"/>
      <c r="FW717" s="360"/>
      <c r="FX717" s="360"/>
      <c r="FY717" s="360"/>
      <c r="FZ717" s="360"/>
      <c r="GA717" s="360"/>
      <c r="GB717" s="360"/>
      <c r="GC717" s="360"/>
      <c r="GD717" s="360"/>
      <c r="GE717" s="360"/>
      <c r="GF717" s="360"/>
      <c r="GG717" s="360"/>
      <c r="GH717" s="360"/>
      <c r="GI717" s="360"/>
      <c r="GJ717" s="360"/>
      <c r="GK717" s="360"/>
      <c r="GL717" s="360"/>
      <c r="GM717" s="360"/>
      <c r="GN717" s="360"/>
      <c r="GO717" s="360"/>
      <c r="GP717" s="360"/>
      <c r="GQ717" s="360"/>
      <c r="GR717" s="360"/>
      <c r="GS717" s="360"/>
      <c r="GT717" s="360"/>
      <c r="GU717" s="360"/>
      <c r="GV717" s="360"/>
      <c r="GW717" s="360"/>
      <c r="GX717" s="360"/>
      <c r="GY717" s="360"/>
      <c r="GZ717" s="360"/>
      <c r="HA717" s="360"/>
      <c r="HB717" s="360"/>
      <c r="HC717" s="360"/>
      <c r="HD717" s="360"/>
      <c r="HE717" s="360"/>
      <c r="HF717" s="360"/>
      <c r="HG717" s="360"/>
      <c r="HH717" s="360"/>
      <c r="HI717" s="360"/>
      <c r="HJ717" s="360"/>
      <c r="HK717" s="360"/>
      <c r="HL717" s="360"/>
      <c r="HM717" s="360"/>
      <c r="HN717" s="360"/>
      <c r="HO717" s="360"/>
      <c r="HP717" s="360"/>
      <c r="HQ717" s="360"/>
      <c r="HR717" s="360"/>
      <c r="HS717" s="360"/>
      <c r="HT717" s="360"/>
      <c r="HU717" s="360"/>
      <c r="HV717" s="360"/>
      <c r="HW717" s="360"/>
      <c r="HX717" s="360"/>
    </row>
    <row r="718" spans="1:232" ht="40.5" hidden="1">
      <c r="H718" s="280"/>
      <c r="I718" s="400"/>
      <c r="J718" s="401"/>
      <c r="K718" s="401"/>
      <c r="L718" s="402" t="s">
        <v>655</v>
      </c>
      <c r="M718" s="397"/>
      <c r="N718" s="403" t="e">
        <f>SUM(N719:N723)</f>
        <v>#REF!</v>
      </c>
      <c r="O718" s="403" t="e">
        <f>SUM(O719:O723)</f>
        <v>#REF!</v>
      </c>
      <c r="P718" s="403" t="e">
        <f>SUM(P719:P723)</f>
        <v>#REF!</v>
      </c>
    </row>
    <row r="719" spans="1:232" s="461" customFormat="1" hidden="1">
      <c r="A719" s="352"/>
      <c r="B719" s="369"/>
      <c r="C719" s="354"/>
      <c r="D719" s="355"/>
      <c r="E719" s="356"/>
      <c r="F719" s="357"/>
      <c r="G719" s="370"/>
      <c r="H719" s="280"/>
      <c r="I719" s="308"/>
      <c r="J719" s="312"/>
      <c r="K719" s="312"/>
      <c r="L719" s="311" t="s">
        <v>118</v>
      </c>
      <c r="M719" s="406">
        <v>4216</v>
      </c>
      <c r="N719" s="289" t="e">
        <f>+#REF!+'havelvac 7.2'!N719+'havelvac 7.3'!N719+'havelvac 7.4'!N719+'havelvac 7.5'!N719+'havelvac 7.6'!N719+'havelvac 7.7'!N719+'havelvac 7.9'!N719+'havelvac 7.8'!N719+'havelvac 7.10'!N719+'havelvac 7.11'!N719+'havelvac 7.12'!N719+'havelvac 7.13'!N719</f>
        <v>#REF!</v>
      </c>
      <c r="O719" s="289" t="e">
        <f>+#REF!+'havelvac 7.2'!O719+'havelvac 7.3'!O719+'havelvac 7.4'!O719+'havelvac 7.5'!O719+'havelvac 7.6'!O719+'havelvac 7.7'!O719+'havelvac 7.9'!O719+'havelvac 7.8'!O719+'havelvac 7.10'!O719+'havelvac 7.11'!O719+'havelvac 7.12'!O719+'havelvac 7.13'!O719</f>
        <v>#REF!</v>
      </c>
      <c r="P719" s="289" t="e">
        <f>+#REF!+'havelvac 7.2'!P719+'havelvac 7.3'!P719+'havelvac 7.4'!P719+'havelvac 7.5'!P719+'havelvac 7.6'!P719+'havelvac 7.7'!P719+'havelvac 7.9'!P719+'havelvac 7.8'!P719+'havelvac 7.10'!P719+'havelvac 7.11'!P719+'havelvac 7.12'!P719+'havelvac 7.13'!P719</f>
        <v>#REF!</v>
      </c>
      <c r="Q719" s="360"/>
      <c r="R719" s="360"/>
      <c r="S719" s="360"/>
      <c r="T719" s="360"/>
      <c r="U719" s="360"/>
      <c r="V719" s="360"/>
      <c r="W719" s="360"/>
      <c r="X719" s="360"/>
      <c r="Y719" s="360"/>
      <c r="Z719" s="360"/>
      <c r="AA719" s="360"/>
      <c r="AB719" s="360"/>
      <c r="AC719" s="360"/>
      <c r="AD719" s="360"/>
      <c r="AE719" s="360"/>
      <c r="AF719" s="360"/>
      <c r="AG719" s="360"/>
      <c r="AH719" s="360"/>
      <c r="AI719" s="360"/>
      <c r="AJ719" s="360"/>
      <c r="AK719" s="360"/>
      <c r="AL719" s="360"/>
      <c r="AM719" s="360"/>
      <c r="AN719" s="360"/>
      <c r="AO719" s="360"/>
      <c r="AP719" s="360"/>
      <c r="AQ719" s="360"/>
      <c r="AR719" s="360"/>
      <c r="AS719" s="360"/>
      <c r="AT719" s="360"/>
      <c r="AU719" s="360"/>
      <c r="AV719" s="360"/>
      <c r="AW719" s="360"/>
      <c r="AX719" s="360"/>
      <c r="AY719" s="360"/>
      <c r="AZ719" s="360"/>
      <c r="BA719" s="360"/>
      <c r="BB719" s="360"/>
      <c r="BC719" s="360"/>
      <c r="BD719" s="360"/>
      <c r="BE719" s="360"/>
      <c r="BF719" s="360"/>
      <c r="BG719" s="360"/>
      <c r="BH719" s="360"/>
      <c r="BI719" s="360"/>
      <c r="BJ719" s="360"/>
      <c r="BK719" s="360"/>
      <c r="BL719" s="360"/>
      <c r="BM719" s="360"/>
      <c r="BN719" s="360"/>
      <c r="BO719" s="360"/>
      <c r="BP719" s="360"/>
      <c r="BQ719" s="360"/>
      <c r="BR719" s="360"/>
      <c r="BS719" s="360"/>
      <c r="BT719" s="360"/>
      <c r="BU719" s="360"/>
      <c r="BV719" s="360"/>
      <c r="BW719" s="360"/>
      <c r="BX719" s="360"/>
      <c r="BY719" s="360"/>
      <c r="BZ719" s="360"/>
      <c r="CA719" s="360"/>
      <c r="CB719" s="360"/>
      <c r="CC719" s="360"/>
      <c r="CD719" s="360"/>
      <c r="CE719" s="360"/>
      <c r="CF719" s="360"/>
      <c r="CG719" s="360"/>
      <c r="CH719" s="360"/>
      <c r="CI719" s="360"/>
      <c r="CJ719" s="360"/>
      <c r="CK719" s="360"/>
      <c r="CL719" s="360"/>
      <c r="CM719" s="360"/>
      <c r="CN719" s="360"/>
      <c r="CO719" s="360"/>
      <c r="CP719" s="360"/>
      <c r="CQ719" s="360"/>
      <c r="CR719" s="360"/>
      <c r="CS719" s="360"/>
      <c r="CT719" s="360"/>
      <c r="CU719" s="360"/>
      <c r="CV719" s="360"/>
      <c r="CW719" s="360"/>
      <c r="CX719" s="360"/>
      <c r="CY719" s="360"/>
      <c r="CZ719" s="360"/>
      <c r="DA719" s="360"/>
      <c r="DB719" s="360"/>
      <c r="DC719" s="360"/>
      <c r="DD719" s="360"/>
      <c r="DE719" s="360"/>
      <c r="DF719" s="360"/>
      <c r="DG719" s="360"/>
      <c r="DH719" s="360"/>
      <c r="DI719" s="360"/>
      <c r="DJ719" s="360"/>
      <c r="DK719" s="360"/>
      <c r="DL719" s="360"/>
      <c r="DM719" s="360"/>
      <c r="DN719" s="360"/>
      <c r="DO719" s="360"/>
      <c r="DP719" s="360"/>
      <c r="DQ719" s="360"/>
      <c r="DR719" s="360"/>
      <c r="DS719" s="360"/>
      <c r="DT719" s="360"/>
      <c r="DU719" s="360"/>
      <c r="DV719" s="360"/>
      <c r="DW719" s="360"/>
      <c r="DX719" s="360"/>
      <c r="DY719" s="360"/>
      <c r="DZ719" s="360"/>
      <c r="EA719" s="360"/>
      <c r="EB719" s="360"/>
      <c r="EC719" s="360"/>
      <c r="ED719" s="360"/>
      <c r="EE719" s="360"/>
      <c r="EF719" s="360"/>
      <c r="EG719" s="360"/>
      <c r="EH719" s="360"/>
      <c r="EI719" s="360"/>
      <c r="EJ719" s="360"/>
      <c r="EK719" s="360"/>
      <c r="EL719" s="360"/>
      <c r="EM719" s="360"/>
      <c r="EN719" s="360"/>
      <c r="EO719" s="360"/>
      <c r="EP719" s="360"/>
      <c r="EQ719" s="360"/>
      <c r="ER719" s="360"/>
      <c r="ES719" s="360"/>
      <c r="ET719" s="360"/>
      <c r="EU719" s="360"/>
      <c r="EV719" s="360"/>
      <c r="EW719" s="360"/>
      <c r="EX719" s="360"/>
      <c r="EY719" s="360"/>
      <c r="EZ719" s="360"/>
      <c r="FA719" s="360"/>
      <c r="FB719" s="360"/>
      <c r="FC719" s="360"/>
      <c r="FD719" s="360"/>
      <c r="FE719" s="360"/>
      <c r="FF719" s="360"/>
      <c r="FG719" s="360"/>
      <c r="FH719" s="360"/>
      <c r="FI719" s="360"/>
      <c r="FJ719" s="360"/>
      <c r="FK719" s="360"/>
      <c r="FL719" s="360"/>
      <c r="FM719" s="360"/>
      <c r="FN719" s="360"/>
      <c r="FO719" s="360"/>
      <c r="FP719" s="360"/>
      <c r="FQ719" s="360"/>
      <c r="FR719" s="360"/>
      <c r="FS719" s="360"/>
      <c r="FT719" s="360"/>
      <c r="FU719" s="360"/>
      <c r="FV719" s="360"/>
      <c r="FW719" s="360"/>
      <c r="FX719" s="360"/>
      <c r="FY719" s="360"/>
      <c r="FZ719" s="360"/>
      <c r="GA719" s="360"/>
      <c r="GB719" s="360"/>
      <c r="GC719" s="360"/>
      <c r="GD719" s="360"/>
      <c r="GE719" s="360"/>
      <c r="GF719" s="360"/>
      <c r="GG719" s="360"/>
      <c r="GH719" s="360"/>
      <c r="GI719" s="360"/>
      <c r="GJ719" s="360"/>
      <c r="GK719" s="360"/>
      <c r="GL719" s="360"/>
      <c r="GM719" s="360"/>
      <c r="GN719" s="360"/>
      <c r="GO719" s="360"/>
      <c r="GP719" s="360"/>
      <c r="GQ719" s="360"/>
      <c r="GR719" s="360"/>
      <c r="GS719" s="360"/>
      <c r="GT719" s="360"/>
      <c r="GU719" s="360"/>
      <c r="GV719" s="360"/>
      <c r="GW719" s="360"/>
      <c r="GX719" s="360"/>
      <c r="GY719" s="360"/>
      <c r="GZ719" s="360"/>
      <c r="HA719" s="360"/>
      <c r="HB719" s="360"/>
      <c r="HC719" s="360"/>
      <c r="HD719" s="360"/>
      <c r="HE719" s="360"/>
      <c r="HF719" s="360"/>
      <c r="HG719" s="360"/>
      <c r="HH719" s="360"/>
      <c r="HI719" s="360"/>
      <c r="HJ719" s="360"/>
      <c r="HK719" s="360"/>
      <c r="HL719" s="360"/>
      <c r="HM719" s="360"/>
      <c r="HN719" s="360"/>
      <c r="HO719" s="360"/>
      <c r="HP719" s="360"/>
      <c r="HQ719" s="360"/>
      <c r="HR719" s="360"/>
      <c r="HS719" s="360"/>
      <c r="HT719" s="360"/>
      <c r="HU719" s="360"/>
      <c r="HV719" s="360"/>
      <c r="HW719" s="360"/>
      <c r="HX719" s="360"/>
    </row>
    <row r="720" spans="1:232" hidden="1">
      <c r="H720" s="280"/>
      <c r="I720" s="308"/>
      <c r="J720" s="312"/>
      <c r="K720" s="312"/>
      <c r="L720" s="311" t="s">
        <v>125</v>
      </c>
      <c r="M720" s="313">
        <v>4239</v>
      </c>
      <c r="N720" s="289" t="e">
        <f>+#REF!+'havelvac 7.2'!N720+'havelvac 7.3'!N720+'havelvac 7.4'!N720+'havelvac 7.5'!N720+'havelvac 7.6'!N720+'havelvac 7.7'!N720+'havelvac 7.9'!N720+'havelvac 7.8'!N720+'havelvac 7.10'!N720+'havelvac 7.11'!N720+'havelvac 7.12'!N720+'havelvac 7.13'!N720</f>
        <v>#REF!</v>
      </c>
      <c r="O720" s="289" t="e">
        <f>+#REF!+'havelvac 7.2'!O720+'havelvac 7.3'!O720+'havelvac 7.4'!O720+'havelvac 7.5'!O720+'havelvac 7.6'!O720+'havelvac 7.7'!O720+'havelvac 7.9'!O720+'havelvac 7.8'!O720+'havelvac 7.10'!O720+'havelvac 7.11'!O720+'havelvac 7.12'!O720+'havelvac 7.13'!O720</f>
        <v>#REF!</v>
      </c>
      <c r="P720" s="289" t="e">
        <f>+#REF!+'havelvac 7.2'!P720+'havelvac 7.3'!P720+'havelvac 7.4'!P720+'havelvac 7.5'!P720+'havelvac 7.6'!P720+'havelvac 7.7'!P720+'havelvac 7.9'!P720+'havelvac 7.8'!P720+'havelvac 7.10'!P720+'havelvac 7.11'!P720+'havelvac 7.12'!P720+'havelvac 7.13'!P720</f>
        <v>#REF!</v>
      </c>
    </row>
    <row r="721" spans="1:232" s="461" customFormat="1" hidden="1">
      <c r="A721" s="352"/>
      <c r="B721" s="369"/>
      <c r="C721" s="354"/>
      <c r="D721" s="355"/>
      <c r="E721" s="356"/>
      <c r="F721" s="357"/>
      <c r="G721" s="370"/>
      <c r="H721" s="280"/>
      <c r="I721" s="308"/>
      <c r="J721" s="312"/>
      <c r="K721" s="312"/>
      <c r="L721" s="311" t="s">
        <v>396</v>
      </c>
      <c r="M721" s="313">
        <v>4241</v>
      </c>
      <c r="N721" s="289" t="e">
        <f>+#REF!+'havelvac 7.2'!N721+'havelvac 7.3'!N721+'havelvac 7.4'!N721+'havelvac 7.5'!N721+'havelvac 7.6'!N721+'havelvac 7.7'!N721+'havelvac 7.9'!N721+'havelvac 7.8'!N721+'havelvac 7.10'!N721+'havelvac 7.11'!N721+'havelvac 7.12'!N721+'havelvac 7.13'!N721</f>
        <v>#REF!</v>
      </c>
      <c r="O721" s="289" t="e">
        <f>+#REF!+'havelvac 7.2'!O721+'havelvac 7.3'!O721+'havelvac 7.4'!O721+'havelvac 7.5'!O721+'havelvac 7.6'!O721+'havelvac 7.7'!O721+'havelvac 7.9'!O721+'havelvac 7.8'!O721+'havelvac 7.10'!O721+'havelvac 7.11'!O721+'havelvac 7.12'!O721+'havelvac 7.13'!O721</f>
        <v>#REF!</v>
      </c>
      <c r="P721" s="289" t="e">
        <f>+#REF!+'havelvac 7.2'!P721+'havelvac 7.3'!P721+'havelvac 7.4'!P721+'havelvac 7.5'!P721+'havelvac 7.6'!P721+'havelvac 7.7'!P721+'havelvac 7.9'!P721+'havelvac 7.8'!P721+'havelvac 7.10'!P721+'havelvac 7.11'!P721+'havelvac 7.12'!P721+'havelvac 7.13'!P721</f>
        <v>#REF!</v>
      </c>
      <c r="Q721" s="360"/>
      <c r="R721" s="360"/>
      <c r="S721" s="360"/>
      <c r="T721" s="360"/>
      <c r="U721" s="360"/>
      <c r="V721" s="360"/>
      <c r="W721" s="360"/>
      <c r="X721" s="360"/>
      <c r="Y721" s="360"/>
      <c r="Z721" s="360"/>
      <c r="AA721" s="360"/>
      <c r="AB721" s="360"/>
      <c r="AC721" s="360"/>
      <c r="AD721" s="360"/>
      <c r="AE721" s="360"/>
      <c r="AF721" s="360"/>
      <c r="AG721" s="360"/>
      <c r="AH721" s="360"/>
      <c r="AI721" s="360"/>
      <c r="AJ721" s="360"/>
      <c r="AK721" s="360"/>
      <c r="AL721" s="360"/>
      <c r="AM721" s="360"/>
      <c r="AN721" s="360"/>
      <c r="AO721" s="360"/>
      <c r="AP721" s="360"/>
      <c r="AQ721" s="360"/>
      <c r="AR721" s="360"/>
      <c r="AS721" s="360"/>
      <c r="AT721" s="360"/>
      <c r="AU721" s="360"/>
      <c r="AV721" s="360"/>
      <c r="AW721" s="360"/>
      <c r="AX721" s="360"/>
      <c r="AY721" s="360"/>
      <c r="AZ721" s="360"/>
      <c r="BA721" s="360"/>
      <c r="BB721" s="360"/>
      <c r="BC721" s="360"/>
      <c r="BD721" s="360"/>
      <c r="BE721" s="360"/>
      <c r="BF721" s="360"/>
      <c r="BG721" s="360"/>
      <c r="BH721" s="360"/>
      <c r="BI721" s="360"/>
      <c r="BJ721" s="360"/>
      <c r="BK721" s="360"/>
      <c r="BL721" s="360"/>
      <c r="BM721" s="360"/>
      <c r="BN721" s="360"/>
      <c r="BO721" s="360"/>
      <c r="BP721" s="360"/>
      <c r="BQ721" s="360"/>
      <c r="BR721" s="360"/>
      <c r="BS721" s="360"/>
      <c r="BT721" s="360"/>
      <c r="BU721" s="360"/>
      <c r="BV721" s="360"/>
      <c r="BW721" s="360"/>
      <c r="BX721" s="360"/>
      <c r="BY721" s="360"/>
      <c r="BZ721" s="360"/>
      <c r="CA721" s="360"/>
      <c r="CB721" s="360"/>
      <c r="CC721" s="360"/>
      <c r="CD721" s="360"/>
      <c r="CE721" s="360"/>
      <c r="CF721" s="360"/>
      <c r="CG721" s="360"/>
      <c r="CH721" s="360"/>
      <c r="CI721" s="360"/>
      <c r="CJ721" s="360"/>
      <c r="CK721" s="360"/>
      <c r="CL721" s="360"/>
      <c r="CM721" s="360"/>
      <c r="CN721" s="360"/>
      <c r="CO721" s="360"/>
      <c r="CP721" s="360"/>
      <c r="CQ721" s="360"/>
      <c r="CR721" s="360"/>
      <c r="CS721" s="360"/>
      <c r="CT721" s="360"/>
      <c r="CU721" s="360"/>
      <c r="CV721" s="360"/>
      <c r="CW721" s="360"/>
      <c r="CX721" s="360"/>
      <c r="CY721" s="360"/>
      <c r="CZ721" s="360"/>
      <c r="DA721" s="360"/>
      <c r="DB721" s="360"/>
      <c r="DC721" s="360"/>
      <c r="DD721" s="360"/>
      <c r="DE721" s="360"/>
      <c r="DF721" s="360"/>
      <c r="DG721" s="360"/>
      <c r="DH721" s="360"/>
      <c r="DI721" s="360"/>
      <c r="DJ721" s="360"/>
      <c r="DK721" s="360"/>
      <c r="DL721" s="360"/>
      <c r="DM721" s="360"/>
      <c r="DN721" s="360"/>
      <c r="DO721" s="360"/>
      <c r="DP721" s="360"/>
      <c r="DQ721" s="360"/>
      <c r="DR721" s="360"/>
      <c r="DS721" s="360"/>
      <c r="DT721" s="360"/>
      <c r="DU721" s="360"/>
      <c r="DV721" s="360"/>
      <c r="DW721" s="360"/>
      <c r="DX721" s="360"/>
      <c r="DY721" s="360"/>
      <c r="DZ721" s="360"/>
      <c r="EA721" s="360"/>
      <c r="EB721" s="360"/>
      <c r="EC721" s="360"/>
      <c r="ED721" s="360"/>
      <c r="EE721" s="360"/>
      <c r="EF721" s="360"/>
      <c r="EG721" s="360"/>
      <c r="EH721" s="360"/>
      <c r="EI721" s="360"/>
      <c r="EJ721" s="360"/>
      <c r="EK721" s="360"/>
      <c r="EL721" s="360"/>
      <c r="EM721" s="360"/>
      <c r="EN721" s="360"/>
      <c r="EO721" s="360"/>
      <c r="EP721" s="360"/>
      <c r="EQ721" s="360"/>
      <c r="ER721" s="360"/>
      <c r="ES721" s="360"/>
      <c r="ET721" s="360"/>
      <c r="EU721" s="360"/>
      <c r="EV721" s="360"/>
      <c r="EW721" s="360"/>
      <c r="EX721" s="360"/>
      <c r="EY721" s="360"/>
      <c r="EZ721" s="360"/>
      <c r="FA721" s="360"/>
      <c r="FB721" s="360"/>
      <c r="FC721" s="360"/>
      <c r="FD721" s="360"/>
      <c r="FE721" s="360"/>
      <c r="FF721" s="360"/>
      <c r="FG721" s="360"/>
      <c r="FH721" s="360"/>
      <c r="FI721" s="360"/>
      <c r="FJ721" s="360"/>
      <c r="FK721" s="360"/>
      <c r="FL721" s="360"/>
      <c r="FM721" s="360"/>
      <c r="FN721" s="360"/>
      <c r="FO721" s="360"/>
      <c r="FP721" s="360"/>
      <c r="FQ721" s="360"/>
      <c r="FR721" s="360"/>
      <c r="FS721" s="360"/>
      <c r="FT721" s="360"/>
      <c r="FU721" s="360"/>
      <c r="FV721" s="360"/>
      <c r="FW721" s="360"/>
      <c r="FX721" s="360"/>
      <c r="FY721" s="360"/>
      <c r="FZ721" s="360"/>
      <c r="GA721" s="360"/>
      <c r="GB721" s="360"/>
      <c r="GC721" s="360"/>
      <c r="GD721" s="360"/>
      <c r="GE721" s="360"/>
      <c r="GF721" s="360"/>
      <c r="GG721" s="360"/>
      <c r="GH721" s="360"/>
      <c r="GI721" s="360"/>
      <c r="GJ721" s="360"/>
      <c r="GK721" s="360"/>
      <c r="GL721" s="360"/>
      <c r="GM721" s="360"/>
      <c r="GN721" s="360"/>
      <c r="GO721" s="360"/>
      <c r="GP721" s="360"/>
      <c r="GQ721" s="360"/>
      <c r="GR721" s="360"/>
      <c r="GS721" s="360"/>
      <c r="GT721" s="360"/>
      <c r="GU721" s="360"/>
      <c r="GV721" s="360"/>
      <c r="GW721" s="360"/>
      <c r="GX721" s="360"/>
      <c r="GY721" s="360"/>
      <c r="GZ721" s="360"/>
      <c r="HA721" s="360"/>
      <c r="HB721" s="360"/>
      <c r="HC721" s="360"/>
      <c r="HD721" s="360"/>
      <c r="HE721" s="360"/>
      <c r="HF721" s="360"/>
      <c r="HG721" s="360"/>
      <c r="HH721" s="360"/>
      <c r="HI721" s="360"/>
      <c r="HJ721" s="360"/>
      <c r="HK721" s="360"/>
      <c r="HL721" s="360"/>
      <c r="HM721" s="360"/>
      <c r="HN721" s="360"/>
      <c r="HO721" s="360"/>
      <c r="HP721" s="360"/>
      <c r="HQ721" s="360"/>
      <c r="HR721" s="360"/>
      <c r="HS721" s="360"/>
      <c r="HT721" s="360"/>
      <c r="HU721" s="360"/>
      <c r="HV721" s="360"/>
      <c r="HW721" s="360"/>
      <c r="HX721" s="360"/>
    </row>
    <row r="722" spans="1:232" s="461" customFormat="1" ht="24.75" hidden="1" customHeight="1">
      <c r="A722" s="352"/>
      <c r="B722" s="369"/>
      <c r="C722" s="354"/>
      <c r="D722" s="355"/>
      <c r="E722" s="356"/>
      <c r="F722" s="357"/>
      <c r="G722" s="370"/>
      <c r="H722" s="280"/>
      <c r="I722" s="308"/>
      <c r="J722" s="312"/>
      <c r="K722" s="312"/>
      <c r="L722" s="320" t="s">
        <v>142</v>
      </c>
      <c r="M722" s="406">
        <v>4251</v>
      </c>
      <c r="N722" s="289" t="e">
        <f>+#REF!+'havelvac 7.2'!N723+'havelvac 7.3'!N723+'havelvac 7.4'!N723+'havelvac 7.5'!N723+'havelvac 7.6'!N723+'havelvac 7.7'!N723+'havelvac 7.9'!N723+'havelvac 7.8'!N723+'havelvac 7.10'!N723+'havelvac 7.11'!N723+'havelvac 7.12'!N723+'havelvac 7.13'!N723</f>
        <v>#REF!</v>
      </c>
      <c r="O722" s="289" t="e">
        <f>+#REF!+'havelvac 7.2'!O723+'havelvac 7.3'!O723+'havelvac 7.4'!O723+'havelvac 7.5'!O723+'havelvac 7.6'!O723+'havelvac 7.7'!O723+'havelvac 7.9'!O723+'havelvac 7.8'!O723+'havelvac 7.10'!O723+'havelvac 7.11'!O723+'havelvac 7.12'!O723+'havelvac 7.13'!O723</f>
        <v>#REF!</v>
      </c>
      <c r="P722" s="289" t="e">
        <f>+#REF!+'havelvac 7.2'!P723+'havelvac 7.3'!P723+'havelvac 7.4'!P723+'havelvac 7.5'!P723+'havelvac 7.6'!P723+'havelvac 7.7'!P723+'havelvac 7.9'!P723+'havelvac 7.8'!P723+'havelvac 7.10'!P723+'havelvac 7.11'!P723+'havelvac 7.12'!P723+'havelvac 7.13'!P723</f>
        <v>#REF!</v>
      </c>
      <c r="Q722" s="360"/>
      <c r="R722" s="360"/>
      <c r="S722" s="360"/>
      <c r="T722" s="360"/>
      <c r="U722" s="360"/>
      <c r="V722" s="360"/>
      <c r="W722" s="360"/>
      <c r="X722" s="360"/>
      <c r="Y722" s="360"/>
      <c r="Z722" s="360"/>
      <c r="AA722" s="360"/>
      <c r="AB722" s="360"/>
      <c r="AC722" s="360"/>
      <c r="AD722" s="360"/>
      <c r="AE722" s="360"/>
      <c r="AF722" s="360"/>
      <c r="AG722" s="360"/>
      <c r="AH722" s="360"/>
      <c r="AI722" s="360"/>
      <c r="AJ722" s="360"/>
      <c r="AK722" s="360"/>
      <c r="AL722" s="360"/>
      <c r="AM722" s="360"/>
      <c r="AN722" s="360"/>
      <c r="AO722" s="360"/>
      <c r="AP722" s="360"/>
      <c r="AQ722" s="360"/>
      <c r="AR722" s="360"/>
      <c r="AS722" s="360"/>
      <c r="AT722" s="360"/>
      <c r="AU722" s="360"/>
      <c r="AV722" s="360"/>
      <c r="AW722" s="360"/>
      <c r="AX722" s="360"/>
      <c r="AY722" s="360"/>
      <c r="AZ722" s="360"/>
      <c r="BA722" s="360"/>
      <c r="BB722" s="360"/>
      <c r="BC722" s="360"/>
      <c r="BD722" s="360"/>
      <c r="BE722" s="360"/>
      <c r="BF722" s="360"/>
      <c r="BG722" s="360"/>
      <c r="BH722" s="360"/>
      <c r="BI722" s="360"/>
      <c r="BJ722" s="360"/>
      <c r="BK722" s="360"/>
      <c r="BL722" s="360"/>
      <c r="BM722" s="360"/>
      <c r="BN722" s="360"/>
      <c r="BO722" s="360"/>
      <c r="BP722" s="360"/>
      <c r="BQ722" s="360"/>
      <c r="BR722" s="360"/>
      <c r="BS722" s="360"/>
      <c r="BT722" s="360"/>
      <c r="BU722" s="360"/>
      <c r="BV722" s="360"/>
      <c r="BW722" s="360"/>
      <c r="BX722" s="360"/>
      <c r="BY722" s="360"/>
      <c r="BZ722" s="360"/>
      <c r="CA722" s="360"/>
      <c r="CB722" s="360"/>
      <c r="CC722" s="360"/>
      <c r="CD722" s="360"/>
      <c r="CE722" s="360"/>
      <c r="CF722" s="360"/>
      <c r="CG722" s="360"/>
      <c r="CH722" s="360"/>
      <c r="CI722" s="360"/>
      <c r="CJ722" s="360"/>
      <c r="CK722" s="360"/>
      <c r="CL722" s="360"/>
      <c r="CM722" s="360"/>
      <c r="CN722" s="360"/>
      <c r="CO722" s="360"/>
      <c r="CP722" s="360"/>
      <c r="CQ722" s="360"/>
      <c r="CR722" s="360"/>
      <c r="CS722" s="360"/>
      <c r="CT722" s="360"/>
      <c r="CU722" s="360"/>
      <c r="CV722" s="360"/>
      <c r="CW722" s="360"/>
      <c r="CX722" s="360"/>
      <c r="CY722" s="360"/>
      <c r="CZ722" s="360"/>
      <c r="DA722" s="360"/>
      <c r="DB722" s="360"/>
      <c r="DC722" s="360"/>
      <c r="DD722" s="360"/>
      <c r="DE722" s="360"/>
      <c r="DF722" s="360"/>
      <c r="DG722" s="360"/>
      <c r="DH722" s="360"/>
      <c r="DI722" s="360"/>
      <c r="DJ722" s="360"/>
      <c r="DK722" s="360"/>
      <c r="DL722" s="360"/>
      <c r="DM722" s="360"/>
      <c r="DN722" s="360"/>
      <c r="DO722" s="360"/>
      <c r="DP722" s="360"/>
      <c r="DQ722" s="360"/>
      <c r="DR722" s="360"/>
      <c r="DS722" s="360"/>
      <c r="DT722" s="360"/>
      <c r="DU722" s="360"/>
      <c r="DV722" s="360"/>
      <c r="DW722" s="360"/>
      <c r="DX722" s="360"/>
      <c r="DY722" s="360"/>
      <c r="DZ722" s="360"/>
      <c r="EA722" s="360"/>
      <c r="EB722" s="360"/>
      <c r="EC722" s="360"/>
      <c r="ED722" s="360"/>
      <c r="EE722" s="360"/>
      <c r="EF722" s="360"/>
      <c r="EG722" s="360"/>
      <c r="EH722" s="360"/>
      <c r="EI722" s="360"/>
      <c r="EJ722" s="360"/>
      <c r="EK722" s="360"/>
      <c r="EL722" s="360"/>
      <c r="EM722" s="360"/>
      <c r="EN722" s="360"/>
      <c r="EO722" s="360"/>
      <c r="EP722" s="360"/>
      <c r="EQ722" s="360"/>
      <c r="ER722" s="360"/>
      <c r="ES722" s="360"/>
      <c r="ET722" s="360"/>
      <c r="EU722" s="360"/>
      <c r="EV722" s="360"/>
      <c r="EW722" s="360"/>
      <c r="EX722" s="360"/>
      <c r="EY722" s="360"/>
      <c r="EZ722" s="360"/>
      <c r="FA722" s="360"/>
      <c r="FB722" s="360"/>
      <c r="FC722" s="360"/>
      <c r="FD722" s="360"/>
      <c r="FE722" s="360"/>
      <c r="FF722" s="360"/>
      <c r="FG722" s="360"/>
      <c r="FH722" s="360"/>
      <c r="FI722" s="360"/>
      <c r="FJ722" s="360"/>
      <c r="FK722" s="360"/>
      <c r="FL722" s="360"/>
      <c r="FM722" s="360"/>
      <c r="FN722" s="360"/>
      <c r="FO722" s="360"/>
      <c r="FP722" s="360"/>
      <c r="FQ722" s="360"/>
      <c r="FR722" s="360"/>
      <c r="FS722" s="360"/>
      <c r="FT722" s="360"/>
      <c r="FU722" s="360"/>
      <c r="FV722" s="360"/>
      <c r="FW722" s="360"/>
      <c r="FX722" s="360"/>
      <c r="FY722" s="360"/>
      <c r="FZ722" s="360"/>
      <c r="GA722" s="360"/>
      <c r="GB722" s="360"/>
      <c r="GC722" s="360"/>
      <c r="GD722" s="360"/>
      <c r="GE722" s="360"/>
      <c r="GF722" s="360"/>
      <c r="GG722" s="360"/>
      <c r="GH722" s="360"/>
      <c r="GI722" s="360"/>
      <c r="GJ722" s="360"/>
      <c r="GK722" s="360"/>
      <c r="GL722" s="360"/>
      <c r="GM722" s="360"/>
      <c r="GN722" s="360"/>
      <c r="GO722" s="360"/>
      <c r="GP722" s="360"/>
      <c r="GQ722" s="360"/>
      <c r="GR722" s="360"/>
      <c r="GS722" s="360"/>
      <c r="GT722" s="360"/>
      <c r="GU722" s="360"/>
      <c r="GV722" s="360"/>
      <c r="GW722" s="360"/>
      <c r="GX722" s="360"/>
      <c r="GY722" s="360"/>
      <c r="GZ722" s="360"/>
      <c r="HA722" s="360"/>
      <c r="HB722" s="360"/>
      <c r="HC722" s="360"/>
      <c r="HD722" s="360"/>
      <c r="HE722" s="360"/>
      <c r="HF722" s="360"/>
      <c r="HG722" s="360"/>
      <c r="HH722" s="360"/>
      <c r="HI722" s="360"/>
      <c r="HJ722" s="360"/>
      <c r="HK722" s="360"/>
      <c r="HL722" s="360"/>
      <c r="HM722" s="360"/>
      <c r="HN722" s="360"/>
      <c r="HO722" s="360"/>
      <c r="HP722" s="360"/>
      <c r="HQ722" s="360"/>
      <c r="HR722" s="360"/>
      <c r="HS722" s="360"/>
      <c r="HT722" s="360"/>
      <c r="HU722" s="360"/>
      <c r="HV722" s="360"/>
      <c r="HW722" s="360"/>
      <c r="HX722" s="360"/>
    </row>
    <row r="723" spans="1:232" hidden="1">
      <c r="H723" s="280"/>
      <c r="I723" s="308"/>
      <c r="J723" s="312"/>
      <c r="K723" s="312"/>
      <c r="L723" s="320" t="s">
        <v>134</v>
      </c>
      <c r="M723" s="278">
        <v>4861</v>
      </c>
      <c r="N723" s="289" t="e">
        <f>+#REF!+'havelvac 7.2'!N723+'havelvac 7.3'!N723+'havelvac 7.4'!N723+'havelvac 7.5'!N723+'havelvac 7.6'!N723+'havelvac 7.7'!N723+'havelvac 7.9'!N723+'havelvac 7.8'!N723+'havelvac 7.10'!N723+'havelvac 7.11'!N723+'havelvac 7.12'!N723+'havelvac 7.13'!N723</f>
        <v>#REF!</v>
      </c>
      <c r="O723" s="289" t="e">
        <f>+#REF!+'havelvac 7.2'!O723+'havelvac 7.3'!O723+'havelvac 7.4'!O723+'havelvac 7.5'!O723+'havelvac 7.6'!O723+'havelvac 7.7'!O723+'havelvac 7.9'!O723+'havelvac 7.8'!O723+'havelvac 7.10'!O723+'havelvac 7.11'!O723+'havelvac 7.12'!O723+'havelvac 7.13'!O723</f>
        <v>#REF!</v>
      </c>
      <c r="P723" s="289" t="e">
        <f>+#REF!+'havelvac 7.2'!P723+'havelvac 7.3'!P723+'havelvac 7.4'!P723+'havelvac 7.5'!P723+'havelvac 7.6'!P723+'havelvac 7.7'!P723+'havelvac 7.9'!P723+'havelvac 7.8'!P723+'havelvac 7.10'!P723+'havelvac 7.11'!P723+'havelvac 7.12'!P723+'havelvac 7.13'!P723</f>
        <v>#REF!</v>
      </c>
    </row>
    <row r="724" spans="1:232" s="461" customFormat="1" ht="36.75" hidden="1" customHeight="1">
      <c r="A724" s="352"/>
      <c r="B724" s="369"/>
      <c r="C724" s="354"/>
      <c r="D724" s="355"/>
      <c r="E724" s="356"/>
      <c r="F724" s="357"/>
      <c r="G724" s="370"/>
      <c r="H724" s="280"/>
      <c r="I724" s="400"/>
      <c r="J724" s="401"/>
      <c r="K724" s="401"/>
      <c r="L724" s="402" t="s">
        <v>656</v>
      </c>
      <c r="M724" s="397"/>
      <c r="N724" s="403" t="e">
        <f>SUM(N725:N730)</f>
        <v>#REF!</v>
      </c>
      <c r="O724" s="403" t="e">
        <f>SUM(O725:O730)</f>
        <v>#REF!</v>
      </c>
      <c r="P724" s="403" t="e">
        <f>SUM(P725:P730)</f>
        <v>#REF!</v>
      </c>
      <c r="Q724" s="360"/>
      <c r="R724" s="360"/>
      <c r="S724" s="360"/>
      <c r="T724" s="360"/>
      <c r="U724" s="360"/>
      <c r="V724" s="360"/>
      <c r="W724" s="360"/>
      <c r="X724" s="360"/>
      <c r="Y724" s="360"/>
      <c r="Z724" s="360"/>
      <c r="AA724" s="360"/>
      <c r="AB724" s="360"/>
      <c r="AC724" s="360"/>
      <c r="AD724" s="360"/>
      <c r="AE724" s="360"/>
      <c r="AF724" s="360"/>
      <c r="AG724" s="360"/>
      <c r="AH724" s="360"/>
      <c r="AI724" s="360"/>
      <c r="AJ724" s="360"/>
      <c r="AK724" s="360"/>
      <c r="AL724" s="360"/>
      <c r="AM724" s="360"/>
      <c r="AN724" s="360"/>
      <c r="AO724" s="360"/>
      <c r="AP724" s="360"/>
      <c r="AQ724" s="360"/>
      <c r="AR724" s="360"/>
      <c r="AS724" s="360"/>
      <c r="AT724" s="360"/>
      <c r="AU724" s="360"/>
      <c r="AV724" s="360"/>
      <c r="AW724" s="360"/>
      <c r="AX724" s="360"/>
      <c r="AY724" s="360"/>
      <c r="AZ724" s="360"/>
      <c r="BA724" s="360"/>
      <c r="BB724" s="360"/>
      <c r="BC724" s="360"/>
      <c r="BD724" s="360"/>
      <c r="BE724" s="360"/>
      <c r="BF724" s="360"/>
      <c r="BG724" s="360"/>
      <c r="BH724" s="360"/>
      <c r="BI724" s="360"/>
      <c r="BJ724" s="360"/>
      <c r="BK724" s="360"/>
      <c r="BL724" s="360"/>
      <c r="BM724" s="360"/>
      <c r="BN724" s="360"/>
      <c r="BO724" s="360"/>
      <c r="BP724" s="360"/>
      <c r="BQ724" s="360"/>
      <c r="BR724" s="360"/>
      <c r="BS724" s="360"/>
      <c r="BT724" s="360"/>
      <c r="BU724" s="360"/>
      <c r="BV724" s="360"/>
      <c r="BW724" s="360"/>
      <c r="BX724" s="360"/>
      <c r="BY724" s="360"/>
      <c r="BZ724" s="360"/>
      <c r="CA724" s="360"/>
      <c r="CB724" s="360"/>
      <c r="CC724" s="360"/>
      <c r="CD724" s="360"/>
      <c r="CE724" s="360"/>
      <c r="CF724" s="360"/>
      <c r="CG724" s="360"/>
      <c r="CH724" s="360"/>
      <c r="CI724" s="360"/>
      <c r="CJ724" s="360"/>
      <c r="CK724" s="360"/>
      <c r="CL724" s="360"/>
      <c r="CM724" s="360"/>
      <c r="CN724" s="360"/>
      <c r="CO724" s="360"/>
      <c r="CP724" s="360"/>
      <c r="CQ724" s="360"/>
      <c r="CR724" s="360"/>
      <c r="CS724" s="360"/>
      <c r="CT724" s="360"/>
      <c r="CU724" s="360"/>
      <c r="CV724" s="360"/>
      <c r="CW724" s="360"/>
      <c r="CX724" s="360"/>
      <c r="CY724" s="360"/>
      <c r="CZ724" s="360"/>
      <c r="DA724" s="360"/>
      <c r="DB724" s="360"/>
      <c r="DC724" s="360"/>
      <c r="DD724" s="360"/>
      <c r="DE724" s="360"/>
      <c r="DF724" s="360"/>
      <c r="DG724" s="360"/>
      <c r="DH724" s="360"/>
      <c r="DI724" s="360"/>
      <c r="DJ724" s="360"/>
      <c r="DK724" s="360"/>
      <c r="DL724" s="360"/>
      <c r="DM724" s="360"/>
      <c r="DN724" s="360"/>
      <c r="DO724" s="360"/>
      <c r="DP724" s="360"/>
      <c r="DQ724" s="360"/>
      <c r="DR724" s="360"/>
      <c r="DS724" s="360"/>
      <c r="DT724" s="360"/>
      <c r="DU724" s="360"/>
      <c r="DV724" s="360"/>
      <c r="DW724" s="360"/>
      <c r="DX724" s="360"/>
      <c r="DY724" s="360"/>
      <c r="DZ724" s="360"/>
      <c r="EA724" s="360"/>
      <c r="EB724" s="360"/>
      <c r="EC724" s="360"/>
      <c r="ED724" s="360"/>
      <c r="EE724" s="360"/>
      <c r="EF724" s="360"/>
      <c r="EG724" s="360"/>
      <c r="EH724" s="360"/>
      <c r="EI724" s="360"/>
      <c r="EJ724" s="360"/>
      <c r="EK724" s="360"/>
      <c r="EL724" s="360"/>
      <c r="EM724" s="360"/>
      <c r="EN724" s="360"/>
      <c r="EO724" s="360"/>
      <c r="EP724" s="360"/>
      <c r="EQ724" s="360"/>
      <c r="ER724" s="360"/>
      <c r="ES724" s="360"/>
      <c r="ET724" s="360"/>
      <c r="EU724" s="360"/>
      <c r="EV724" s="360"/>
      <c r="EW724" s="360"/>
      <c r="EX724" s="360"/>
      <c r="EY724" s="360"/>
      <c r="EZ724" s="360"/>
      <c r="FA724" s="360"/>
      <c r="FB724" s="360"/>
      <c r="FC724" s="360"/>
      <c r="FD724" s="360"/>
      <c r="FE724" s="360"/>
      <c r="FF724" s="360"/>
      <c r="FG724" s="360"/>
      <c r="FH724" s="360"/>
      <c r="FI724" s="360"/>
      <c r="FJ724" s="360"/>
      <c r="FK724" s="360"/>
      <c r="FL724" s="360"/>
      <c r="FM724" s="360"/>
      <c r="FN724" s="360"/>
      <c r="FO724" s="360"/>
      <c r="FP724" s="360"/>
      <c r="FQ724" s="360"/>
      <c r="FR724" s="360"/>
      <c r="FS724" s="360"/>
      <c r="FT724" s="360"/>
      <c r="FU724" s="360"/>
      <c r="FV724" s="360"/>
      <c r="FW724" s="360"/>
      <c r="FX724" s="360"/>
      <c r="FY724" s="360"/>
      <c r="FZ724" s="360"/>
      <c r="GA724" s="360"/>
      <c r="GB724" s="360"/>
      <c r="GC724" s="360"/>
      <c r="GD724" s="360"/>
      <c r="GE724" s="360"/>
      <c r="GF724" s="360"/>
      <c r="GG724" s="360"/>
      <c r="GH724" s="360"/>
      <c r="GI724" s="360"/>
      <c r="GJ724" s="360"/>
      <c r="GK724" s="360"/>
      <c r="GL724" s="360"/>
      <c r="GM724" s="360"/>
      <c r="GN724" s="360"/>
      <c r="GO724" s="360"/>
      <c r="GP724" s="360"/>
      <c r="GQ724" s="360"/>
      <c r="GR724" s="360"/>
      <c r="GS724" s="360"/>
      <c r="GT724" s="360"/>
      <c r="GU724" s="360"/>
      <c r="GV724" s="360"/>
      <c r="GW724" s="360"/>
      <c r="GX724" s="360"/>
      <c r="GY724" s="360"/>
      <c r="GZ724" s="360"/>
      <c r="HA724" s="360"/>
      <c r="HB724" s="360"/>
      <c r="HC724" s="360"/>
      <c r="HD724" s="360"/>
      <c r="HE724" s="360"/>
      <c r="HF724" s="360"/>
      <c r="HG724" s="360"/>
      <c r="HH724" s="360"/>
      <c r="HI724" s="360"/>
      <c r="HJ724" s="360"/>
      <c r="HK724" s="360"/>
      <c r="HL724" s="360"/>
      <c r="HM724" s="360"/>
      <c r="HN724" s="360"/>
      <c r="HO724" s="360"/>
      <c r="HP724" s="360"/>
      <c r="HQ724" s="360"/>
      <c r="HR724" s="360"/>
      <c r="HS724" s="360"/>
      <c r="HT724" s="360"/>
      <c r="HU724" s="360"/>
      <c r="HV724" s="360"/>
      <c r="HW724" s="360"/>
      <c r="HX724" s="360"/>
    </row>
    <row r="725" spans="1:232" s="461" customFormat="1" hidden="1">
      <c r="A725" s="352"/>
      <c r="B725" s="369"/>
      <c r="C725" s="354"/>
      <c r="D725" s="355"/>
      <c r="E725" s="356"/>
      <c r="F725" s="357"/>
      <c r="G725" s="370"/>
      <c r="H725" s="280"/>
      <c r="I725" s="308"/>
      <c r="J725" s="312"/>
      <c r="K725" s="312"/>
      <c r="L725" s="311" t="s">
        <v>125</v>
      </c>
      <c r="M725" s="313">
        <v>4239</v>
      </c>
      <c r="N725" s="289" t="e">
        <f>+#REF!+'havelvac 7.2'!N725+'havelvac 7.3'!N725+'havelvac 7.4'!N725+'havelvac 7.5'!N725+'havelvac 7.6'!N725+'havelvac 7.7'!N725+'havelvac 7.9'!N725+'havelvac 7.8'!N725+'havelvac 7.10'!N725+'havelvac 7.11'!N725+'havelvac 7.12'!N725+'havelvac 7.13'!N725</f>
        <v>#REF!</v>
      </c>
      <c r="O725" s="289" t="e">
        <f>+#REF!+'havelvac 7.2'!O725+'havelvac 7.3'!O725+'havelvac 7.4'!O725+'havelvac 7.5'!O725+'havelvac 7.6'!O725+'havelvac 7.7'!O725+'havelvac 7.9'!O725+'havelvac 7.8'!O725+'havelvac 7.10'!O725+'havelvac 7.11'!O725+'havelvac 7.12'!O725+'havelvac 7.13'!O725</f>
        <v>#REF!</v>
      </c>
      <c r="P725" s="289" t="e">
        <f>+#REF!+'havelvac 7.2'!P725+'havelvac 7.3'!P725+'havelvac 7.4'!P725+'havelvac 7.5'!P725+'havelvac 7.6'!P725+'havelvac 7.7'!P725+'havelvac 7.9'!P725+'havelvac 7.8'!P725+'havelvac 7.10'!P725+'havelvac 7.11'!P725+'havelvac 7.12'!P725+'havelvac 7.13'!P725</f>
        <v>#REF!</v>
      </c>
      <c r="Q725" s="360"/>
      <c r="R725" s="360"/>
      <c r="S725" s="360"/>
      <c r="T725" s="360"/>
      <c r="U725" s="360"/>
      <c r="V725" s="360"/>
      <c r="W725" s="360"/>
      <c r="X725" s="360"/>
      <c r="Y725" s="360"/>
      <c r="Z725" s="360"/>
      <c r="AA725" s="360"/>
      <c r="AB725" s="360"/>
      <c r="AC725" s="360"/>
      <c r="AD725" s="360"/>
      <c r="AE725" s="360"/>
      <c r="AF725" s="360"/>
      <c r="AG725" s="360"/>
      <c r="AH725" s="360"/>
      <c r="AI725" s="360"/>
      <c r="AJ725" s="360"/>
      <c r="AK725" s="360"/>
      <c r="AL725" s="360"/>
      <c r="AM725" s="360"/>
      <c r="AN725" s="360"/>
      <c r="AO725" s="360"/>
      <c r="AP725" s="360"/>
      <c r="AQ725" s="360"/>
      <c r="AR725" s="360"/>
      <c r="AS725" s="360"/>
      <c r="AT725" s="360"/>
      <c r="AU725" s="360"/>
      <c r="AV725" s="360"/>
      <c r="AW725" s="360"/>
      <c r="AX725" s="360"/>
      <c r="AY725" s="360"/>
      <c r="AZ725" s="360"/>
      <c r="BA725" s="360"/>
      <c r="BB725" s="360"/>
      <c r="BC725" s="360"/>
      <c r="BD725" s="360"/>
      <c r="BE725" s="360"/>
      <c r="BF725" s="360"/>
      <c r="BG725" s="360"/>
      <c r="BH725" s="360"/>
      <c r="BI725" s="360"/>
      <c r="BJ725" s="360"/>
      <c r="BK725" s="360"/>
      <c r="BL725" s="360"/>
      <c r="BM725" s="360"/>
      <c r="BN725" s="360"/>
      <c r="BO725" s="360"/>
      <c r="BP725" s="360"/>
      <c r="BQ725" s="360"/>
      <c r="BR725" s="360"/>
      <c r="BS725" s="360"/>
      <c r="BT725" s="360"/>
      <c r="BU725" s="360"/>
      <c r="BV725" s="360"/>
      <c r="BW725" s="360"/>
      <c r="BX725" s="360"/>
      <c r="BY725" s="360"/>
      <c r="BZ725" s="360"/>
      <c r="CA725" s="360"/>
      <c r="CB725" s="360"/>
      <c r="CC725" s="360"/>
      <c r="CD725" s="360"/>
      <c r="CE725" s="360"/>
      <c r="CF725" s="360"/>
      <c r="CG725" s="360"/>
      <c r="CH725" s="360"/>
      <c r="CI725" s="360"/>
      <c r="CJ725" s="360"/>
      <c r="CK725" s="360"/>
      <c r="CL725" s="360"/>
      <c r="CM725" s="360"/>
      <c r="CN725" s="360"/>
      <c r="CO725" s="360"/>
      <c r="CP725" s="360"/>
      <c r="CQ725" s="360"/>
      <c r="CR725" s="360"/>
      <c r="CS725" s="360"/>
      <c r="CT725" s="360"/>
      <c r="CU725" s="360"/>
      <c r="CV725" s="360"/>
      <c r="CW725" s="360"/>
      <c r="CX725" s="360"/>
      <c r="CY725" s="360"/>
      <c r="CZ725" s="360"/>
      <c r="DA725" s="360"/>
      <c r="DB725" s="360"/>
      <c r="DC725" s="360"/>
      <c r="DD725" s="360"/>
      <c r="DE725" s="360"/>
      <c r="DF725" s="360"/>
      <c r="DG725" s="360"/>
      <c r="DH725" s="360"/>
      <c r="DI725" s="360"/>
      <c r="DJ725" s="360"/>
      <c r="DK725" s="360"/>
      <c r="DL725" s="360"/>
      <c r="DM725" s="360"/>
      <c r="DN725" s="360"/>
      <c r="DO725" s="360"/>
      <c r="DP725" s="360"/>
      <c r="DQ725" s="360"/>
      <c r="DR725" s="360"/>
      <c r="DS725" s="360"/>
      <c r="DT725" s="360"/>
      <c r="DU725" s="360"/>
      <c r="DV725" s="360"/>
      <c r="DW725" s="360"/>
      <c r="DX725" s="360"/>
      <c r="DY725" s="360"/>
      <c r="DZ725" s="360"/>
      <c r="EA725" s="360"/>
      <c r="EB725" s="360"/>
      <c r="EC725" s="360"/>
      <c r="ED725" s="360"/>
      <c r="EE725" s="360"/>
      <c r="EF725" s="360"/>
      <c r="EG725" s="360"/>
      <c r="EH725" s="360"/>
      <c r="EI725" s="360"/>
      <c r="EJ725" s="360"/>
      <c r="EK725" s="360"/>
      <c r="EL725" s="360"/>
      <c r="EM725" s="360"/>
      <c r="EN725" s="360"/>
      <c r="EO725" s="360"/>
      <c r="EP725" s="360"/>
      <c r="EQ725" s="360"/>
      <c r="ER725" s="360"/>
      <c r="ES725" s="360"/>
      <c r="ET725" s="360"/>
      <c r="EU725" s="360"/>
      <c r="EV725" s="360"/>
      <c r="EW725" s="360"/>
      <c r="EX725" s="360"/>
      <c r="EY725" s="360"/>
      <c r="EZ725" s="360"/>
      <c r="FA725" s="360"/>
      <c r="FB725" s="360"/>
      <c r="FC725" s="360"/>
      <c r="FD725" s="360"/>
      <c r="FE725" s="360"/>
      <c r="FF725" s="360"/>
      <c r="FG725" s="360"/>
      <c r="FH725" s="360"/>
      <c r="FI725" s="360"/>
      <c r="FJ725" s="360"/>
      <c r="FK725" s="360"/>
      <c r="FL725" s="360"/>
      <c r="FM725" s="360"/>
      <c r="FN725" s="360"/>
      <c r="FO725" s="360"/>
      <c r="FP725" s="360"/>
      <c r="FQ725" s="360"/>
      <c r="FR725" s="360"/>
      <c r="FS725" s="360"/>
      <c r="FT725" s="360"/>
      <c r="FU725" s="360"/>
      <c r="FV725" s="360"/>
      <c r="FW725" s="360"/>
      <c r="FX725" s="360"/>
      <c r="FY725" s="360"/>
      <c r="FZ725" s="360"/>
      <c r="GA725" s="360"/>
      <c r="GB725" s="360"/>
      <c r="GC725" s="360"/>
      <c r="GD725" s="360"/>
      <c r="GE725" s="360"/>
      <c r="GF725" s="360"/>
      <c r="GG725" s="360"/>
      <c r="GH725" s="360"/>
      <c r="GI725" s="360"/>
      <c r="GJ725" s="360"/>
      <c r="GK725" s="360"/>
      <c r="GL725" s="360"/>
      <c r="GM725" s="360"/>
      <c r="GN725" s="360"/>
      <c r="GO725" s="360"/>
      <c r="GP725" s="360"/>
      <c r="GQ725" s="360"/>
      <c r="GR725" s="360"/>
      <c r="GS725" s="360"/>
      <c r="GT725" s="360"/>
      <c r="GU725" s="360"/>
      <c r="GV725" s="360"/>
      <c r="GW725" s="360"/>
      <c r="GX725" s="360"/>
      <c r="GY725" s="360"/>
      <c r="GZ725" s="360"/>
      <c r="HA725" s="360"/>
      <c r="HB725" s="360"/>
      <c r="HC725" s="360"/>
      <c r="HD725" s="360"/>
      <c r="HE725" s="360"/>
      <c r="HF725" s="360"/>
      <c r="HG725" s="360"/>
      <c r="HH725" s="360"/>
      <c r="HI725" s="360"/>
      <c r="HJ725" s="360"/>
      <c r="HK725" s="360"/>
      <c r="HL725" s="360"/>
      <c r="HM725" s="360"/>
      <c r="HN725" s="360"/>
      <c r="HO725" s="360"/>
      <c r="HP725" s="360"/>
      <c r="HQ725" s="360"/>
      <c r="HR725" s="360"/>
      <c r="HS725" s="360"/>
      <c r="HT725" s="360"/>
      <c r="HU725" s="360"/>
      <c r="HV725" s="360"/>
      <c r="HW725" s="360"/>
      <c r="HX725" s="360"/>
    </row>
    <row r="726" spans="1:232" hidden="1">
      <c r="H726" s="280"/>
      <c r="I726" s="308"/>
      <c r="J726" s="312"/>
      <c r="K726" s="312"/>
      <c r="L726" s="311" t="s">
        <v>130</v>
      </c>
      <c r="M726" s="406">
        <v>4267</v>
      </c>
      <c r="N726" s="289" t="e">
        <f>+#REF!+'havelvac 7.2'!N726+'havelvac 7.3'!N726+'havelvac 7.4'!N726+'havelvac 7.5'!N726+'havelvac 7.6'!N726+'havelvac 7.7'!N726+'havelvac 7.9'!N726+'havelvac 7.8'!N726+'havelvac 7.10'!N726+'havelvac 7.11'!N726+'havelvac 7.12'!N726+'havelvac 7.13'!N726</f>
        <v>#REF!</v>
      </c>
      <c r="O726" s="289" t="e">
        <f>+#REF!+'havelvac 7.2'!O726+'havelvac 7.3'!O726+'havelvac 7.4'!O726+'havelvac 7.5'!O726+'havelvac 7.6'!O726+'havelvac 7.7'!O726+'havelvac 7.9'!O726+'havelvac 7.8'!O726+'havelvac 7.10'!O726+'havelvac 7.11'!O726+'havelvac 7.12'!O726+'havelvac 7.13'!O726</f>
        <v>#REF!</v>
      </c>
      <c r="P726" s="289" t="e">
        <f>+#REF!+'havelvac 7.2'!P726+'havelvac 7.3'!P726+'havelvac 7.4'!P726+'havelvac 7.5'!P726+'havelvac 7.6'!P726+'havelvac 7.7'!P726+'havelvac 7.9'!P726+'havelvac 7.8'!P726+'havelvac 7.10'!P726+'havelvac 7.11'!P726+'havelvac 7.12'!P726+'havelvac 7.13'!P726</f>
        <v>#REF!</v>
      </c>
    </row>
    <row r="727" spans="1:232" hidden="1">
      <c r="H727" s="280"/>
      <c r="I727" s="308"/>
      <c r="J727" s="312"/>
      <c r="K727" s="312"/>
      <c r="L727" s="326" t="s">
        <v>364</v>
      </c>
      <c r="M727" s="279">
        <v>4269</v>
      </c>
      <c r="N727" s="289" t="e">
        <f>+#REF!+'havelvac 7.2'!N727+'havelvac 7.3'!N727+'havelvac 7.4'!N727+'havelvac 7.5'!N727+'havelvac 7.6'!N727+'havelvac 7.7'!N727+'havelvac 7.9'!N727+'havelvac 7.8'!N727+'havelvac 7.10'!N727+'havelvac 7.11'!N727+'havelvac 7.12'!N727+'havelvac 7.13'!N727</f>
        <v>#REF!</v>
      </c>
      <c r="O727" s="289" t="e">
        <f>+#REF!+'havelvac 7.2'!O727+'havelvac 7.3'!O727+'havelvac 7.4'!O727+'havelvac 7.5'!O727+'havelvac 7.6'!O727+'havelvac 7.7'!O727+'havelvac 7.9'!O727+'havelvac 7.8'!O727+'havelvac 7.10'!O727+'havelvac 7.11'!O727+'havelvac 7.12'!O727+'havelvac 7.13'!O727</f>
        <v>#REF!</v>
      </c>
      <c r="P727" s="289" t="e">
        <f>+#REF!+'havelvac 7.2'!P727+'havelvac 7.3'!P727+'havelvac 7.4'!P727+'havelvac 7.5'!P727+'havelvac 7.6'!P727+'havelvac 7.7'!P727+'havelvac 7.9'!P727+'havelvac 7.8'!P727+'havelvac 7.10'!P727+'havelvac 7.11'!P727+'havelvac 7.12'!P727+'havelvac 7.13'!P727</f>
        <v>#REF!</v>
      </c>
    </row>
    <row r="728" spans="1:232" s="461" customFormat="1" hidden="1">
      <c r="A728" s="352"/>
      <c r="B728" s="369"/>
      <c r="C728" s="354"/>
      <c r="D728" s="355"/>
      <c r="E728" s="356"/>
      <c r="F728" s="357"/>
      <c r="G728" s="370"/>
      <c r="H728" s="280"/>
      <c r="I728" s="308"/>
      <c r="J728" s="312"/>
      <c r="K728" s="312"/>
      <c r="L728" s="311" t="s">
        <v>348</v>
      </c>
      <c r="M728" s="306">
        <v>4729</v>
      </c>
      <c r="N728" s="289" t="e">
        <f>+#REF!+'havelvac 7.2'!N728+'havelvac 7.3'!N728+'havelvac 7.4'!N728+'havelvac 7.5'!N728+'havelvac 7.6'!N728+'havelvac 7.7'!N728+'havelvac 7.9'!N728+'havelvac 7.8'!N728+'havelvac 7.10'!N728+'havelvac 7.11'!N728+'havelvac 7.12'!N728+'havelvac 7.13'!N728</f>
        <v>#REF!</v>
      </c>
      <c r="O728" s="289" t="e">
        <f>+#REF!+'havelvac 7.2'!O728+'havelvac 7.3'!O728+'havelvac 7.4'!O728+'havelvac 7.5'!O728+'havelvac 7.6'!O728+'havelvac 7.7'!O728+'havelvac 7.9'!O728+'havelvac 7.8'!O728+'havelvac 7.10'!O728+'havelvac 7.11'!O728+'havelvac 7.12'!O728+'havelvac 7.13'!O728</f>
        <v>#REF!</v>
      </c>
      <c r="P728" s="289" t="e">
        <f>+#REF!+'havelvac 7.2'!P728+'havelvac 7.3'!P728+'havelvac 7.4'!P728+'havelvac 7.5'!P728+'havelvac 7.6'!P728+'havelvac 7.7'!P728+'havelvac 7.9'!P728+'havelvac 7.8'!P728+'havelvac 7.10'!P728+'havelvac 7.11'!P728+'havelvac 7.12'!P728+'havelvac 7.13'!P728</f>
        <v>#REF!</v>
      </c>
      <c r="Q728" s="360"/>
      <c r="R728" s="360"/>
      <c r="S728" s="360"/>
      <c r="T728" s="360"/>
      <c r="U728" s="360"/>
      <c r="V728" s="360"/>
      <c r="W728" s="360"/>
      <c r="X728" s="360"/>
      <c r="Y728" s="360"/>
      <c r="Z728" s="360"/>
      <c r="AA728" s="360"/>
      <c r="AB728" s="360"/>
      <c r="AC728" s="360"/>
      <c r="AD728" s="360"/>
      <c r="AE728" s="360"/>
      <c r="AF728" s="360"/>
      <c r="AG728" s="360"/>
      <c r="AH728" s="360"/>
      <c r="AI728" s="360"/>
      <c r="AJ728" s="360"/>
      <c r="AK728" s="360"/>
      <c r="AL728" s="360"/>
      <c r="AM728" s="360"/>
      <c r="AN728" s="360"/>
      <c r="AO728" s="360"/>
      <c r="AP728" s="360"/>
      <c r="AQ728" s="360"/>
      <c r="AR728" s="360"/>
      <c r="AS728" s="360"/>
      <c r="AT728" s="360"/>
      <c r="AU728" s="360"/>
      <c r="AV728" s="360"/>
      <c r="AW728" s="360"/>
      <c r="AX728" s="360"/>
      <c r="AY728" s="360"/>
      <c r="AZ728" s="360"/>
      <c r="BA728" s="360"/>
      <c r="BB728" s="360"/>
      <c r="BC728" s="360"/>
      <c r="BD728" s="360"/>
      <c r="BE728" s="360"/>
      <c r="BF728" s="360"/>
      <c r="BG728" s="360"/>
      <c r="BH728" s="360"/>
      <c r="BI728" s="360"/>
      <c r="BJ728" s="360"/>
      <c r="BK728" s="360"/>
      <c r="BL728" s="360"/>
      <c r="BM728" s="360"/>
      <c r="BN728" s="360"/>
      <c r="BO728" s="360"/>
      <c r="BP728" s="360"/>
      <c r="BQ728" s="360"/>
      <c r="BR728" s="360"/>
      <c r="BS728" s="360"/>
      <c r="BT728" s="360"/>
      <c r="BU728" s="360"/>
      <c r="BV728" s="360"/>
      <c r="BW728" s="360"/>
      <c r="BX728" s="360"/>
      <c r="BY728" s="360"/>
      <c r="BZ728" s="360"/>
      <c r="CA728" s="360"/>
      <c r="CB728" s="360"/>
      <c r="CC728" s="360"/>
      <c r="CD728" s="360"/>
      <c r="CE728" s="360"/>
      <c r="CF728" s="360"/>
      <c r="CG728" s="360"/>
      <c r="CH728" s="360"/>
      <c r="CI728" s="360"/>
      <c r="CJ728" s="360"/>
      <c r="CK728" s="360"/>
      <c r="CL728" s="360"/>
      <c r="CM728" s="360"/>
      <c r="CN728" s="360"/>
      <c r="CO728" s="360"/>
      <c r="CP728" s="360"/>
      <c r="CQ728" s="360"/>
      <c r="CR728" s="360"/>
      <c r="CS728" s="360"/>
      <c r="CT728" s="360"/>
      <c r="CU728" s="360"/>
      <c r="CV728" s="360"/>
      <c r="CW728" s="360"/>
      <c r="CX728" s="360"/>
      <c r="CY728" s="360"/>
      <c r="CZ728" s="360"/>
      <c r="DA728" s="360"/>
      <c r="DB728" s="360"/>
      <c r="DC728" s="360"/>
      <c r="DD728" s="360"/>
      <c r="DE728" s="360"/>
      <c r="DF728" s="360"/>
      <c r="DG728" s="360"/>
      <c r="DH728" s="360"/>
      <c r="DI728" s="360"/>
      <c r="DJ728" s="360"/>
      <c r="DK728" s="360"/>
      <c r="DL728" s="360"/>
      <c r="DM728" s="360"/>
      <c r="DN728" s="360"/>
      <c r="DO728" s="360"/>
      <c r="DP728" s="360"/>
      <c r="DQ728" s="360"/>
      <c r="DR728" s="360"/>
      <c r="DS728" s="360"/>
      <c r="DT728" s="360"/>
      <c r="DU728" s="360"/>
      <c r="DV728" s="360"/>
      <c r="DW728" s="360"/>
      <c r="DX728" s="360"/>
      <c r="DY728" s="360"/>
      <c r="DZ728" s="360"/>
      <c r="EA728" s="360"/>
      <c r="EB728" s="360"/>
      <c r="EC728" s="360"/>
      <c r="ED728" s="360"/>
      <c r="EE728" s="360"/>
      <c r="EF728" s="360"/>
      <c r="EG728" s="360"/>
      <c r="EH728" s="360"/>
      <c r="EI728" s="360"/>
      <c r="EJ728" s="360"/>
      <c r="EK728" s="360"/>
      <c r="EL728" s="360"/>
      <c r="EM728" s="360"/>
      <c r="EN728" s="360"/>
      <c r="EO728" s="360"/>
      <c r="EP728" s="360"/>
      <c r="EQ728" s="360"/>
      <c r="ER728" s="360"/>
      <c r="ES728" s="360"/>
      <c r="ET728" s="360"/>
      <c r="EU728" s="360"/>
      <c r="EV728" s="360"/>
      <c r="EW728" s="360"/>
      <c r="EX728" s="360"/>
      <c r="EY728" s="360"/>
      <c r="EZ728" s="360"/>
      <c r="FA728" s="360"/>
      <c r="FB728" s="360"/>
      <c r="FC728" s="360"/>
      <c r="FD728" s="360"/>
      <c r="FE728" s="360"/>
      <c r="FF728" s="360"/>
      <c r="FG728" s="360"/>
      <c r="FH728" s="360"/>
      <c r="FI728" s="360"/>
      <c r="FJ728" s="360"/>
      <c r="FK728" s="360"/>
      <c r="FL728" s="360"/>
      <c r="FM728" s="360"/>
      <c r="FN728" s="360"/>
      <c r="FO728" s="360"/>
      <c r="FP728" s="360"/>
      <c r="FQ728" s="360"/>
      <c r="FR728" s="360"/>
      <c r="FS728" s="360"/>
      <c r="FT728" s="360"/>
      <c r="FU728" s="360"/>
      <c r="FV728" s="360"/>
      <c r="FW728" s="360"/>
      <c r="FX728" s="360"/>
      <c r="FY728" s="360"/>
      <c r="FZ728" s="360"/>
      <c r="GA728" s="360"/>
      <c r="GB728" s="360"/>
      <c r="GC728" s="360"/>
      <c r="GD728" s="360"/>
      <c r="GE728" s="360"/>
      <c r="GF728" s="360"/>
      <c r="GG728" s="360"/>
      <c r="GH728" s="360"/>
      <c r="GI728" s="360"/>
      <c r="GJ728" s="360"/>
      <c r="GK728" s="360"/>
      <c r="GL728" s="360"/>
      <c r="GM728" s="360"/>
      <c r="GN728" s="360"/>
      <c r="GO728" s="360"/>
      <c r="GP728" s="360"/>
      <c r="GQ728" s="360"/>
      <c r="GR728" s="360"/>
      <c r="GS728" s="360"/>
      <c r="GT728" s="360"/>
      <c r="GU728" s="360"/>
      <c r="GV728" s="360"/>
      <c r="GW728" s="360"/>
      <c r="GX728" s="360"/>
      <c r="GY728" s="360"/>
      <c r="GZ728" s="360"/>
      <c r="HA728" s="360"/>
      <c r="HB728" s="360"/>
      <c r="HC728" s="360"/>
      <c r="HD728" s="360"/>
      <c r="HE728" s="360"/>
      <c r="HF728" s="360"/>
      <c r="HG728" s="360"/>
      <c r="HH728" s="360"/>
      <c r="HI728" s="360"/>
      <c r="HJ728" s="360"/>
      <c r="HK728" s="360"/>
      <c r="HL728" s="360"/>
      <c r="HM728" s="360"/>
      <c r="HN728" s="360"/>
      <c r="HO728" s="360"/>
      <c r="HP728" s="360"/>
      <c r="HQ728" s="360"/>
      <c r="HR728" s="360"/>
      <c r="HS728" s="360"/>
      <c r="HT728" s="360"/>
      <c r="HU728" s="360"/>
      <c r="HV728" s="360"/>
      <c r="HW728" s="360"/>
      <c r="HX728" s="360"/>
    </row>
    <row r="729" spans="1:232" s="461" customFormat="1" hidden="1">
      <c r="A729" s="352"/>
      <c r="B729" s="369"/>
      <c r="C729" s="354"/>
      <c r="D729" s="355"/>
      <c r="E729" s="356"/>
      <c r="F729" s="357"/>
      <c r="G729" s="370"/>
      <c r="H729" s="280"/>
      <c r="I729" s="308"/>
      <c r="J729" s="312"/>
      <c r="K729" s="312"/>
      <c r="L729" s="320" t="s">
        <v>134</v>
      </c>
      <c r="M729" s="278">
        <v>4861</v>
      </c>
      <c r="N729" s="289" t="e">
        <f>+#REF!+'havelvac 7.2'!N729+'havelvac 7.3'!N729+'havelvac 7.4'!N729+'havelvac 7.5'!N729+'havelvac 7.6'!N729+'havelvac 7.7'!N729+'havelvac 7.9'!N729+'havelvac 7.8'!N729+'havelvac 7.10'!N729+'havelvac 7.11'!N729+'havelvac 7.12'!N729+'havelvac 7.13'!N729</f>
        <v>#REF!</v>
      </c>
      <c r="O729" s="289" t="e">
        <f>+#REF!+'havelvac 7.2'!O729+'havelvac 7.3'!O729+'havelvac 7.4'!O729+'havelvac 7.5'!O729+'havelvac 7.6'!O729+'havelvac 7.7'!O729+'havelvac 7.9'!O729+'havelvac 7.8'!O729+'havelvac 7.10'!O729+'havelvac 7.11'!O729+'havelvac 7.12'!O729+'havelvac 7.13'!O729</f>
        <v>#REF!</v>
      </c>
      <c r="P729" s="289" t="e">
        <f>+#REF!+'havelvac 7.2'!P729+'havelvac 7.3'!P729+'havelvac 7.4'!P729+'havelvac 7.5'!P729+'havelvac 7.6'!P729+'havelvac 7.7'!P729+'havelvac 7.9'!P729+'havelvac 7.8'!P729+'havelvac 7.10'!P729+'havelvac 7.11'!P729+'havelvac 7.12'!P729+'havelvac 7.13'!P729</f>
        <v>#REF!</v>
      </c>
      <c r="Q729" s="360"/>
      <c r="R729" s="360"/>
      <c r="S729" s="360"/>
      <c r="T729" s="360"/>
      <c r="U729" s="360"/>
      <c r="V729" s="360"/>
      <c r="W729" s="360"/>
      <c r="X729" s="360"/>
      <c r="Y729" s="360"/>
      <c r="Z729" s="360"/>
      <c r="AA729" s="360"/>
      <c r="AB729" s="360"/>
      <c r="AC729" s="360"/>
      <c r="AD729" s="360"/>
      <c r="AE729" s="360"/>
      <c r="AF729" s="360"/>
      <c r="AG729" s="360"/>
      <c r="AH729" s="360"/>
      <c r="AI729" s="360"/>
      <c r="AJ729" s="360"/>
      <c r="AK729" s="360"/>
      <c r="AL729" s="360"/>
      <c r="AM729" s="360"/>
      <c r="AN729" s="360"/>
      <c r="AO729" s="360"/>
      <c r="AP729" s="360"/>
      <c r="AQ729" s="360"/>
      <c r="AR729" s="360"/>
      <c r="AS729" s="360"/>
      <c r="AT729" s="360"/>
      <c r="AU729" s="360"/>
      <c r="AV729" s="360"/>
      <c r="AW729" s="360"/>
      <c r="AX729" s="360"/>
      <c r="AY729" s="360"/>
      <c r="AZ729" s="360"/>
      <c r="BA729" s="360"/>
      <c r="BB729" s="360"/>
      <c r="BC729" s="360"/>
      <c r="BD729" s="360"/>
      <c r="BE729" s="360"/>
      <c r="BF729" s="360"/>
      <c r="BG729" s="360"/>
      <c r="BH729" s="360"/>
      <c r="BI729" s="360"/>
      <c r="BJ729" s="360"/>
      <c r="BK729" s="360"/>
      <c r="BL729" s="360"/>
      <c r="BM729" s="360"/>
      <c r="BN729" s="360"/>
      <c r="BO729" s="360"/>
      <c r="BP729" s="360"/>
      <c r="BQ729" s="360"/>
      <c r="BR729" s="360"/>
      <c r="BS729" s="360"/>
      <c r="BT729" s="360"/>
      <c r="BU729" s="360"/>
      <c r="BV729" s="360"/>
      <c r="BW729" s="360"/>
      <c r="BX729" s="360"/>
      <c r="BY729" s="360"/>
      <c r="BZ729" s="360"/>
      <c r="CA729" s="360"/>
      <c r="CB729" s="360"/>
      <c r="CC729" s="360"/>
      <c r="CD729" s="360"/>
      <c r="CE729" s="360"/>
      <c r="CF729" s="360"/>
      <c r="CG729" s="360"/>
      <c r="CH729" s="360"/>
      <c r="CI729" s="360"/>
      <c r="CJ729" s="360"/>
      <c r="CK729" s="360"/>
      <c r="CL729" s="360"/>
      <c r="CM729" s="360"/>
      <c r="CN729" s="360"/>
      <c r="CO729" s="360"/>
      <c r="CP729" s="360"/>
      <c r="CQ729" s="360"/>
      <c r="CR729" s="360"/>
      <c r="CS729" s="360"/>
      <c r="CT729" s="360"/>
      <c r="CU729" s="360"/>
      <c r="CV729" s="360"/>
      <c r="CW729" s="360"/>
      <c r="CX729" s="360"/>
      <c r="CY729" s="360"/>
      <c r="CZ729" s="360"/>
      <c r="DA729" s="360"/>
      <c r="DB729" s="360"/>
      <c r="DC729" s="360"/>
      <c r="DD729" s="360"/>
      <c r="DE729" s="360"/>
      <c r="DF729" s="360"/>
      <c r="DG729" s="360"/>
      <c r="DH729" s="360"/>
      <c r="DI729" s="360"/>
      <c r="DJ729" s="360"/>
      <c r="DK729" s="360"/>
      <c r="DL729" s="360"/>
      <c r="DM729" s="360"/>
      <c r="DN729" s="360"/>
      <c r="DO729" s="360"/>
      <c r="DP729" s="360"/>
      <c r="DQ729" s="360"/>
      <c r="DR729" s="360"/>
      <c r="DS729" s="360"/>
      <c r="DT729" s="360"/>
      <c r="DU729" s="360"/>
      <c r="DV729" s="360"/>
      <c r="DW729" s="360"/>
      <c r="DX729" s="360"/>
      <c r="DY729" s="360"/>
      <c r="DZ729" s="360"/>
      <c r="EA729" s="360"/>
      <c r="EB729" s="360"/>
      <c r="EC729" s="360"/>
      <c r="ED729" s="360"/>
      <c r="EE729" s="360"/>
      <c r="EF729" s="360"/>
      <c r="EG729" s="360"/>
      <c r="EH729" s="360"/>
      <c r="EI729" s="360"/>
      <c r="EJ729" s="360"/>
      <c r="EK729" s="360"/>
      <c r="EL729" s="360"/>
      <c r="EM729" s="360"/>
      <c r="EN729" s="360"/>
      <c r="EO729" s="360"/>
      <c r="EP729" s="360"/>
      <c r="EQ729" s="360"/>
      <c r="ER729" s="360"/>
      <c r="ES729" s="360"/>
      <c r="ET729" s="360"/>
      <c r="EU729" s="360"/>
      <c r="EV729" s="360"/>
      <c r="EW729" s="360"/>
      <c r="EX729" s="360"/>
      <c r="EY729" s="360"/>
      <c r="EZ729" s="360"/>
      <c r="FA729" s="360"/>
      <c r="FB729" s="360"/>
      <c r="FC729" s="360"/>
      <c r="FD729" s="360"/>
      <c r="FE729" s="360"/>
      <c r="FF729" s="360"/>
      <c r="FG729" s="360"/>
      <c r="FH729" s="360"/>
      <c r="FI729" s="360"/>
      <c r="FJ729" s="360"/>
      <c r="FK729" s="360"/>
      <c r="FL729" s="360"/>
      <c r="FM729" s="360"/>
      <c r="FN729" s="360"/>
      <c r="FO729" s="360"/>
      <c r="FP729" s="360"/>
      <c r="FQ729" s="360"/>
      <c r="FR729" s="360"/>
      <c r="FS729" s="360"/>
      <c r="FT729" s="360"/>
      <c r="FU729" s="360"/>
      <c r="FV729" s="360"/>
      <c r="FW729" s="360"/>
      <c r="FX729" s="360"/>
      <c r="FY729" s="360"/>
      <c r="FZ729" s="360"/>
      <c r="GA729" s="360"/>
      <c r="GB729" s="360"/>
      <c r="GC729" s="360"/>
      <c r="GD729" s="360"/>
      <c r="GE729" s="360"/>
      <c r="GF729" s="360"/>
      <c r="GG729" s="360"/>
      <c r="GH729" s="360"/>
      <c r="GI729" s="360"/>
      <c r="GJ729" s="360"/>
      <c r="GK729" s="360"/>
      <c r="GL729" s="360"/>
      <c r="GM729" s="360"/>
      <c r="GN729" s="360"/>
      <c r="GO729" s="360"/>
      <c r="GP729" s="360"/>
      <c r="GQ729" s="360"/>
      <c r="GR729" s="360"/>
      <c r="GS729" s="360"/>
      <c r="GT729" s="360"/>
      <c r="GU729" s="360"/>
      <c r="GV729" s="360"/>
      <c r="GW729" s="360"/>
      <c r="GX729" s="360"/>
      <c r="GY729" s="360"/>
      <c r="GZ729" s="360"/>
      <c r="HA729" s="360"/>
      <c r="HB729" s="360"/>
      <c r="HC729" s="360"/>
      <c r="HD729" s="360"/>
      <c r="HE729" s="360"/>
      <c r="HF729" s="360"/>
      <c r="HG729" s="360"/>
      <c r="HH729" s="360"/>
      <c r="HI729" s="360"/>
      <c r="HJ729" s="360"/>
      <c r="HK729" s="360"/>
      <c r="HL729" s="360"/>
      <c r="HM729" s="360"/>
      <c r="HN729" s="360"/>
      <c r="HO729" s="360"/>
      <c r="HP729" s="360"/>
      <c r="HQ729" s="360"/>
      <c r="HR729" s="360"/>
      <c r="HS729" s="360"/>
      <c r="HT729" s="360"/>
      <c r="HU729" s="360"/>
      <c r="HV729" s="360"/>
      <c r="HW729" s="360"/>
      <c r="HX729" s="360"/>
    </row>
    <row r="730" spans="1:232" hidden="1">
      <c r="H730" s="280"/>
      <c r="I730" s="308"/>
      <c r="J730" s="312"/>
      <c r="K730" s="312"/>
      <c r="L730" s="320" t="s">
        <v>268</v>
      </c>
      <c r="M730" s="313">
        <v>5129</v>
      </c>
      <c r="N730" s="289" t="e">
        <f>+#REF!+'havelvac 7.2'!N730+'havelvac 7.3'!N730+'havelvac 7.4'!N730+'havelvac 7.5'!N730+'havelvac 7.6'!N730+'havelvac 7.7'!N730+'havelvac 7.9'!N730+'havelvac 7.8'!N730+'havelvac 7.10'!N730+'havelvac 7.11'!N730+'havelvac 7.12'!N730+'havelvac 7.13'!N730</f>
        <v>#REF!</v>
      </c>
      <c r="O730" s="289" t="e">
        <f>+#REF!+'havelvac 7.2'!O730+'havelvac 7.3'!O730+'havelvac 7.4'!O730+'havelvac 7.5'!O730+'havelvac 7.6'!O730+'havelvac 7.7'!O730+'havelvac 7.9'!O730+'havelvac 7.8'!O730+'havelvac 7.10'!O730+'havelvac 7.11'!O730+'havelvac 7.12'!O730+'havelvac 7.13'!O730</f>
        <v>#REF!</v>
      </c>
      <c r="P730" s="289" t="e">
        <f>+#REF!+'havelvac 7.2'!P730+'havelvac 7.3'!P730+'havelvac 7.4'!P730+'havelvac 7.5'!P730+'havelvac 7.6'!P730+'havelvac 7.7'!P730+'havelvac 7.9'!P730+'havelvac 7.8'!P730+'havelvac 7.10'!P730+'havelvac 7.11'!P730+'havelvac 7.12'!P730+'havelvac 7.13'!P730</f>
        <v>#REF!</v>
      </c>
    </row>
    <row r="731" spans="1:232" s="461" customFormat="1" ht="27" hidden="1">
      <c r="A731" s="352"/>
      <c r="B731" s="369"/>
      <c r="C731" s="354"/>
      <c r="D731" s="355"/>
      <c r="E731" s="356"/>
      <c r="F731" s="357"/>
      <c r="G731" s="370"/>
      <c r="H731" s="280"/>
      <c r="I731" s="400"/>
      <c r="J731" s="401"/>
      <c r="K731" s="401"/>
      <c r="L731" s="402" t="s">
        <v>723</v>
      </c>
      <c r="M731" s="397"/>
      <c r="N731" s="403" t="e">
        <f>SUM(N732:N734)</f>
        <v>#REF!</v>
      </c>
      <c r="O731" s="403" t="e">
        <f>SUM(O732:O734)</f>
        <v>#REF!</v>
      </c>
      <c r="P731" s="403" t="e">
        <f>SUM(P732:P734)</f>
        <v>#REF!</v>
      </c>
      <c r="Q731" s="360"/>
      <c r="R731" s="360"/>
      <c r="S731" s="360"/>
      <c r="T731" s="360"/>
      <c r="U731" s="360"/>
      <c r="V731" s="360"/>
      <c r="W731" s="360"/>
      <c r="X731" s="360"/>
      <c r="Y731" s="360"/>
      <c r="Z731" s="360"/>
      <c r="AA731" s="360"/>
      <c r="AB731" s="360"/>
      <c r="AC731" s="360"/>
      <c r="AD731" s="360"/>
      <c r="AE731" s="360"/>
      <c r="AF731" s="360"/>
      <c r="AG731" s="360"/>
      <c r="AH731" s="360"/>
      <c r="AI731" s="360"/>
      <c r="AJ731" s="360"/>
      <c r="AK731" s="360"/>
      <c r="AL731" s="360"/>
      <c r="AM731" s="360"/>
      <c r="AN731" s="360"/>
      <c r="AO731" s="360"/>
      <c r="AP731" s="360"/>
      <c r="AQ731" s="360"/>
      <c r="AR731" s="360"/>
      <c r="AS731" s="360"/>
      <c r="AT731" s="360"/>
      <c r="AU731" s="360"/>
      <c r="AV731" s="360"/>
      <c r="AW731" s="360"/>
      <c r="AX731" s="360"/>
      <c r="AY731" s="360"/>
      <c r="AZ731" s="360"/>
      <c r="BA731" s="360"/>
      <c r="BB731" s="360"/>
      <c r="BC731" s="360"/>
      <c r="BD731" s="360"/>
      <c r="BE731" s="360"/>
      <c r="BF731" s="360"/>
      <c r="BG731" s="360"/>
      <c r="BH731" s="360"/>
      <c r="BI731" s="360"/>
      <c r="BJ731" s="360"/>
      <c r="BK731" s="360"/>
      <c r="BL731" s="360"/>
      <c r="BM731" s="360"/>
      <c r="BN731" s="360"/>
      <c r="BO731" s="360"/>
      <c r="BP731" s="360"/>
      <c r="BQ731" s="360"/>
      <c r="BR731" s="360"/>
      <c r="BS731" s="360"/>
      <c r="BT731" s="360"/>
      <c r="BU731" s="360"/>
      <c r="BV731" s="360"/>
      <c r="BW731" s="360"/>
      <c r="BX731" s="360"/>
      <c r="BY731" s="360"/>
      <c r="BZ731" s="360"/>
      <c r="CA731" s="360"/>
      <c r="CB731" s="360"/>
      <c r="CC731" s="360"/>
      <c r="CD731" s="360"/>
      <c r="CE731" s="360"/>
      <c r="CF731" s="360"/>
      <c r="CG731" s="360"/>
      <c r="CH731" s="360"/>
      <c r="CI731" s="360"/>
      <c r="CJ731" s="360"/>
      <c r="CK731" s="360"/>
      <c r="CL731" s="360"/>
      <c r="CM731" s="360"/>
      <c r="CN731" s="360"/>
      <c r="CO731" s="360"/>
      <c r="CP731" s="360"/>
      <c r="CQ731" s="360"/>
      <c r="CR731" s="360"/>
      <c r="CS731" s="360"/>
      <c r="CT731" s="360"/>
      <c r="CU731" s="360"/>
      <c r="CV731" s="360"/>
      <c r="CW731" s="360"/>
      <c r="CX731" s="360"/>
      <c r="CY731" s="360"/>
      <c r="CZ731" s="360"/>
      <c r="DA731" s="360"/>
      <c r="DB731" s="360"/>
      <c r="DC731" s="360"/>
      <c r="DD731" s="360"/>
      <c r="DE731" s="360"/>
      <c r="DF731" s="360"/>
      <c r="DG731" s="360"/>
      <c r="DH731" s="360"/>
      <c r="DI731" s="360"/>
      <c r="DJ731" s="360"/>
      <c r="DK731" s="360"/>
      <c r="DL731" s="360"/>
      <c r="DM731" s="360"/>
      <c r="DN731" s="360"/>
      <c r="DO731" s="360"/>
      <c r="DP731" s="360"/>
      <c r="DQ731" s="360"/>
      <c r="DR731" s="360"/>
      <c r="DS731" s="360"/>
      <c r="DT731" s="360"/>
      <c r="DU731" s="360"/>
      <c r="DV731" s="360"/>
      <c r="DW731" s="360"/>
      <c r="DX731" s="360"/>
      <c r="DY731" s="360"/>
      <c r="DZ731" s="360"/>
      <c r="EA731" s="360"/>
      <c r="EB731" s="360"/>
      <c r="EC731" s="360"/>
      <c r="ED731" s="360"/>
      <c r="EE731" s="360"/>
      <c r="EF731" s="360"/>
      <c r="EG731" s="360"/>
      <c r="EH731" s="360"/>
      <c r="EI731" s="360"/>
      <c r="EJ731" s="360"/>
      <c r="EK731" s="360"/>
      <c r="EL731" s="360"/>
      <c r="EM731" s="360"/>
      <c r="EN731" s="360"/>
      <c r="EO731" s="360"/>
      <c r="EP731" s="360"/>
      <c r="EQ731" s="360"/>
      <c r="ER731" s="360"/>
      <c r="ES731" s="360"/>
      <c r="ET731" s="360"/>
      <c r="EU731" s="360"/>
      <c r="EV731" s="360"/>
      <c r="EW731" s="360"/>
      <c r="EX731" s="360"/>
      <c r="EY731" s="360"/>
      <c r="EZ731" s="360"/>
      <c r="FA731" s="360"/>
      <c r="FB731" s="360"/>
      <c r="FC731" s="360"/>
      <c r="FD731" s="360"/>
      <c r="FE731" s="360"/>
      <c r="FF731" s="360"/>
      <c r="FG731" s="360"/>
      <c r="FH731" s="360"/>
      <c r="FI731" s="360"/>
      <c r="FJ731" s="360"/>
      <c r="FK731" s="360"/>
      <c r="FL731" s="360"/>
      <c r="FM731" s="360"/>
      <c r="FN731" s="360"/>
      <c r="FO731" s="360"/>
      <c r="FP731" s="360"/>
      <c r="FQ731" s="360"/>
      <c r="FR731" s="360"/>
      <c r="FS731" s="360"/>
      <c r="FT731" s="360"/>
      <c r="FU731" s="360"/>
      <c r="FV731" s="360"/>
      <c r="FW731" s="360"/>
      <c r="FX731" s="360"/>
      <c r="FY731" s="360"/>
      <c r="FZ731" s="360"/>
      <c r="GA731" s="360"/>
      <c r="GB731" s="360"/>
      <c r="GC731" s="360"/>
      <c r="GD731" s="360"/>
      <c r="GE731" s="360"/>
      <c r="GF731" s="360"/>
      <c r="GG731" s="360"/>
      <c r="GH731" s="360"/>
      <c r="GI731" s="360"/>
      <c r="GJ731" s="360"/>
      <c r="GK731" s="360"/>
      <c r="GL731" s="360"/>
      <c r="GM731" s="360"/>
      <c r="GN731" s="360"/>
      <c r="GO731" s="360"/>
      <c r="GP731" s="360"/>
      <c r="GQ731" s="360"/>
      <c r="GR731" s="360"/>
      <c r="GS731" s="360"/>
      <c r="GT731" s="360"/>
      <c r="GU731" s="360"/>
      <c r="GV731" s="360"/>
      <c r="GW731" s="360"/>
      <c r="GX731" s="360"/>
      <c r="GY731" s="360"/>
      <c r="GZ731" s="360"/>
      <c r="HA731" s="360"/>
      <c r="HB731" s="360"/>
      <c r="HC731" s="360"/>
      <c r="HD731" s="360"/>
      <c r="HE731" s="360"/>
      <c r="HF731" s="360"/>
      <c r="HG731" s="360"/>
      <c r="HH731" s="360"/>
      <c r="HI731" s="360"/>
      <c r="HJ731" s="360"/>
      <c r="HK731" s="360"/>
      <c r="HL731" s="360"/>
      <c r="HM731" s="360"/>
      <c r="HN731" s="360"/>
      <c r="HO731" s="360"/>
      <c r="HP731" s="360"/>
      <c r="HQ731" s="360"/>
      <c r="HR731" s="360"/>
      <c r="HS731" s="360"/>
      <c r="HT731" s="360"/>
      <c r="HU731" s="360"/>
      <c r="HV731" s="360"/>
      <c r="HW731" s="360"/>
      <c r="HX731" s="360"/>
    </row>
    <row r="732" spans="1:232" hidden="1">
      <c r="H732" s="280"/>
      <c r="I732" s="308"/>
      <c r="J732" s="312"/>
      <c r="K732" s="312"/>
      <c r="L732" s="311" t="s">
        <v>125</v>
      </c>
      <c r="M732" s="313">
        <v>4239</v>
      </c>
      <c r="N732" s="289" t="e">
        <f>+#REF!+'havelvac 7.2'!N732+'havelvac 7.3'!N732+'havelvac 7.4'!N732+'havelvac 7.5'!N732+'havelvac 7.6'!N732+'havelvac 7.7'!N732+'havelvac 7.9'!N732+'havelvac 7.8'!N732+'havelvac 7.10'!N732+'havelvac 7.11'!N732+'havelvac 7.12'!N732+'havelvac 7.13'!N732</f>
        <v>#REF!</v>
      </c>
      <c r="O732" s="289" t="e">
        <f>+#REF!+'havelvac 7.2'!O732+'havelvac 7.3'!O732+'havelvac 7.4'!O732+'havelvac 7.5'!O732+'havelvac 7.6'!O732+'havelvac 7.7'!O732+'havelvac 7.9'!O732+'havelvac 7.8'!O732+'havelvac 7.10'!O732+'havelvac 7.11'!O732+'havelvac 7.12'!O732+'havelvac 7.13'!O732</f>
        <v>#REF!</v>
      </c>
      <c r="P732" s="289" t="e">
        <f>+#REF!+'havelvac 7.2'!P732+'havelvac 7.3'!P732+'havelvac 7.4'!P732+'havelvac 7.5'!P732+'havelvac 7.6'!P732+'havelvac 7.7'!P732+'havelvac 7.9'!P732+'havelvac 7.8'!P732+'havelvac 7.10'!P732+'havelvac 7.11'!P732+'havelvac 7.12'!P732+'havelvac 7.13'!P732</f>
        <v>#REF!</v>
      </c>
    </row>
    <row r="733" spans="1:232" s="461" customFormat="1" hidden="1">
      <c r="A733" s="352"/>
      <c r="B733" s="369"/>
      <c r="C733" s="354"/>
      <c r="D733" s="355"/>
      <c r="E733" s="356"/>
      <c r="F733" s="357"/>
      <c r="G733" s="370"/>
      <c r="H733" s="280"/>
      <c r="I733" s="308"/>
      <c r="J733" s="312"/>
      <c r="K733" s="312"/>
      <c r="L733" s="311" t="s">
        <v>639</v>
      </c>
      <c r="M733" s="313">
        <v>4728</v>
      </c>
      <c r="N733" s="289" t="e">
        <f>+#REF!+'havelvac 7.2'!N733+'havelvac 7.3'!N733+'havelvac 7.4'!N733+'havelvac 7.5'!N733+'havelvac 7.6'!N733+'havelvac 7.7'!N733+'havelvac 7.9'!N733+'havelvac 7.8'!N733+'havelvac 7.10'!N733+'havelvac 7.11'!N733+'havelvac 7.12'!N733+'havelvac 7.13'!N733</f>
        <v>#REF!</v>
      </c>
      <c r="O733" s="289" t="e">
        <f>+#REF!+'havelvac 7.2'!O733+'havelvac 7.3'!O733+'havelvac 7.4'!O733+'havelvac 7.5'!O733+'havelvac 7.6'!O733+'havelvac 7.7'!O733+'havelvac 7.9'!O733+'havelvac 7.8'!O733+'havelvac 7.10'!O733+'havelvac 7.11'!O733+'havelvac 7.12'!O733+'havelvac 7.13'!O733</f>
        <v>#REF!</v>
      </c>
      <c r="P733" s="289" t="e">
        <f>+#REF!+'havelvac 7.2'!P733+'havelvac 7.3'!P733+'havelvac 7.4'!P733+'havelvac 7.5'!P733+'havelvac 7.6'!P733+'havelvac 7.7'!P733+'havelvac 7.9'!P733+'havelvac 7.8'!P733+'havelvac 7.10'!P733+'havelvac 7.11'!P733+'havelvac 7.12'!P733+'havelvac 7.13'!P733</f>
        <v>#REF!</v>
      </c>
      <c r="Q733" s="360"/>
      <c r="R733" s="360"/>
      <c r="S733" s="360"/>
      <c r="T733" s="360"/>
      <c r="U733" s="360"/>
      <c r="V733" s="360"/>
      <c r="W733" s="360"/>
      <c r="X733" s="360"/>
      <c r="Y733" s="360"/>
      <c r="Z733" s="360"/>
      <c r="AA733" s="360"/>
      <c r="AB733" s="360"/>
      <c r="AC733" s="360"/>
      <c r="AD733" s="360"/>
      <c r="AE733" s="360"/>
      <c r="AF733" s="360"/>
      <c r="AG733" s="360"/>
      <c r="AH733" s="360"/>
      <c r="AI733" s="360"/>
      <c r="AJ733" s="360"/>
      <c r="AK733" s="360"/>
      <c r="AL733" s="360"/>
      <c r="AM733" s="360"/>
      <c r="AN733" s="360"/>
      <c r="AO733" s="360"/>
      <c r="AP733" s="360"/>
      <c r="AQ733" s="360"/>
      <c r="AR733" s="360"/>
      <c r="AS733" s="360"/>
      <c r="AT733" s="360"/>
      <c r="AU733" s="360"/>
      <c r="AV733" s="360"/>
      <c r="AW733" s="360"/>
      <c r="AX733" s="360"/>
      <c r="AY733" s="360"/>
      <c r="AZ733" s="360"/>
      <c r="BA733" s="360"/>
      <c r="BB733" s="360"/>
      <c r="BC733" s="360"/>
      <c r="BD733" s="360"/>
      <c r="BE733" s="360"/>
      <c r="BF733" s="360"/>
      <c r="BG733" s="360"/>
      <c r="BH733" s="360"/>
      <c r="BI733" s="360"/>
      <c r="BJ733" s="360"/>
      <c r="BK733" s="360"/>
      <c r="BL733" s="360"/>
      <c r="BM733" s="360"/>
      <c r="BN733" s="360"/>
      <c r="BO733" s="360"/>
      <c r="BP733" s="360"/>
      <c r="BQ733" s="360"/>
      <c r="BR733" s="360"/>
      <c r="BS733" s="360"/>
      <c r="BT733" s="360"/>
      <c r="BU733" s="360"/>
      <c r="BV733" s="360"/>
      <c r="BW733" s="360"/>
      <c r="BX733" s="360"/>
      <c r="BY733" s="360"/>
      <c r="BZ733" s="360"/>
      <c r="CA733" s="360"/>
      <c r="CB733" s="360"/>
      <c r="CC733" s="360"/>
      <c r="CD733" s="360"/>
      <c r="CE733" s="360"/>
      <c r="CF733" s="360"/>
      <c r="CG733" s="360"/>
      <c r="CH733" s="360"/>
      <c r="CI733" s="360"/>
      <c r="CJ733" s="360"/>
      <c r="CK733" s="360"/>
      <c r="CL733" s="360"/>
      <c r="CM733" s="360"/>
      <c r="CN733" s="360"/>
      <c r="CO733" s="360"/>
      <c r="CP733" s="360"/>
      <c r="CQ733" s="360"/>
      <c r="CR733" s="360"/>
      <c r="CS733" s="360"/>
      <c r="CT733" s="360"/>
      <c r="CU733" s="360"/>
      <c r="CV733" s="360"/>
      <c r="CW733" s="360"/>
      <c r="CX733" s="360"/>
      <c r="CY733" s="360"/>
      <c r="CZ733" s="360"/>
      <c r="DA733" s="360"/>
      <c r="DB733" s="360"/>
      <c r="DC733" s="360"/>
      <c r="DD733" s="360"/>
      <c r="DE733" s="360"/>
      <c r="DF733" s="360"/>
      <c r="DG733" s="360"/>
      <c r="DH733" s="360"/>
      <c r="DI733" s="360"/>
      <c r="DJ733" s="360"/>
      <c r="DK733" s="360"/>
      <c r="DL733" s="360"/>
      <c r="DM733" s="360"/>
      <c r="DN733" s="360"/>
      <c r="DO733" s="360"/>
      <c r="DP733" s="360"/>
      <c r="DQ733" s="360"/>
      <c r="DR733" s="360"/>
      <c r="DS733" s="360"/>
      <c r="DT733" s="360"/>
      <c r="DU733" s="360"/>
      <c r="DV733" s="360"/>
      <c r="DW733" s="360"/>
      <c r="DX733" s="360"/>
      <c r="DY733" s="360"/>
      <c r="DZ733" s="360"/>
      <c r="EA733" s="360"/>
      <c r="EB733" s="360"/>
      <c r="EC733" s="360"/>
      <c r="ED733" s="360"/>
      <c r="EE733" s="360"/>
      <c r="EF733" s="360"/>
      <c r="EG733" s="360"/>
      <c r="EH733" s="360"/>
      <c r="EI733" s="360"/>
      <c r="EJ733" s="360"/>
      <c r="EK733" s="360"/>
      <c r="EL733" s="360"/>
      <c r="EM733" s="360"/>
      <c r="EN733" s="360"/>
      <c r="EO733" s="360"/>
      <c r="EP733" s="360"/>
      <c r="EQ733" s="360"/>
      <c r="ER733" s="360"/>
      <c r="ES733" s="360"/>
      <c r="ET733" s="360"/>
      <c r="EU733" s="360"/>
      <c r="EV733" s="360"/>
      <c r="EW733" s="360"/>
      <c r="EX733" s="360"/>
      <c r="EY733" s="360"/>
      <c r="EZ733" s="360"/>
      <c r="FA733" s="360"/>
      <c r="FB733" s="360"/>
      <c r="FC733" s="360"/>
      <c r="FD733" s="360"/>
      <c r="FE733" s="360"/>
      <c r="FF733" s="360"/>
      <c r="FG733" s="360"/>
      <c r="FH733" s="360"/>
      <c r="FI733" s="360"/>
      <c r="FJ733" s="360"/>
      <c r="FK733" s="360"/>
      <c r="FL733" s="360"/>
      <c r="FM733" s="360"/>
      <c r="FN733" s="360"/>
      <c r="FO733" s="360"/>
      <c r="FP733" s="360"/>
      <c r="FQ733" s="360"/>
      <c r="FR733" s="360"/>
      <c r="FS733" s="360"/>
      <c r="FT733" s="360"/>
      <c r="FU733" s="360"/>
      <c r="FV733" s="360"/>
      <c r="FW733" s="360"/>
      <c r="FX733" s="360"/>
      <c r="FY733" s="360"/>
      <c r="FZ733" s="360"/>
      <c r="GA733" s="360"/>
      <c r="GB733" s="360"/>
      <c r="GC733" s="360"/>
      <c r="GD733" s="360"/>
      <c r="GE733" s="360"/>
      <c r="GF733" s="360"/>
      <c r="GG733" s="360"/>
      <c r="GH733" s="360"/>
      <c r="GI733" s="360"/>
      <c r="GJ733" s="360"/>
      <c r="GK733" s="360"/>
      <c r="GL733" s="360"/>
      <c r="GM733" s="360"/>
      <c r="GN733" s="360"/>
      <c r="GO733" s="360"/>
      <c r="GP733" s="360"/>
      <c r="GQ733" s="360"/>
      <c r="GR733" s="360"/>
      <c r="GS733" s="360"/>
      <c r="GT733" s="360"/>
      <c r="GU733" s="360"/>
      <c r="GV733" s="360"/>
      <c r="GW733" s="360"/>
      <c r="GX733" s="360"/>
      <c r="GY733" s="360"/>
      <c r="GZ733" s="360"/>
      <c r="HA733" s="360"/>
      <c r="HB733" s="360"/>
      <c r="HC733" s="360"/>
      <c r="HD733" s="360"/>
      <c r="HE733" s="360"/>
      <c r="HF733" s="360"/>
      <c r="HG733" s="360"/>
      <c r="HH733" s="360"/>
      <c r="HI733" s="360"/>
      <c r="HJ733" s="360"/>
      <c r="HK733" s="360"/>
      <c r="HL733" s="360"/>
      <c r="HM733" s="360"/>
      <c r="HN733" s="360"/>
      <c r="HO733" s="360"/>
      <c r="HP733" s="360"/>
      <c r="HQ733" s="360"/>
      <c r="HR733" s="360"/>
      <c r="HS733" s="360"/>
      <c r="HT733" s="360"/>
      <c r="HU733" s="360"/>
      <c r="HV733" s="360"/>
      <c r="HW733" s="360"/>
      <c r="HX733" s="360"/>
    </row>
    <row r="734" spans="1:232" s="461" customFormat="1" hidden="1">
      <c r="A734" s="352"/>
      <c r="B734" s="369"/>
      <c r="C734" s="354"/>
      <c r="D734" s="355"/>
      <c r="E734" s="356"/>
      <c r="F734" s="357"/>
      <c r="G734" s="370"/>
      <c r="H734" s="280"/>
      <c r="I734" s="308"/>
      <c r="J734" s="312"/>
      <c r="K734" s="312"/>
      <c r="L734" s="320" t="s">
        <v>134</v>
      </c>
      <c r="M734" s="278">
        <v>4861</v>
      </c>
      <c r="N734" s="289" t="e">
        <f>+#REF!+'havelvac 7.2'!N734+'havelvac 7.3'!N734+'havelvac 7.4'!N734+'havelvac 7.5'!N734+'havelvac 7.6'!N734+'havelvac 7.7'!N734+'havelvac 7.9'!N734+'havelvac 7.8'!N734+'havelvac 7.10'!N734+'havelvac 7.11'!N734+'havelvac 7.12'!N734+'havelvac 7.13'!N734</f>
        <v>#REF!</v>
      </c>
      <c r="O734" s="289" t="e">
        <f>+#REF!+'havelvac 7.2'!O734+'havelvac 7.3'!O734+'havelvac 7.4'!O734+'havelvac 7.5'!O734+'havelvac 7.6'!O734+'havelvac 7.7'!O734+'havelvac 7.9'!O734+'havelvac 7.8'!O734+'havelvac 7.10'!O734+'havelvac 7.11'!O734+'havelvac 7.12'!O734+'havelvac 7.13'!O734</f>
        <v>#REF!</v>
      </c>
      <c r="P734" s="289" t="e">
        <f>+#REF!+'havelvac 7.2'!P734+'havelvac 7.3'!P734+'havelvac 7.4'!P734+'havelvac 7.5'!P734+'havelvac 7.6'!P734+'havelvac 7.7'!P734+'havelvac 7.9'!P734+'havelvac 7.8'!P734+'havelvac 7.10'!P734+'havelvac 7.11'!P734+'havelvac 7.12'!P734+'havelvac 7.13'!P734</f>
        <v>#REF!</v>
      </c>
      <c r="Q734" s="360"/>
      <c r="R734" s="360"/>
      <c r="S734" s="360"/>
      <c r="T734" s="360"/>
      <c r="U734" s="360"/>
      <c r="V734" s="360"/>
      <c r="W734" s="360"/>
      <c r="X734" s="360"/>
      <c r="Y734" s="360"/>
      <c r="Z734" s="360"/>
      <c r="AA734" s="360"/>
      <c r="AB734" s="360"/>
      <c r="AC734" s="360"/>
      <c r="AD734" s="360"/>
      <c r="AE734" s="360"/>
      <c r="AF734" s="360"/>
      <c r="AG734" s="360"/>
      <c r="AH734" s="360"/>
      <c r="AI734" s="360"/>
      <c r="AJ734" s="360"/>
      <c r="AK734" s="360"/>
      <c r="AL734" s="360"/>
      <c r="AM734" s="360"/>
      <c r="AN734" s="360"/>
      <c r="AO734" s="360"/>
      <c r="AP734" s="360"/>
      <c r="AQ734" s="360"/>
      <c r="AR734" s="360"/>
      <c r="AS734" s="360"/>
      <c r="AT734" s="360"/>
      <c r="AU734" s="360"/>
      <c r="AV734" s="360"/>
      <c r="AW734" s="360"/>
      <c r="AX734" s="360"/>
      <c r="AY734" s="360"/>
      <c r="AZ734" s="360"/>
      <c r="BA734" s="360"/>
      <c r="BB734" s="360"/>
      <c r="BC734" s="360"/>
      <c r="BD734" s="360"/>
      <c r="BE734" s="360"/>
      <c r="BF734" s="360"/>
      <c r="BG734" s="360"/>
      <c r="BH734" s="360"/>
      <c r="BI734" s="360"/>
      <c r="BJ734" s="360"/>
      <c r="BK734" s="360"/>
      <c r="BL734" s="360"/>
      <c r="BM734" s="360"/>
      <c r="BN734" s="360"/>
      <c r="BO734" s="360"/>
      <c r="BP734" s="360"/>
      <c r="BQ734" s="360"/>
      <c r="BR734" s="360"/>
      <c r="BS734" s="360"/>
      <c r="BT734" s="360"/>
      <c r="BU734" s="360"/>
      <c r="BV734" s="360"/>
      <c r="BW734" s="360"/>
      <c r="BX734" s="360"/>
      <c r="BY734" s="360"/>
      <c r="BZ734" s="360"/>
      <c r="CA734" s="360"/>
      <c r="CB734" s="360"/>
      <c r="CC734" s="360"/>
      <c r="CD734" s="360"/>
      <c r="CE734" s="360"/>
      <c r="CF734" s="360"/>
      <c r="CG734" s="360"/>
      <c r="CH734" s="360"/>
      <c r="CI734" s="360"/>
      <c r="CJ734" s="360"/>
      <c r="CK734" s="360"/>
      <c r="CL734" s="360"/>
      <c r="CM734" s="360"/>
      <c r="CN734" s="360"/>
      <c r="CO734" s="360"/>
      <c r="CP734" s="360"/>
      <c r="CQ734" s="360"/>
      <c r="CR734" s="360"/>
      <c r="CS734" s="360"/>
      <c r="CT734" s="360"/>
      <c r="CU734" s="360"/>
      <c r="CV734" s="360"/>
      <c r="CW734" s="360"/>
      <c r="CX734" s="360"/>
      <c r="CY734" s="360"/>
      <c r="CZ734" s="360"/>
      <c r="DA734" s="360"/>
      <c r="DB734" s="360"/>
      <c r="DC734" s="360"/>
      <c r="DD734" s="360"/>
      <c r="DE734" s="360"/>
      <c r="DF734" s="360"/>
      <c r="DG734" s="360"/>
      <c r="DH734" s="360"/>
      <c r="DI734" s="360"/>
      <c r="DJ734" s="360"/>
      <c r="DK734" s="360"/>
      <c r="DL734" s="360"/>
      <c r="DM734" s="360"/>
      <c r="DN734" s="360"/>
      <c r="DO734" s="360"/>
      <c r="DP734" s="360"/>
      <c r="DQ734" s="360"/>
      <c r="DR734" s="360"/>
      <c r="DS734" s="360"/>
      <c r="DT734" s="360"/>
      <c r="DU734" s="360"/>
      <c r="DV734" s="360"/>
      <c r="DW734" s="360"/>
      <c r="DX734" s="360"/>
      <c r="DY734" s="360"/>
      <c r="DZ734" s="360"/>
      <c r="EA734" s="360"/>
      <c r="EB734" s="360"/>
      <c r="EC734" s="360"/>
      <c r="ED734" s="360"/>
      <c r="EE734" s="360"/>
      <c r="EF734" s="360"/>
      <c r="EG734" s="360"/>
      <c r="EH734" s="360"/>
      <c r="EI734" s="360"/>
      <c r="EJ734" s="360"/>
      <c r="EK734" s="360"/>
      <c r="EL734" s="360"/>
      <c r="EM734" s="360"/>
      <c r="EN734" s="360"/>
      <c r="EO734" s="360"/>
      <c r="EP734" s="360"/>
      <c r="EQ734" s="360"/>
      <c r="ER734" s="360"/>
      <c r="ES734" s="360"/>
      <c r="ET734" s="360"/>
      <c r="EU734" s="360"/>
      <c r="EV734" s="360"/>
      <c r="EW734" s="360"/>
      <c r="EX734" s="360"/>
      <c r="EY734" s="360"/>
      <c r="EZ734" s="360"/>
      <c r="FA734" s="360"/>
      <c r="FB734" s="360"/>
      <c r="FC734" s="360"/>
      <c r="FD734" s="360"/>
      <c r="FE734" s="360"/>
      <c r="FF734" s="360"/>
      <c r="FG734" s="360"/>
      <c r="FH734" s="360"/>
      <c r="FI734" s="360"/>
      <c r="FJ734" s="360"/>
      <c r="FK734" s="360"/>
      <c r="FL734" s="360"/>
      <c r="FM734" s="360"/>
      <c r="FN734" s="360"/>
      <c r="FO734" s="360"/>
      <c r="FP734" s="360"/>
      <c r="FQ734" s="360"/>
      <c r="FR734" s="360"/>
      <c r="FS734" s="360"/>
      <c r="FT734" s="360"/>
      <c r="FU734" s="360"/>
      <c r="FV734" s="360"/>
      <c r="FW734" s="360"/>
      <c r="FX734" s="360"/>
      <c r="FY734" s="360"/>
      <c r="FZ734" s="360"/>
      <c r="GA734" s="360"/>
      <c r="GB734" s="360"/>
      <c r="GC734" s="360"/>
      <c r="GD734" s="360"/>
      <c r="GE734" s="360"/>
      <c r="GF734" s="360"/>
      <c r="GG734" s="360"/>
      <c r="GH734" s="360"/>
      <c r="GI734" s="360"/>
      <c r="GJ734" s="360"/>
      <c r="GK734" s="360"/>
      <c r="GL734" s="360"/>
      <c r="GM734" s="360"/>
      <c r="GN734" s="360"/>
      <c r="GO734" s="360"/>
      <c r="GP734" s="360"/>
      <c r="GQ734" s="360"/>
      <c r="GR734" s="360"/>
      <c r="GS734" s="360"/>
      <c r="GT734" s="360"/>
      <c r="GU734" s="360"/>
      <c r="GV734" s="360"/>
      <c r="GW734" s="360"/>
      <c r="GX734" s="360"/>
      <c r="GY734" s="360"/>
      <c r="GZ734" s="360"/>
      <c r="HA734" s="360"/>
      <c r="HB734" s="360"/>
      <c r="HC734" s="360"/>
      <c r="HD734" s="360"/>
      <c r="HE734" s="360"/>
      <c r="HF734" s="360"/>
      <c r="HG734" s="360"/>
      <c r="HH734" s="360"/>
      <c r="HI734" s="360"/>
      <c r="HJ734" s="360"/>
      <c r="HK734" s="360"/>
      <c r="HL734" s="360"/>
      <c r="HM734" s="360"/>
      <c r="HN734" s="360"/>
      <c r="HO734" s="360"/>
      <c r="HP734" s="360"/>
      <c r="HQ734" s="360"/>
      <c r="HR734" s="360"/>
      <c r="HS734" s="360"/>
      <c r="HT734" s="360"/>
      <c r="HU734" s="360"/>
      <c r="HV734" s="360"/>
      <c r="HW734" s="360"/>
      <c r="HX734" s="360"/>
    </row>
    <row r="735" spans="1:232" ht="40.5" hidden="1">
      <c r="H735" s="280"/>
      <c r="I735" s="400"/>
      <c r="J735" s="401"/>
      <c r="K735" s="401"/>
      <c r="L735" s="402" t="s">
        <v>657</v>
      </c>
      <c r="M735" s="397"/>
      <c r="N735" s="403" t="e">
        <f>SUM(N736:N742)</f>
        <v>#REF!</v>
      </c>
      <c r="O735" s="403" t="e">
        <f>SUM(O736:O742)</f>
        <v>#REF!</v>
      </c>
      <c r="P735" s="403" t="e">
        <f>SUM(P736:P742)</f>
        <v>#REF!</v>
      </c>
    </row>
    <row r="736" spans="1:232" s="461" customFormat="1" hidden="1">
      <c r="A736" s="352"/>
      <c r="B736" s="369"/>
      <c r="C736" s="354"/>
      <c r="D736" s="355"/>
      <c r="E736" s="356"/>
      <c r="F736" s="357"/>
      <c r="G736" s="370"/>
      <c r="H736" s="280"/>
      <c r="I736" s="308"/>
      <c r="J736" s="312"/>
      <c r="K736" s="312"/>
      <c r="L736" s="311" t="s">
        <v>118</v>
      </c>
      <c r="M736" s="406">
        <v>4216</v>
      </c>
      <c r="N736" s="289" t="e">
        <f>+#REF!+'havelvac 7.2'!N736+'havelvac 7.3'!N736+'havelvac 7.4'!N736+'havelvac 7.5'!N736+'havelvac 7.6'!N736+'havelvac 7.7'!N736+'havelvac 7.9'!N736+'havelvac 7.8'!N736+'havelvac 7.10'!N736+'havelvac 7.11'!N736+'havelvac 7.12'!N736+'havelvac 7.13'!N736</f>
        <v>#REF!</v>
      </c>
      <c r="O736" s="289" t="e">
        <f>+#REF!+'havelvac 7.2'!O736+'havelvac 7.3'!O736+'havelvac 7.4'!O736+'havelvac 7.5'!O736+'havelvac 7.6'!O736+'havelvac 7.7'!O736+'havelvac 7.9'!O736+'havelvac 7.8'!O736+'havelvac 7.10'!O736+'havelvac 7.11'!O736+'havelvac 7.12'!O736+'havelvac 7.13'!O736</f>
        <v>#REF!</v>
      </c>
      <c r="P736" s="289" t="e">
        <f>+#REF!+'havelvac 7.2'!P736+'havelvac 7.3'!P736+'havelvac 7.4'!P736+'havelvac 7.5'!P736+'havelvac 7.6'!P736+'havelvac 7.7'!P736+'havelvac 7.9'!P736+'havelvac 7.8'!P736+'havelvac 7.10'!P736+'havelvac 7.11'!P736+'havelvac 7.12'!P736+'havelvac 7.13'!P736</f>
        <v>#REF!</v>
      </c>
      <c r="Q736" s="360"/>
      <c r="R736" s="360"/>
      <c r="S736" s="360"/>
      <c r="T736" s="360"/>
      <c r="U736" s="360"/>
      <c r="V736" s="360"/>
      <c r="W736" s="360"/>
      <c r="X736" s="360"/>
      <c r="Y736" s="360"/>
      <c r="Z736" s="360"/>
      <c r="AA736" s="360"/>
      <c r="AB736" s="360"/>
      <c r="AC736" s="360"/>
      <c r="AD736" s="360"/>
      <c r="AE736" s="360"/>
      <c r="AF736" s="360"/>
      <c r="AG736" s="360"/>
      <c r="AH736" s="360"/>
      <c r="AI736" s="360"/>
      <c r="AJ736" s="360"/>
      <c r="AK736" s="360"/>
      <c r="AL736" s="360"/>
      <c r="AM736" s="360"/>
      <c r="AN736" s="360"/>
      <c r="AO736" s="360"/>
      <c r="AP736" s="360"/>
      <c r="AQ736" s="360"/>
      <c r="AR736" s="360"/>
      <c r="AS736" s="360"/>
      <c r="AT736" s="360"/>
      <c r="AU736" s="360"/>
      <c r="AV736" s="360"/>
      <c r="AW736" s="360"/>
      <c r="AX736" s="360"/>
      <c r="AY736" s="360"/>
      <c r="AZ736" s="360"/>
      <c r="BA736" s="360"/>
      <c r="BB736" s="360"/>
      <c r="BC736" s="360"/>
      <c r="BD736" s="360"/>
      <c r="BE736" s="360"/>
      <c r="BF736" s="360"/>
      <c r="BG736" s="360"/>
      <c r="BH736" s="360"/>
      <c r="BI736" s="360"/>
      <c r="BJ736" s="360"/>
      <c r="BK736" s="360"/>
      <c r="BL736" s="360"/>
      <c r="BM736" s="360"/>
      <c r="BN736" s="360"/>
      <c r="BO736" s="360"/>
      <c r="BP736" s="360"/>
      <c r="BQ736" s="360"/>
      <c r="BR736" s="360"/>
      <c r="BS736" s="360"/>
      <c r="BT736" s="360"/>
      <c r="BU736" s="360"/>
      <c r="BV736" s="360"/>
      <c r="BW736" s="360"/>
      <c r="BX736" s="360"/>
      <c r="BY736" s="360"/>
      <c r="BZ736" s="360"/>
      <c r="CA736" s="360"/>
      <c r="CB736" s="360"/>
      <c r="CC736" s="360"/>
      <c r="CD736" s="360"/>
      <c r="CE736" s="360"/>
      <c r="CF736" s="360"/>
      <c r="CG736" s="360"/>
      <c r="CH736" s="360"/>
      <c r="CI736" s="360"/>
      <c r="CJ736" s="360"/>
      <c r="CK736" s="360"/>
      <c r="CL736" s="360"/>
      <c r="CM736" s="360"/>
      <c r="CN736" s="360"/>
      <c r="CO736" s="360"/>
      <c r="CP736" s="360"/>
      <c r="CQ736" s="360"/>
      <c r="CR736" s="360"/>
      <c r="CS736" s="360"/>
      <c r="CT736" s="360"/>
      <c r="CU736" s="360"/>
      <c r="CV736" s="360"/>
      <c r="CW736" s="360"/>
      <c r="CX736" s="360"/>
      <c r="CY736" s="360"/>
      <c r="CZ736" s="360"/>
      <c r="DA736" s="360"/>
      <c r="DB736" s="360"/>
      <c r="DC736" s="360"/>
      <c r="DD736" s="360"/>
      <c r="DE736" s="360"/>
      <c r="DF736" s="360"/>
      <c r="DG736" s="360"/>
      <c r="DH736" s="360"/>
      <c r="DI736" s="360"/>
      <c r="DJ736" s="360"/>
      <c r="DK736" s="360"/>
      <c r="DL736" s="360"/>
      <c r="DM736" s="360"/>
      <c r="DN736" s="360"/>
      <c r="DO736" s="360"/>
      <c r="DP736" s="360"/>
      <c r="DQ736" s="360"/>
      <c r="DR736" s="360"/>
      <c r="DS736" s="360"/>
      <c r="DT736" s="360"/>
      <c r="DU736" s="360"/>
      <c r="DV736" s="360"/>
      <c r="DW736" s="360"/>
      <c r="DX736" s="360"/>
      <c r="DY736" s="360"/>
      <c r="DZ736" s="360"/>
      <c r="EA736" s="360"/>
      <c r="EB736" s="360"/>
      <c r="EC736" s="360"/>
      <c r="ED736" s="360"/>
      <c r="EE736" s="360"/>
      <c r="EF736" s="360"/>
      <c r="EG736" s="360"/>
      <c r="EH736" s="360"/>
      <c r="EI736" s="360"/>
      <c r="EJ736" s="360"/>
      <c r="EK736" s="360"/>
      <c r="EL736" s="360"/>
      <c r="EM736" s="360"/>
      <c r="EN736" s="360"/>
      <c r="EO736" s="360"/>
      <c r="EP736" s="360"/>
      <c r="EQ736" s="360"/>
      <c r="ER736" s="360"/>
      <c r="ES736" s="360"/>
      <c r="ET736" s="360"/>
      <c r="EU736" s="360"/>
      <c r="EV736" s="360"/>
      <c r="EW736" s="360"/>
      <c r="EX736" s="360"/>
      <c r="EY736" s="360"/>
      <c r="EZ736" s="360"/>
      <c r="FA736" s="360"/>
      <c r="FB736" s="360"/>
      <c r="FC736" s="360"/>
      <c r="FD736" s="360"/>
      <c r="FE736" s="360"/>
      <c r="FF736" s="360"/>
      <c r="FG736" s="360"/>
      <c r="FH736" s="360"/>
      <c r="FI736" s="360"/>
      <c r="FJ736" s="360"/>
      <c r="FK736" s="360"/>
      <c r="FL736" s="360"/>
      <c r="FM736" s="360"/>
      <c r="FN736" s="360"/>
      <c r="FO736" s="360"/>
      <c r="FP736" s="360"/>
      <c r="FQ736" s="360"/>
      <c r="FR736" s="360"/>
      <c r="FS736" s="360"/>
      <c r="FT736" s="360"/>
      <c r="FU736" s="360"/>
      <c r="FV736" s="360"/>
      <c r="FW736" s="360"/>
      <c r="FX736" s="360"/>
      <c r="FY736" s="360"/>
      <c r="FZ736" s="360"/>
      <c r="GA736" s="360"/>
      <c r="GB736" s="360"/>
      <c r="GC736" s="360"/>
      <c r="GD736" s="360"/>
      <c r="GE736" s="360"/>
      <c r="GF736" s="360"/>
      <c r="GG736" s="360"/>
      <c r="GH736" s="360"/>
      <c r="GI736" s="360"/>
      <c r="GJ736" s="360"/>
      <c r="GK736" s="360"/>
      <c r="GL736" s="360"/>
      <c r="GM736" s="360"/>
      <c r="GN736" s="360"/>
      <c r="GO736" s="360"/>
      <c r="GP736" s="360"/>
      <c r="GQ736" s="360"/>
      <c r="GR736" s="360"/>
      <c r="GS736" s="360"/>
      <c r="GT736" s="360"/>
      <c r="GU736" s="360"/>
      <c r="GV736" s="360"/>
      <c r="GW736" s="360"/>
      <c r="GX736" s="360"/>
      <c r="GY736" s="360"/>
      <c r="GZ736" s="360"/>
      <c r="HA736" s="360"/>
      <c r="HB736" s="360"/>
      <c r="HC736" s="360"/>
      <c r="HD736" s="360"/>
      <c r="HE736" s="360"/>
      <c r="HF736" s="360"/>
      <c r="HG736" s="360"/>
      <c r="HH736" s="360"/>
      <c r="HI736" s="360"/>
      <c r="HJ736" s="360"/>
      <c r="HK736" s="360"/>
      <c r="HL736" s="360"/>
      <c r="HM736" s="360"/>
      <c r="HN736" s="360"/>
      <c r="HO736" s="360"/>
      <c r="HP736" s="360"/>
      <c r="HQ736" s="360"/>
      <c r="HR736" s="360"/>
      <c r="HS736" s="360"/>
      <c r="HT736" s="360"/>
      <c r="HU736" s="360"/>
      <c r="HV736" s="360"/>
      <c r="HW736" s="360"/>
      <c r="HX736" s="360"/>
    </row>
    <row r="737" spans="1:232" s="461" customFormat="1" hidden="1">
      <c r="A737" s="352"/>
      <c r="B737" s="369"/>
      <c r="C737" s="354"/>
      <c r="D737" s="355"/>
      <c r="E737" s="356"/>
      <c r="F737" s="357"/>
      <c r="G737" s="370"/>
      <c r="H737" s="280"/>
      <c r="I737" s="308"/>
      <c r="J737" s="312"/>
      <c r="K737" s="312"/>
      <c r="L737" s="311" t="s">
        <v>125</v>
      </c>
      <c r="M737" s="313">
        <v>4239</v>
      </c>
      <c r="N737" s="289" t="e">
        <f>+#REF!+'havelvac 7.2'!N737+'havelvac 7.3'!N737+'havelvac 7.4'!N737+'havelvac 7.5'!N737+'havelvac 7.6'!N737+'havelvac 7.7'!N737+'havelvac 7.9'!N737+'havelvac 7.8'!N737+'havelvac 7.10'!N737+'havelvac 7.11'!N737+'havelvac 7.12'!N737+'havelvac 7.13'!N737</f>
        <v>#REF!</v>
      </c>
      <c r="O737" s="289" t="e">
        <f>+#REF!+'havelvac 7.2'!O737+'havelvac 7.3'!O737+'havelvac 7.4'!O737+'havelvac 7.5'!O737+'havelvac 7.6'!O737+'havelvac 7.7'!O737+'havelvac 7.9'!O737+'havelvac 7.8'!O737+'havelvac 7.10'!O737+'havelvac 7.11'!O737+'havelvac 7.12'!O737+'havelvac 7.13'!O737</f>
        <v>#REF!</v>
      </c>
      <c r="P737" s="289" t="e">
        <f>+#REF!+'havelvac 7.2'!P737+'havelvac 7.3'!P737+'havelvac 7.4'!P737+'havelvac 7.5'!P737+'havelvac 7.6'!P737+'havelvac 7.7'!P737+'havelvac 7.9'!P737+'havelvac 7.8'!P737+'havelvac 7.10'!P737+'havelvac 7.11'!P737+'havelvac 7.12'!P737+'havelvac 7.13'!P737</f>
        <v>#REF!</v>
      </c>
      <c r="Q737" s="360"/>
      <c r="R737" s="360"/>
      <c r="S737" s="360"/>
      <c r="T737" s="360"/>
      <c r="U737" s="360"/>
      <c r="V737" s="360"/>
      <c r="W737" s="360"/>
      <c r="X737" s="360"/>
      <c r="Y737" s="360"/>
      <c r="Z737" s="360"/>
      <c r="AA737" s="360"/>
      <c r="AB737" s="360"/>
      <c r="AC737" s="360"/>
      <c r="AD737" s="360"/>
      <c r="AE737" s="360"/>
      <c r="AF737" s="360"/>
      <c r="AG737" s="360"/>
      <c r="AH737" s="360"/>
      <c r="AI737" s="360"/>
      <c r="AJ737" s="360"/>
      <c r="AK737" s="360"/>
      <c r="AL737" s="360"/>
      <c r="AM737" s="360"/>
      <c r="AN737" s="360"/>
      <c r="AO737" s="360"/>
      <c r="AP737" s="360"/>
      <c r="AQ737" s="360"/>
      <c r="AR737" s="360"/>
      <c r="AS737" s="360"/>
      <c r="AT737" s="360"/>
      <c r="AU737" s="360"/>
      <c r="AV737" s="360"/>
      <c r="AW737" s="360"/>
      <c r="AX737" s="360"/>
      <c r="AY737" s="360"/>
      <c r="AZ737" s="360"/>
      <c r="BA737" s="360"/>
      <c r="BB737" s="360"/>
      <c r="BC737" s="360"/>
      <c r="BD737" s="360"/>
      <c r="BE737" s="360"/>
      <c r="BF737" s="360"/>
      <c r="BG737" s="360"/>
      <c r="BH737" s="360"/>
      <c r="BI737" s="360"/>
      <c r="BJ737" s="360"/>
      <c r="BK737" s="360"/>
      <c r="BL737" s="360"/>
      <c r="BM737" s="360"/>
      <c r="BN737" s="360"/>
      <c r="BO737" s="360"/>
      <c r="BP737" s="360"/>
      <c r="BQ737" s="360"/>
      <c r="BR737" s="360"/>
      <c r="BS737" s="360"/>
      <c r="BT737" s="360"/>
      <c r="BU737" s="360"/>
      <c r="BV737" s="360"/>
      <c r="BW737" s="360"/>
      <c r="BX737" s="360"/>
      <c r="BY737" s="360"/>
      <c r="BZ737" s="360"/>
      <c r="CA737" s="360"/>
      <c r="CB737" s="360"/>
      <c r="CC737" s="360"/>
      <c r="CD737" s="360"/>
      <c r="CE737" s="360"/>
      <c r="CF737" s="360"/>
      <c r="CG737" s="360"/>
      <c r="CH737" s="360"/>
      <c r="CI737" s="360"/>
      <c r="CJ737" s="360"/>
      <c r="CK737" s="360"/>
      <c r="CL737" s="360"/>
      <c r="CM737" s="360"/>
      <c r="CN737" s="360"/>
      <c r="CO737" s="360"/>
      <c r="CP737" s="360"/>
      <c r="CQ737" s="360"/>
      <c r="CR737" s="360"/>
      <c r="CS737" s="360"/>
      <c r="CT737" s="360"/>
      <c r="CU737" s="360"/>
      <c r="CV737" s="360"/>
      <c r="CW737" s="360"/>
      <c r="CX737" s="360"/>
      <c r="CY737" s="360"/>
      <c r="CZ737" s="360"/>
      <c r="DA737" s="360"/>
      <c r="DB737" s="360"/>
      <c r="DC737" s="360"/>
      <c r="DD737" s="360"/>
      <c r="DE737" s="360"/>
      <c r="DF737" s="360"/>
      <c r="DG737" s="360"/>
      <c r="DH737" s="360"/>
      <c r="DI737" s="360"/>
      <c r="DJ737" s="360"/>
      <c r="DK737" s="360"/>
      <c r="DL737" s="360"/>
      <c r="DM737" s="360"/>
      <c r="DN737" s="360"/>
      <c r="DO737" s="360"/>
      <c r="DP737" s="360"/>
      <c r="DQ737" s="360"/>
      <c r="DR737" s="360"/>
      <c r="DS737" s="360"/>
      <c r="DT737" s="360"/>
      <c r="DU737" s="360"/>
      <c r="DV737" s="360"/>
      <c r="DW737" s="360"/>
      <c r="DX737" s="360"/>
      <c r="DY737" s="360"/>
      <c r="DZ737" s="360"/>
      <c r="EA737" s="360"/>
      <c r="EB737" s="360"/>
      <c r="EC737" s="360"/>
      <c r="ED737" s="360"/>
      <c r="EE737" s="360"/>
      <c r="EF737" s="360"/>
      <c r="EG737" s="360"/>
      <c r="EH737" s="360"/>
      <c r="EI737" s="360"/>
      <c r="EJ737" s="360"/>
      <c r="EK737" s="360"/>
      <c r="EL737" s="360"/>
      <c r="EM737" s="360"/>
      <c r="EN737" s="360"/>
      <c r="EO737" s="360"/>
      <c r="EP737" s="360"/>
      <c r="EQ737" s="360"/>
      <c r="ER737" s="360"/>
      <c r="ES737" s="360"/>
      <c r="ET737" s="360"/>
      <c r="EU737" s="360"/>
      <c r="EV737" s="360"/>
      <c r="EW737" s="360"/>
      <c r="EX737" s="360"/>
      <c r="EY737" s="360"/>
      <c r="EZ737" s="360"/>
      <c r="FA737" s="360"/>
      <c r="FB737" s="360"/>
      <c r="FC737" s="360"/>
      <c r="FD737" s="360"/>
      <c r="FE737" s="360"/>
      <c r="FF737" s="360"/>
      <c r="FG737" s="360"/>
      <c r="FH737" s="360"/>
      <c r="FI737" s="360"/>
      <c r="FJ737" s="360"/>
      <c r="FK737" s="360"/>
      <c r="FL737" s="360"/>
      <c r="FM737" s="360"/>
      <c r="FN737" s="360"/>
      <c r="FO737" s="360"/>
      <c r="FP737" s="360"/>
      <c r="FQ737" s="360"/>
      <c r="FR737" s="360"/>
      <c r="FS737" s="360"/>
      <c r="FT737" s="360"/>
      <c r="FU737" s="360"/>
      <c r="FV737" s="360"/>
      <c r="FW737" s="360"/>
      <c r="FX737" s="360"/>
      <c r="FY737" s="360"/>
      <c r="FZ737" s="360"/>
      <c r="GA737" s="360"/>
      <c r="GB737" s="360"/>
      <c r="GC737" s="360"/>
      <c r="GD737" s="360"/>
      <c r="GE737" s="360"/>
      <c r="GF737" s="360"/>
      <c r="GG737" s="360"/>
      <c r="GH737" s="360"/>
      <c r="GI737" s="360"/>
      <c r="GJ737" s="360"/>
      <c r="GK737" s="360"/>
      <c r="GL737" s="360"/>
      <c r="GM737" s="360"/>
      <c r="GN737" s="360"/>
      <c r="GO737" s="360"/>
      <c r="GP737" s="360"/>
      <c r="GQ737" s="360"/>
      <c r="GR737" s="360"/>
      <c r="GS737" s="360"/>
      <c r="GT737" s="360"/>
      <c r="GU737" s="360"/>
      <c r="GV737" s="360"/>
      <c r="GW737" s="360"/>
      <c r="GX737" s="360"/>
      <c r="GY737" s="360"/>
      <c r="GZ737" s="360"/>
      <c r="HA737" s="360"/>
      <c r="HB737" s="360"/>
      <c r="HC737" s="360"/>
      <c r="HD737" s="360"/>
      <c r="HE737" s="360"/>
      <c r="HF737" s="360"/>
      <c r="HG737" s="360"/>
      <c r="HH737" s="360"/>
      <c r="HI737" s="360"/>
      <c r="HJ737" s="360"/>
      <c r="HK737" s="360"/>
      <c r="HL737" s="360"/>
      <c r="HM737" s="360"/>
      <c r="HN737" s="360"/>
      <c r="HO737" s="360"/>
      <c r="HP737" s="360"/>
      <c r="HQ737" s="360"/>
      <c r="HR737" s="360"/>
      <c r="HS737" s="360"/>
      <c r="HT737" s="360"/>
      <c r="HU737" s="360"/>
      <c r="HV737" s="360"/>
      <c r="HW737" s="360"/>
      <c r="HX737" s="360"/>
    </row>
    <row r="738" spans="1:232" s="461" customFormat="1" ht="25.5" hidden="1">
      <c r="A738" s="352"/>
      <c r="B738" s="369"/>
      <c r="C738" s="354"/>
      <c r="D738" s="355"/>
      <c r="E738" s="356"/>
      <c r="F738" s="357"/>
      <c r="G738" s="370"/>
      <c r="H738" s="280"/>
      <c r="I738" s="308"/>
      <c r="J738" s="312"/>
      <c r="K738" s="312"/>
      <c r="L738" s="320" t="s">
        <v>142</v>
      </c>
      <c r="M738" s="406">
        <v>4251</v>
      </c>
      <c r="N738" s="289" t="e">
        <f>+#REF!+'havelvac 7.2'!N738+'havelvac 7.3'!N738+'havelvac 7.4'!N738+'havelvac 7.5'!N738+'havelvac 7.6'!N738+'havelvac 7.7'!N738+'havelvac 7.9'!N738+'havelvac 7.8'!N738+'havelvac 7.10'!N738+'havelvac 7.11'!N738+'havelvac 7.12'!N738+'havelvac 7.13'!N738</f>
        <v>#REF!</v>
      </c>
      <c r="O738" s="289" t="e">
        <f>+#REF!+'havelvac 7.2'!O738+'havelvac 7.3'!O738+'havelvac 7.4'!O738+'havelvac 7.5'!O738+'havelvac 7.6'!O738+'havelvac 7.7'!O738+'havelvac 7.9'!O738+'havelvac 7.8'!O738+'havelvac 7.10'!O738+'havelvac 7.11'!O738+'havelvac 7.12'!O738+'havelvac 7.13'!O738</f>
        <v>#REF!</v>
      </c>
      <c r="P738" s="289" t="e">
        <f>+#REF!+'havelvac 7.2'!P738+'havelvac 7.3'!P738+'havelvac 7.4'!P738+'havelvac 7.5'!P738+'havelvac 7.6'!P738+'havelvac 7.7'!P738+'havelvac 7.9'!P738+'havelvac 7.8'!P738+'havelvac 7.10'!P738+'havelvac 7.11'!P738+'havelvac 7.12'!P738+'havelvac 7.13'!P738</f>
        <v>#REF!</v>
      </c>
      <c r="Q738" s="360"/>
      <c r="R738" s="360"/>
      <c r="S738" s="360"/>
      <c r="T738" s="360"/>
      <c r="U738" s="360"/>
      <c r="V738" s="360"/>
      <c r="W738" s="360"/>
      <c r="X738" s="360"/>
      <c r="Y738" s="360"/>
      <c r="Z738" s="360"/>
      <c r="AA738" s="360"/>
      <c r="AB738" s="360"/>
      <c r="AC738" s="360"/>
      <c r="AD738" s="360"/>
      <c r="AE738" s="360"/>
      <c r="AF738" s="360"/>
      <c r="AG738" s="360"/>
      <c r="AH738" s="360"/>
      <c r="AI738" s="360"/>
      <c r="AJ738" s="360"/>
      <c r="AK738" s="360"/>
      <c r="AL738" s="360"/>
      <c r="AM738" s="360"/>
      <c r="AN738" s="360"/>
      <c r="AO738" s="360"/>
      <c r="AP738" s="360"/>
      <c r="AQ738" s="360"/>
      <c r="AR738" s="360"/>
      <c r="AS738" s="360"/>
      <c r="AT738" s="360"/>
      <c r="AU738" s="360"/>
      <c r="AV738" s="360"/>
      <c r="AW738" s="360"/>
      <c r="AX738" s="360"/>
      <c r="AY738" s="360"/>
      <c r="AZ738" s="360"/>
      <c r="BA738" s="360"/>
      <c r="BB738" s="360"/>
      <c r="BC738" s="360"/>
      <c r="BD738" s="360"/>
      <c r="BE738" s="360"/>
      <c r="BF738" s="360"/>
      <c r="BG738" s="360"/>
      <c r="BH738" s="360"/>
      <c r="BI738" s="360"/>
      <c r="BJ738" s="360"/>
      <c r="BK738" s="360"/>
      <c r="BL738" s="360"/>
      <c r="BM738" s="360"/>
      <c r="BN738" s="360"/>
      <c r="BO738" s="360"/>
      <c r="BP738" s="360"/>
      <c r="BQ738" s="360"/>
      <c r="BR738" s="360"/>
      <c r="BS738" s="360"/>
      <c r="BT738" s="360"/>
      <c r="BU738" s="360"/>
      <c r="BV738" s="360"/>
      <c r="BW738" s="360"/>
      <c r="BX738" s="360"/>
      <c r="BY738" s="360"/>
      <c r="BZ738" s="360"/>
      <c r="CA738" s="360"/>
      <c r="CB738" s="360"/>
      <c r="CC738" s="360"/>
      <c r="CD738" s="360"/>
      <c r="CE738" s="360"/>
      <c r="CF738" s="360"/>
      <c r="CG738" s="360"/>
      <c r="CH738" s="360"/>
      <c r="CI738" s="360"/>
      <c r="CJ738" s="360"/>
      <c r="CK738" s="360"/>
      <c r="CL738" s="360"/>
      <c r="CM738" s="360"/>
      <c r="CN738" s="360"/>
      <c r="CO738" s="360"/>
      <c r="CP738" s="360"/>
      <c r="CQ738" s="360"/>
      <c r="CR738" s="360"/>
      <c r="CS738" s="360"/>
      <c r="CT738" s="360"/>
      <c r="CU738" s="360"/>
      <c r="CV738" s="360"/>
      <c r="CW738" s="360"/>
      <c r="CX738" s="360"/>
      <c r="CY738" s="360"/>
      <c r="CZ738" s="360"/>
      <c r="DA738" s="360"/>
      <c r="DB738" s="360"/>
      <c r="DC738" s="360"/>
      <c r="DD738" s="360"/>
      <c r="DE738" s="360"/>
      <c r="DF738" s="360"/>
      <c r="DG738" s="360"/>
      <c r="DH738" s="360"/>
      <c r="DI738" s="360"/>
      <c r="DJ738" s="360"/>
      <c r="DK738" s="360"/>
      <c r="DL738" s="360"/>
      <c r="DM738" s="360"/>
      <c r="DN738" s="360"/>
      <c r="DO738" s="360"/>
      <c r="DP738" s="360"/>
      <c r="DQ738" s="360"/>
      <c r="DR738" s="360"/>
      <c r="DS738" s="360"/>
      <c r="DT738" s="360"/>
      <c r="DU738" s="360"/>
      <c r="DV738" s="360"/>
      <c r="DW738" s="360"/>
      <c r="DX738" s="360"/>
      <c r="DY738" s="360"/>
      <c r="DZ738" s="360"/>
      <c r="EA738" s="360"/>
      <c r="EB738" s="360"/>
      <c r="EC738" s="360"/>
      <c r="ED738" s="360"/>
      <c r="EE738" s="360"/>
      <c r="EF738" s="360"/>
      <c r="EG738" s="360"/>
      <c r="EH738" s="360"/>
      <c r="EI738" s="360"/>
      <c r="EJ738" s="360"/>
      <c r="EK738" s="360"/>
      <c r="EL738" s="360"/>
      <c r="EM738" s="360"/>
      <c r="EN738" s="360"/>
      <c r="EO738" s="360"/>
      <c r="EP738" s="360"/>
      <c r="EQ738" s="360"/>
      <c r="ER738" s="360"/>
      <c r="ES738" s="360"/>
      <c r="ET738" s="360"/>
      <c r="EU738" s="360"/>
      <c r="EV738" s="360"/>
      <c r="EW738" s="360"/>
      <c r="EX738" s="360"/>
      <c r="EY738" s="360"/>
      <c r="EZ738" s="360"/>
      <c r="FA738" s="360"/>
      <c r="FB738" s="360"/>
      <c r="FC738" s="360"/>
      <c r="FD738" s="360"/>
      <c r="FE738" s="360"/>
      <c r="FF738" s="360"/>
      <c r="FG738" s="360"/>
      <c r="FH738" s="360"/>
      <c r="FI738" s="360"/>
      <c r="FJ738" s="360"/>
      <c r="FK738" s="360"/>
      <c r="FL738" s="360"/>
      <c r="FM738" s="360"/>
      <c r="FN738" s="360"/>
      <c r="FO738" s="360"/>
      <c r="FP738" s="360"/>
      <c r="FQ738" s="360"/>
      <c r="FR738" s="360"/>
      <c r="FS738" s="360"/>
      <c r="FT738" s="360"/>
      <c r="FU738" s="360"/>
      <c r="FV738" s="360"/>
      <c r="FW738" s="360"/>
      <c r="FX738" s="360"/>
      <c r="FY738" s="360"/>
      <c r="FZ738" s="360"/>
      <c r="GA738" s="360"/>
      <c r="GB738" s="360"/>
      <c r="GC738" s="360"/>
      <c r="GD738" s="360"/>
      <c r="GE738" s="360"/>
      <c r="GF738" s="360"/>
      <c r="GG738" s="360"/>
      <c r="GH738" s="360"/>
      <c r="GI738" s="360"/>
      <c r="GJ738" s="360"/>
      <c r="GK738" s="360"/>
      <c r="GL738" s="360"/>
      <c r="GM738" s="360"/>
      <c r="GN738" s="360"/>
      <c r="GO738" s="360"/>
      <c r="GP738" s="360"/>
      <c r="GQ738" s="360"/>
      <c r="GR738" s="360"/>
      <c r="GS738" s="360"/>
      <c r="GT738" s="360"/>
      <c r="GU738" s="360"/>
      <c r="GV738" s="360"/>
      <c r="GW738" s="360"/>
      <c r="GX738" s="360"/>
      <c r="GY738" s="360"/>
      <c r="GZ738" s="360"/>
      <c r="HA738" s="360"/>
      <c r="HB738" s="360"/>
      <c r="HC738" s="360"/>
      <c r="HD738" s="360"/>
      <c r="HE738" s="360"/>
      <c r="HF738" s="360"/>
      <c r="HG738" s="360"/>
      <c r="HH738" s="360"/>
      <c r="HI738" s="360"/>
      <c r="HJ738" s="360"/>
      <c r="HK738" s="360"/>
      <c r="HL738" s="360"/>
      <c r="HM738" s="360"/>
      <c r="HN738" s="360"/>
      <c r="HO738" s="360"/>
      <c r="HP738" s="360"/>
      <c r="HQ738" s="360"/>
      <c r="HR738" s="360"/>
      <c r="HS738" s="360"/>
      <c r="HT738" s="360"/>
      <c r="HU738" s="360"/>
      <c r="HV738" s="360"/>
      <c r="HW738" s="360"/>
      <c r="HX738" s="360"/>
    </row>
    <row r="739" spans="1:232" hidden="1">
      <c r="H739" s="280"/>
      <c r="I739" s="308"/>
      <c r="J739" s="312"/>
      <c r="K739" s="312"/>
      <c r="L739" s="311" t="s">
        <v>130</v>
      </c>
      <c r="M739" s="406">
        <v>4267</v>
      </c>
      <c r="N739" s="289" t="e">
        <f>+#REF!+'havelvac 7.2'!N740+'havelvac 7.3'!N740+'havelvac 7.4'!N740+'havelvac 7.5'!N740+'havelvac 7.6'!N740+'havelvac 7.7'!N740+'havelvac 7.9'!N740+'havelvac 7.8'!N740+'havelvac 7.10'!N740+'havelvac 7.11'!N740+'havelvac 7.12'!N740+'havelvac 7.13'!N740</f>
        <v>#REF!</v>
      </c>
      <c r="O739" s="289" t="e">
        <f>+#REF!+'havelvac 7.2'!O740+'havelvac 7.3'!O740+'havelvac 7.4'!O740+'havelvac 7.5'!O740+'havelvac 7.6'!O740+'havelvac 7.7'!O740+'havelvac 7.9'!O740+'havelvac 7.8'!O740+'havelvac 7.10'!O740+'havelvac 7.11'!O740+'havelvac 7.12'!O740+'havelvac 7.13'!O740</f>
        <v>#REF!</v>
      </c>
      <c r="P739" s="289" t="e">
        <f>+#REF!+'havelvac 7.2'!P740+'havelvac 7.3'!P740+'havelvac 7.4'!P740+'havelvac 7.5'!P740+'havelvac 7.6'!P740+'havelvac 7.7'!P740+'havelvac 7.9'!P740+'havelvac 7.8'!P740+'havelvac 7.10'!P740+'havelvac 7.11'!P740+'havelvac 7.12'!P740+'havelvac 7.13'!P740</f>
        <v>#REF!</v>
      </c>
    </row>
    <row r="740" spans="1:232" hidden="1">
      <c r="H740" s="280"/>
      <c r="I740" s="308"/>
      <c r="J740" s="312"/>
      <c r="K740" s="312"/>
      <c r="L740" s="326" t="s">
        <v>364</v>
      </c>
      <c r="M740" s="279">
        <v>4269</v>
      </c>
      <c r="N740" s="289" t="e">
        <f>+#REF!+'havelvac 7.2'!N740+'havelvac 7.3'!N740+'havelvac 7.4'!N740+'havelvac 7.5'!N740+'havelvac 7.6'!N740+'havelvac 7.7'!N740+'havelvac 7.9'!N740+'havelvac 7.8'!N740+'havelvac 7.10'!N740+'havelvac 7.11'!N740+'havelvac 7.12'!N740+'havelvac 7.13'!N740</f>
        <v>#REF!</v>
      </c>
      <c r="O740" s="289" t="e">
        <f>+#REF!+'havelvac 7.2'!O740+'havelvac 7.3'!O740+'havelvac 7.4'!O740+'havelvac 7.5'!O740+'havelvac 7.6'!O740+'havelvac 7.7'!O740+'havelvac 7.9'!O740+'havelvac 7.8'!O740+'havelvac 7.10'!O740+'havelvac 7.11'!O740+'havelvac 7.12'!O740+'havelvac 7.13'!O740</f>
        <v>#REF!</v>
      </c>
      <c r="P740" s="289" t="e">
        <f>+#REF!+'havelvac 7.2'!P740+'havelvac 7.3'!P740+'havelvac 7.4'!P740+'havelvac 7.5'!P740+'havelvac 7.6'!P740+'havelvac 7.7'!P740+'havelvac 7.9'!P740+'havelvac 7.8'!P740+'havelvac 7.10'!P740+'havelvac 7.11'!P740+'havelvac 7.12'!P740+'havelvac 7.13'!P740</f>
        <v>#REF!</v>
      </c>
    </row>
    <row r="741" spans="1:232" s="461" customFormat="1" hidden="1">
      <c r="A741" s="352"/>
      <c r="B741" s="369"/>
      <c r="C741" s="354"/>
      <c r="D741" s="355"/>
      <c r="E741" s="356"/>
      <c r="F741" s="357"/>
      <c r="G741" s="370"/>
      <c r="H741" s="280"/>
      <c r="I741" s="308"/>
      <c r="J741" s="312"/>
      <c r="K741" s="312"/>
      <c r="L741" s="311" t="s">
        <v>348</v>
      </c>
      <c r="M741" s="306">
        <v>4729</v>
      </c>
      <c r="N741" s="289" t="e">
        <f>+#REF!+'havelvac 7.2'!N741+'havelvac 7.3'!N741+'havelvac 7.4'!N741+'havelvac 7.5'!N741+'havelvac 7.6'!N741+'havelvac 7.7'!N741+'havelvac 7.9'!N741+'havelvac 7.8'!N741+'havelvac 7.10'!N741+'havelvac 7.11'!N741+'havelvac 7.12'!N741+'havelvac 7.13'!N741</f>
        <v>#REF!</v>
      </c>
      <c r="O741" s="289" t="e">
        <f>+#REF!+'havelvac 7.2'!O741+'havelvac 7.3'!O741+'havelvac 7.4'!O741+'havelvac 7.5'!O741+'havelvac 7.6'!O741+'havelvac 7.7'!O741+'havelvac 7.9'!O741+'havelvac 7.8'!O741+'havelvac 7.10'!O741+'havelvac 7.11'!O741+'havelvac 7.12'!O741+'havelvac 7.13'!O741</f>
        <v>#REF!</v>
      </c>
      <c r="P741" s="289" t="e">
        <f>+#REF!+'havelvac 7.2'!P741+'havelvac 7.3'!P741+'havelvac 7.4'!P741+'havelvac 7.5'!P741+'havelvac 7.6'!P741+'havelvac 7.7'!P741+'havelvac 7.9'!P741+'havelvac 7.8'!P741+'havelvac 7.10'!P741+'havelvac 7.11'!P741+'havelvac 7.12'!P741+'havelvac 7.13'!P741</f>
        <v>#REF!</v>
      </c>
      <c r="Q741" s="360"/>
      <c r="R741" s="360"/>
      <c r="S741" s="360"/>
      <c r="T741" s="360"/>
      <c r="U741" s="360"/>
      <c r="V741" s="360"/>
      <c r="W741" s="360"/>
      <c r="X741" s="360"/>
      <c r="Y741" s="360"/>
      <c r="Z741" s="360"/>
      <c r="AA741" s="360"/>
      <c r="AB741" s="360"/>
      <c r="AC741" s="360"/>
      <c r="AD741" s="360"/>
      <c r="AE741" s="360"/>
      <c r="AF741" s="360"/>
      <c r="AG741" s="360"/>
      <c r="AH741" s="360"/>
      <c r="AI741" s="360"/>
      <c r="AJ741" s="360"/>
      <c r="AK741" s="360"/>
      <c r="AL741" s="360"/>
      <c r="AM741" s="360"/>
      <c r="AN741" s="360"/>
      <c r="AO741" s="360"/>
      <c r="AP741" s="360"/>
      <c r="AQ741" s="360"/>
      <c r="AR741" s="360"/>
      <c r="AS741" s="360"/>
      <c r="AT741" s="360"/>
      <c r="AU741" s="360"/>
      <c r="AV741" s="360"/>
      <c r="AW741" s="360"/>
      <c r="AX741" s="360"/>
      <c r="AY741" s="360"/>
      <c r="AZ741" s="360"/>
      <c r="BA741" s="360"/>
      <c r="BB741" s="360"/>
      <c r="BC741" s="360"/>
      <c r="BD741" s="360"/>
      <c r="BE741" s="360"/>
      <c r="BF741" s="360"/>
      <c r="BG741" s="360"/>
      <c r="BH741" s="360"/>
      <c r="BI741" s="360"/>
      <c r="BJ741" s="360"/>
      <c r="BK741" s="360"/>
      <c r="BL741" s="360"/>
      <c r="BM741" s="360"/>
      <c r="BN741" s="360"/>
      <c r="BO741" s="360"/>
      <c r="BP741" s="360"/>
      <c r="BQ741" s="360"/>
      <c r="BR741" s="360"/>
      <c r="BS741" s="360"/>
      <c r="BT741" s="360"/>
      <c r="BU741" s="360"/>
      <c r="BV741" s="360"/>
      <c r="BW741" s="360"/>
      <c r="BX741" s="360"/>
      <c r="BY741" s="360"/>
      <c r="BZ741" s="360"/>
      <c r="CA741" s="360"/>
      <c r="CB741" s="360"/>
      <c r="CC741" s="360"/>
      <c r="CD741" s="360"/>
      <c r="CE741" s="360"/>
      <c r="CF741" s="360"/>
      <c r="CG741" s="360"/>
      <c r="CH741" s="360"/>
      <c r="CI741" s="360"/>
      <c r="CJ741" s="360"/>
      <c r="CK741" s="360"/>
      <c r="CL741" s="360"/>
      <c r="CM741" s="360"/>
      <c r="CN741" s="360"/>
      <c r="CO741" s="360"/>
      <c r="CP741" s="360"/>
      <c r="CQ741" s="360"/>
      <c r="CR741" s="360"/>
      <c r="CS741" s="360"/>
      <c r="CT741" s="360"/>
      <c r="CU741" s="360"/>
      <c r="CV741" s="360"/>
      <c r="CW741" s="360"/>
      <c r="CX741" s="360"/>
      <c r="CY741" s="360"/>
      <c r="CZ741" s="360"/>
      <c r="DA741" s="360"/>
      <c r="DB741" s="360"/>
      <c r="DC741" s="360"/>
      <c r="DD741" s="360"/>
      <c r="DE741" s="360"/>
      <c r="DF741" s="360"/>
      <c r="DG741" s="360"/>
      <c r="DH741" s="360"/>
      <c r="DI741" s="360"/>
      <c r="DJ741" s="360"/>
      <c r="DK741" s="360"/>
      <c r="DL741" s="360"/>
      <c r="DM741" s="360"/>
      <c r="DN741" s="360"/>
      <c r="DO741" s="360"/>
      <c r="DP741" s="360"/>
      <c r="DQ741" s="360"/>
      <c r="DR741" s="360"/>
      <c r="DS741" s="360"/>
      <c r="DT741" s="360"/>
      <c r="DU741" s="360"/>
      <c r="DV741" s="360"/>
      <c r="DW741" s="360"/>
      <c r="DX741" s="360"/>
      <c r="DY741" s="360"/>
      <c r="DZ741" s="360"/>
      <c r="EA741" s="360"/>
      <c r="EB741" s="360"/>
      <c r="EC741" s="360"/>
      <c r="ED741" s="360"/>
      <c r="EE741" s="360"/>
      <c r="EF741" s="360"/>
      <c r="EG741" s="360"/>
      <c r="EH741" s="360"/>
      <c r="EI741" s="360"/>
      <c r="EJ741" s="360"/>
      <c r="EK741" s="360"/>
      <c r="EL741" s="360"/>
      <c r="EM741" s="360"/>
      <c r="EN741" s="360"/>
      <c r="EO741" s="360"/>
      <c r="EP741" s="360"/>
      <c r="EQ741" s="360"/>
      <c r="ER741" s="360"/>
      <c r="ES741" s="360"/>
      <c r="ET741" s="360"/>
      <c r="EU741" s="360"/>
      <c r="EV741" s="360"/>
      <c r="EW741" s="360"/>
      <c r="EX741" s="360"/>
      <c r="EY741" s="360"/>
      <c r="EZ741" s="360"/>
      <c r="FA741" s="360"/>
      <c r="FB741" s="360"/>
      <c r="FC741" s="360"/>
      <c r="FD741" s="360"/>
      <c r="FE741" s="360"/>
      <c r="FF741" s="360"/>
      <c r="FG741" s="360"/>
      <c r="FH741" s="360"/>
      <c r="FI741" s="360"/>
      <c r="FJ741" s="360"/>
      <c r="FK741" s="360"/>
      <c r="FL741" s="360"/>
      <c r="FM741" s="360"/>
      <c r="FN741" s="360"/>
      <c r="FO741" s="360"/>
      <c r="FP741" s="360"/>
      <c r="FQ741" s="360"/>
      <c r="FR741" s="360"/>
      <c r="FS741" s="360"/>
      <c r="FT741" s="360"/>
      <c r="FU741" s="360"/>
      <c r="FV741" s="360"/>
      <c r="FW741" s="360"/>
      <c r="FX741" s="360"/>
      <c r="FY741" s="360"/>
      <c r="FZ741" s="360"/>
      <c r="GA741" s="360"/>
      <c r="GB741" s="360"/>
      <c r="GC741" s="360"/>
      <c r="GD741" s="360"/>
      <c r="GE741" s="360"/>
      <c r="GF741" s="360"/>
      <c r="GG741" s="360"/>
      <c r="GH741" s="360"/>
      <c r="GI741" s="360"/>
      <c r="GJ741" s="360"/>
      <c r="GK741" s="360"/>
      <c r="GL741" s="360"/>
      <c r="GM741" s="360"/>
      <c r="GN741" s="360"/>
      <c r="GO741" s="360"/>
      <c r="GP741" s="360"/>
      <c r="GQ741" s="360"/>
      <c r="GR741" s="360"/>
      <c r="GS741" s="360"/>
      <c r="GT741" s="360"/>
      <c r="GU741" s="360"/>
      <c r="GV741" s="360"/>
      <c r="GW741" s="360"/>
      <c r="GX741" s="360"/>
      <c r="GY741" s="360"/>
      <c r="GZ741" s="360"/>
      <c r="HA741" s="360"/>
      <c r="HB741" s="360"/>
      <c r="HC741" s="360"/>
      <c r="HD741" s="360"/>
      <c r="HE741" s="360"/>
      <c r="HF741" s="360"/>
      <c r="HG741" s="360"/>
      <c r="HH741" s="360"/>
      <c r="HI741" s="360"/>
      <c r="HJ741" s="360"/>
      <c r="HK741" s="360"/>
      <c r="HL741" s="360"/>
      <c r="HM741" s="360"/>
      <c r="HN741" s="360"/>
      <c r="HO741" s="360"/>
      <c r="HP741" s="360"/>
      <c r="HQ741" s="360"/>
      <c r="HR741" s="360"/>
      <c r="HS741" s="360"/>
      <c r="HT741" s="360"/>
      <c r="HU741" s="360"/>
      <c r="HV741" s="360"/>
      <c r="HW741" s="360"/>
      <c r="HX741" s="360"/>
    </row>
    <row r="742" spans="1:232" hidden="1">
      <c r="H742" s="280"/>
      <c r="I742" s="308"/>
      <c r="J742" s="312"/>
      <c r="K742" s="312"/>
      <c r="L742" s="320" t="s">
        <v>134</v>
      </c>
      <c r="M742" s="278">
        <v>4861</v>
      </c>
      <c r="N742" s="289" t="e">
        <f>+#REF!+'havelvac 7.2'!N742+'havelvac 7.3'!N742+'havelvac 7.4'!N742+'havelvac 7.5'!N742+'havelvac 7.6'!N742+'havelvac 7.7'!N742+'havelvac 7.9'!N742+'havelvac 7.8'!N742+'havelvac 7.10'!N742+'havelvac 7.11'!N742+'havelvac 7.12'!N742+'havelvac 7.13'!N742</f>
        <v>#REF!</v>
      </c>
      <c r="O742" s="289" t="e">
        <f>+#REF!+'havelvac 7.2'!O742+'havelvac 7.3'!O742+'havelvac 7.4'!O742+'havelvac 7.5'!O742+'havelvac 7.6'!O742+'havelvac 7.7'!O742+'havelvac 7.9'!O742+'havelvac 7.8'!O742+'havelvac 7.10'!O742+'havelvac 7.11'!O742+'havelvac 7.12'!O742+'havelvac 7.13'!O742</f>
        <v>#REF!</v>
      </c>
      <c r="P742" s="289" t="e">
        <f>+#REF!+'havelvac 7.2'!P742+'havelvac 7.3'!P742+'havelvac 7.4'!P742+'havelvac 7.5'!P742+'havelvac 7.6'!P742+'havelvac 7.7'!P742+'havelvac 7.9'!P742+'havelvac 7.8'!P742+'havelvac 7.10'!P742+'havelvac 7.11'!P742+'havelvac 7.12'!P742+'havelvac 7.13'!P742</f>
        <v>#REF!</v>
      </c>
    </row>
    <row r="743" spans="1:232" ht="46.5" hidden="1" customHeight="1">
      <c r="H743" s="280"/>
      <c r="I743" s="400"/>
      <c r="J743" s="401"/>
      <c r="K743" s="401"/>
      <c r="L743" s="402" t="s">
        <v>668</v>
      </c>
      <c r="M743" s="397"/>
      <c r="N743" s="403" t="e">
        <f>SUM(N744:N748)</f>
        <v>#REF!</v>
      </c>
      <c r="O743" s="403" t="e">
        <f>SUM(O744:O748)</f>
        <v>#REF!</v>
      </c>
      <c r="P743" s="403" t="e">
        <f>SUM(P744:P748)</f>
        <v>#REF!</v>
      </c>
    </row>
    <row r="744" spans="1:232" ht="19.5" hidden="1" customHeight="1">
      <c r="H744" s="280"/>
      <c r="I744" s="308"/>
      <c r="J744" s="312"/>
      <c r="K744" s="312"/>
      <c r="L744" s="320" t="s">
        <v>142</v>
      </c>
      <c r="M744" s="406">
        <v>4251</v>
      </c>
      <c r="N744" s="289" t="e">
        <f>+#REF!+'havelvac 7.2'!N744+'havelvac 7.3'!N744+'havelvac 7.4'!N744+'havelvac 7.5'!N744+'havelvac 7.6'!N744+'havelvac 7.7'!N744+'havelvac 7.9'!N744+'havelvac 7.8'!N744+'havelvac 7.10'!N744+'havelvac 7.11'!N744+'havelvac 7.12'!N744+'havelvac 7.13'!N744</f>
        <v>#REF!</v>
      </c>
      <c r="O744" s="289" t="e">
        <f>+#REF!+'havelvac 7.2'!O744+'havelvac 7.3'!O744+'havelvac 7.4'!O744+'havelvac 7.5'!O744+'havelvac 7.6'!O744+'havelvac 7.7'!O744+'havelvac 7.9'!O744+'havelvac 7.8'!O744+'havelvac 7.10'!O744+'havelvac 7.11'!O744+'havelvac 7.12'!O744+'havelvac 7.13'!O744</f>
        <v>#REF!</v>
      </c>
      <c r="P744" s="289" t="e">
        <f>+#REF!+'havelvac 7.2'!P744+'havelvac 7.3'!P744+'havelvac 7.4'!P744+'havelvac 7.5'!P744+'havelvac 7.6'!P744+'havelvac 7.7'!P744+'havelvac 7.9'!P744+'havelvac 7.8'!P744+'havelvac 7.10'!P744+'havelvac 7.11'!P744+'havelvac 7.12'!P744+'havelvac 7.13'!P744</f>
        <v>#REF!</v>
      </c>
    </row>
    <row r="745" spans="1:232" hidden="1">
      <c r="H745" s="280"/>
      <c r="I745" s="308"/>
      <c r="J745" s="312"/>
      <c r="K745" s="312"/>
      <c r="L745" s="311" t="s">
        <v>130</v>
      </c>
      <c r="M745" s="406">
        <v>4267</v>
      </c>
      <c r="N745" s="289" t="e">
        <f>+#REF!+'havelvac 7.2'!N745+'havelvac 7.3'!N745+'havelvac 7.4'!N745+'havelvac 7.5'!N745+'havelvac 7.6'!N745+'havelvac 7.7'!N745+'havelvac 7.9'!N745+'havelvac 7.8'!N745+'havelvac 7.10'!N745+'havelvac 7.11'!N745+'havelvac 7.12'!N745+'havelvac 7.13'!N745</f>
        <v>#REF!</v>
      </c>
      <c r="O745" s="289" t="e">
        <f>+#REF!+'havelvac 7.2'!O745+'havelvac 7.3'!O745+'havelvac 7.4'!O745+'havelvac 7.5'!O745+'havelvac 7.6'!O745+'havelvac 7.7'!O745+'havelvac 7.9'!O745+'havelvac 7.8'!O745+'havelvac 7.10'!O745+'havelvac 7.11'!O745+'havelvac 7.12'!O745+'havelvac 7.13'!O745</f>
        <v>#REF!</v>
      </c>
      <c r="P745" s="289" t="e">
        <f>+#REF!+'havelvac 7.2'!P745+'havelvac 7.3'!P745+'havelvac 7.4'!P745+'havelvac 7.5'!P745+'havelvac 7.6'!P745+'havelvac 7.7'!P745+'havelvac 7.9'!P745+'havelvac 7.8'!P745+'havelvac 7.10'!P745+'havelvac 7.11'!P745+'havelvac 7.12'!P745+'havelvac 7.13'!P745</f>
        <v>#REF!</v>
      </c>
    </row>
    <row r="746" spans="1:232" hidden="1">
      <c r="H746" s="280"/>
      <c r="I746" s="308"/>
      <c r="J746" s="312"/>
      <c r="K746" s="312"/>
      <c r="L746" s="311" t="s">
        <v>348</v>
      </c>
      <c r="M746" s="306">
        <v>4729</v>
      </c>
      <c r="N746" s="289" t="e">
        <f>+#REF!+'havelvac 7.2'!N746+'havelvac 7.3'!N746+'havelvac 7.4'!N746+'havelvac 7.5'!N746+'havelvac 7.6'!N746+'havelvac 7.7'!N746+'havelvac 7.9'!N746+'havelvac 7.8'!N746+'havelvac 7.10'!N746+'havelvac 7.11'!N746+'havelvac 7.12'!N746+'havelvac 7.13'!N746</f>
        <v>#REF!</v>
      </c>
      <c r="O746" s="289" t="e">
        <f>+#REF!+'havelvac 7.2'!O746+'havelvac 7.3'!O746+'havelvac 7.4'!O746+'havelvac 7.5'!O746+'havelvac 7.6'!O746+'havelvac 7.7'!O746+'havelvac 7.9'!O746+'havelvac 7.8'!O746+'havelvac 7.10'!O746+'havelvac 7.11'!O746+'havelvac 7.12'!O746+'havelvac 7.13'!O746</f>
        <v>#REF!</v>
      </c>
      <c r="P746" s="289" t="e">
        <f>+#REF!+'havelvac 7.2'!P746+'havelvac 7.3'!P746+'havelvac 7.4'!P746+'havelvac 7.5'!P746+'havelvac 7.6'!P746+'havelvac 7.7'!P746+'havelvac 7.9'!P746+'havelvac 7.8'!P746+'havelvac 7.10'!P746+'havelvac 7.11'!P746+'havelvac 7.12'!P746+'havelvac 7.13'!P746</f>
        <v>#REF!</v>
      </c>
    </row>
    <row r="747" spans="1:232" hidden="1">
      <c r="H747" s="280"/>
      <c r="I747" s="308"/>
      <c r="J747" s="312"/>
      <c r="K747" s="312"/>
      <c r="L747" s="320" t="s">
        <v>134</v>
      </c>
      <c r="M747" s="278">
        <v>4861</v>
      </c>
      <c r="N747" s="289" t="e">
        <f>+#REF!+'havelvac 7.2'!N747+'havelvac 7.3'!N747+'havelvac 7.4'!N747+'havelvac 7.5'!N747+'havelvac 7.6'!N747+'havelvac 7.7'!N747+'havelvac 7.9'!N747+'havelvac 7.8'!N747+'havelvac 7.10'!N747+'havelvac 7.11'!N747+'havelvac 7.12'!N747+'havelvac 7.13'!N747</f>
        <v>#REF!</v>
      </c>
      <c r="O747" s="289" t="e">
        <f>+#REF!+'havelvac 7.2'!O747+'havelvac 7.3'!O747+'havelvac 7.4'!O747+'havelvac 7.5'!O747+'havelvac 7.6'!O747+'havelvac 7.7'!O747+'havelvac 7.9'!O747+'havelvac 7.8'!O747+'havelvac 7.10'!O747+'havelvac 7.11'!O747+'havelvac 7.12'!O747+'havelvac 7.13'!O747</f>
        <v>#REF!</v>
      </c>
      <c r="P747" s="289" t="e">
        <f>+#REF!+'havelvac 7.2'!P747+'havelvac 7.3'!P747+'havelvac 7.4'!P747+'havelvac 7.5'!P747+'havelvac 7.6'!P747+'havelvac 7.7'!P747+'havelvac 7.9'!P747+'havelvac 7.8'!P747+'havelvac 7.10'!P747+'havelvac 7.11'!P747+'havelvac 7.12'!P747+'havelvac 7.13'!P747</f>
        <v>#REF!</v>
      </c>
    </row>
    <row r="748" spans="1:232" hidden="1">
      <c r="H748" s="280"/>
      <c r="I748" s="308"/>
      <c r="J748" s="312"/>
      <c r="K748" s="312"/>
      <c r="L748" s="320" t="s">
        <v>268</v>
      </c>
      <c r="M748" s="313">
        <v>5129</v>
      </c>
      <c r="N748" s="289" t="e">
        <f>+#REF!+'havelvac 7.2'!N748+'havelvac 7.3'!N748+'havelvac 7.4'!N748+'havelvac 7.5'!N748+'havelvac 7.6'!N748+'havelvac 7.7'!N748+'havelvac 7.9'!N748+'havelvac 7.8'!N748+'havelvac 7.10'!N748+'havelvac 7.11'!N748+'havelvac 7.12'!N748+'havelvac 7.13'!N748</f>
        <v>#REF!</v>
      </c>
      <c r="O748" s="289" t="e">
        <f>+#REF!+'havelvac 7.2'!O748+'havelvac 7.3'!O748+'havelvac 7.4'!O748+'havelvac 7.5'!O748+'havelvac 7.6'!O748+'havelvac 7.7'!O748+'havelvac 7.9'!O748+'havelvac 7.8'!O748+'havelvac 7.10'!O748+'havelvac 7.11'!O748+'havelvac 7.12'!O748+'havelvac 7.13'!O748</f>
        <v>#REF!</v>
      </c>
      <c r="P748" s="289" t="e">
        <f>+#REF!+'havelvac 7.2'!P748+'havelvac 7.3'!P748+'havelvac 7.4'!P748+'havelvac 7.5'!P748+'havelvac 7.6'!P748+'havelvac 7.7'!P748+'havelvac 7.9'!P748+'havelvac 7.8'!P748+'havelvac 7.10'!P748+'havelvac 7.11'!P748+'havelvac 7.12'!P748+'havelvac 7.13'!P748</f>
        <v>#REF!</v>
      </c>
    </row>
    <row r="749" spans="1:232" ht="46.5" hidden="1" customHeight="1">
      <c r="H749" s="280"/>
      <c r="I749" s="400"/>
      <c r="J749" s="401"/>
      <c r="K749" s="401"/>
      <c r="L749" s="402" t="s">
        <v>777</v>
      </c>
      <c r="M749" s="397"/>
      <c r="N749" s="403" t="e">
        <f>SUM(N750)</f>
        <v>#REF!</v>
      </c>
      <c r="O749" s="403" t="e">
        <f t="shared" ref="O749:P749" si="68">SUM(O750)</f>
        <v>#REF!</v>
      </c>
      <c r="P749" s="403" t="e">
        <f t="shared" si="68"/>
        <v>#REF!</v>
      </c>
    </row>
    <row r="750" spans="1:232" hidden="1">
      <c r="H750" s="280"/>
      <c r="I750" s="308"/>
      <c r="J750" s="312"/>
      <c r="K750" s="312"/>
      <c r="L750" s="320" t="s">
        <v>724</v>
      </c>
      <c r="M750" s="406">
        <v>4239</v>
      </c>
      <c r="N750" s="289" t="e">
        <f>+#REF!+'havelvac 7.2'!N750+'havelvac 7.3'!N750+'havelvac 7.4'!N750+'havelvac 7.5'!N750+'havelvac 7.6'!N750+'havelvac 7.7'!N750+'havelvac 7.9'!N750+'havelvac 7.8'!N750+'havelvac 7.10'!N750+'havelvac 7.11'!N750+'havelvac 7.12'!N750+'havelvac 7.13'!N750</f>
        <v>#REF!</v>
      </c>
      <c r="O750" s="289" t="e">
        <f>+#REF!+'havelvac 7.2'!O750+'havelvac 7.3'!O750+'havelvac 7.4'!O750+'havelvac 7.5'!O750+'havelvac 7.6'!O750+'havelvac 7.7'!O750+'havelvac 7.9'!O750+'havelvac 7.8'!O750+'havelvac 7.10'!O750+'havelvac 7.11'!O750+'havelvac 7.12'!O750+'havelvac 7.13'!O750</f>
        <v>#REF!</v>
      </c>
      <c r="P750" s="289" t="e">
        <f>+#REF!+'havelvac 7.2'!P750+'havelvac 7.3'!P750+'havelvac 7.4'!P750+'havelvac 7.5'!P750+'havelvac 7.6'!P750+'havelvac 7.7'!P750+'havelvac 7.9'!P750+'havelvac 7.8'!P750+'havelvac 7.10'!P750+'havelvac 7.11'!P750+'havelvac 7.12'!P750+'havelvac 7.13'!P750</f>
        <v>#REF!</v>
      </c>
    </row>
    <row r="751" spans="1:232" s="461" customFormat="1" ht="27" hidden="1">
      <c r="A751" s="352"/>
      <c r="B751" s="369"/>
      <c r="C751" s="354"/>
      <c r="D751" s="355"/>
      <c r="E751" s="356"/>
      <c r="F751" s="357"/>
      <c r="G751" s="370"/>
      <c r="H751" s="280">
        <v>3090</v>
      </c>
      <c r="I751" s="309" t="s">
        <v>189</v>
      </c>
      <c r="J751" s="310">
        <v>9</v>
      </c>
      <c r="K751" s="310">
        <v>0</v>
      </c>
      <c r="L751" s="396" t="s">
        <v>351</v>
      </c>
      <c r="M751" s="397"/>
      <c r="N751" s="398" t="e">
        <f>+N753</f>
        <v>#REF!</v>
      </c>
      <c r="O751" s="398" t="e">
        <f>+O753</f>
        <v>#REF!</v>
      </c>
      <c r="P751" s="398" t="e">
        <f>+P753</f>
        <v>#REF!</v>
      </c>
      <c r="Q751" s="360"/>
      <c r="R751" s="360"/>
      <c r="S751" s="360"/>
      <c r="T751" s="360"/>
      <c r="U751" s="360"/>
      <c r="V751" s="360"/>
      <c r="W751" s="360"/>
      <c r="X751" s="360"/>
      <c r="Y751" s="360"/>
      <c r="Z751" s="360"/>
      <c r="AA751" s="360"/>
      <c r="AB751" s="360"/>
      <c r="AC751" s="360"/>
      <c r="AD751" s="360"/>
      <c r="AE751" s="360"/>
      <c r="AF751" s="360"/>
      <c r="AG751" s="360"/>
      <c r="AH751" s="360"/>
      <c r="AI751" s="360"/>
      <c r="AJ751" s="360"/>
      <c r="AK751" s="360"/>
      <c r="AL751" s="360"/>
      <c r="AM751" s="360"/>
      <c r="AN751" s="360"/>
      <c r="AO751" s="360"/>
      <c r="AP751" s="360"/>
      <c r="AQ751" s="360"/>
      <c r="AR751" s="360"/>
      <c r="AS751" s="360"/>
      <c r="AT751" s="360"/>
      <c r="AU751" s="360"/>
      <c r="AV751" s="360"/>
      <c r="AW751" s="360"/>
      <c r="AX751" s="360"/>
      <c r="AY751" s="360"/>
      <c r="AZ751" s="360"/>
      <c r="BA751" s="360"/>
      <c r="BB751" s="360"/>
      <c r="BC751" s="360"/>
      <c r="BD751" s="360"/>
      <c r="BE751" s="360"/>
      <c r="BF751" s="360"/>
      <c r="BG751" s="360"/>
      <c r="BH751" s="360"/>
      <c r="BI751" s="360"/>
      <c r="BJ751" s="360"/>
      <c r="BK751" s="360"/>
      <c r="BL751" s="360"/>
      <c r="BM751" s="360"/>
      <c r="BN751" s="360"/>
      <c r="BO751" s="360"/>
      <c r="BP751" s="360"/>
      <c r="BQ751" s="360"/>
      <c r="BR751" s="360"/>
      <c r="BS751" s="360"/>
      <c r="BT751" s="360"/>
      <c r="BU751" s="360"/>
      <c r="BV751" s="360"/>
      <c r="BW751" s="360"/>
      <c r="BX751" s="360"/>
      <c r="BY751" s="360"/>
      <c r="BZ751" s="360"/>
      <c r="CA751" s="360"/>
      <c r="CB751" s="360"/>
      <c r="CC751" s="360"/>
      <c r="CD751" s="360"/>
      <c r="CE751" s="360"/>
      <c r="CF751" s="360"/>
      <c r="CG751" s="360"/>
      <c r="CH751" s="360"/>
      <c r="CI751" s="360"/>
      <c r="CJ751" s="360"/>
      <c r="CK751" s="360"/>
      <c r="CL751" s="360"/>
      <c r="CM751" s="360"/>
      <c r="CN751" s="360"/>
      <c r="CO751" s="360"/>
      <c r="CP751" s="360"/>
      <c r="CQ751" s="360"/>
      <c r="CR751" s="360"/>
      <c r="CS751" s="360"/>
      <c r="CT751" s="360"/>
      <c r="CU751" s="360"/>
      <c r="CV751" s="360"/>
      <c r="CW751" s="360"/>
      <c r="CX751" s="360"/>
      <c r="CY751" s="360"/>
      <c r="CZ751" s="360"/>
      <c r="DA751" s="360"/>
      <c r="DB751" s="360"/>
      <c r="DC751" s="360"/>
      <c r="DD751" s="360"/>
      <c r="DE751" s="360"/>
      <c r="DF751" s="360"/>
      <c r="DG751" s="360"/>
      <c r="DH751" s="360"/>
      <c r="DI751" s="360"/>
      <c r="DJ751" s="360"/>
      <c r="DK751" s="360"/>
      <c r="DL751" s="360"/>
      <c r="DM751" s="360"/>
      <c r="DN751" s="360"/>
      <c r="DO751" s="360"/>
      <c r="DP751" s="360"/>
      <c r="DQ751" s="360"/>
      <c r="DR751" s="360"/>
      <c r="DS751" s="360"/>
      <c r="DT751" s="360"/>
      <c r="DU751" s="360"/>
      <c r="DV751" s="360"/>
      <c r="DW751" s="360"/>
      <c r="DX751" s="360"/>
      <c r="DY751" s="360"/>
      <c r="DZ751" s="360"/>
      <c r="EA751" s="360"/>
      <c r="EB751" s="360"/>
      <c r="EC751" s="360"/>
      <c r="ED751" s="360"/>
      <c r="EE751" s="360"/>
      <c r="EF751" s="360"/>
      <c r="EG751" s="360"/>
      <c r="EH751" s="360"/>
      <c r="EI751" s="360"/>
      <c r="EJ751" s="360"/>
      <c r="EK751" s="360"/>
      <c r="EL751" s="360"/>
      <c r="EM751" s="360"/>
      <c r="EN751" s="360"/>
      <c r="EO751" s="360"/>
      <c r="EP751" s="360"/>
      <c r="EQ751" s="360"/>
      <c r="ER751" s="360"/>
      <c r="ES751" s="360"/>
      <c r="ET751" s="360"/>
      <c r="EU751" s="360"/>
      <c r="EV751" s="360"/>
      <c r="EW751" s="360"/>
      <c r="EX751" s="360"/>
      <c r="EY751" s="360"/>
      <c r="EZ751" s="360"/>
      <c r="FA751" s="360"/>
      <c r="FB751" s="360"/>
      <c r="FC751" s="360"/>
      <c r="FD751" s="360"/>
      <c r="FE751" s="360"/>
      <c r="FF751" s="360"/>
      <c r="FG751" s="360"/>
      <c r="FH751" s="360"/>
      <c r="FI751" s="360"/>
      <c r="FJ751" s="360"/>
      <c r="FK751" s="360"/>
      <c r="FL751" s="360"/>
      <c r="FM751" s="360"/>
      <c r="FN751" s="360"/>
      <c r="FO751" s="360"/>
      <c r="FP751" s="360"/>
      <c r="FQ751" s="360"/>
      <c r="FR751" s="360"/>
      <c r="FS751" s="360"/>
      <c r="FT751" s="360"/>
      <c r="FU751" s="360"/>
      <c r="FV751" s="360"/>
      <c r="FW751" s="360"/>
      <c r="FX751" s="360"/>
      <c r="FY751" s="360"/>
      <c r="FZ751" s="360"/>
      <c r="GA751" s="360"/>
      <c r="GB751" s="360"/>
      <c r="GC751" s="360"/>
      <c r="GD751" s="360"/>
      <c r="GE751" s="360"/>
      <c r="GF751" s="360"/>
      <c r="GG751" s="360"/>
      <c r="GH751" s="360"/>
      <c r="GI751" s="360"/>
      <c r="GJ751" s="360"/>
      <c r="GK751" s="360"/>
      <c r="GL751" s="360"/>
      <c r="GM751" s="360"/>
      <c r="GN751" s="360"/>
      <c r="GO751" s="360"/>
      <c r="GP751" s="360"/>
      <c r="GQ751" s="360"/>
      <c r="GR751" s="360"/>
      <c r="GS751" s="360"/>
      <c r="GT751" s="360"/>
      <c r="GU751" s="360"/>
      <c r="GV751" s="360"/>
      <c r="GW751" s="360"/>
      <c r="GX751" s="360"/>
      <c r="GY751" s="360"/>
      <c r="GZ751" s="360"/>
      <c r="HA751" s="360"/>
      <c r="HB751" s="360"/>
      <c r="HC751" s="360"/>
      <c r="HD751" s="360"/>
      <c r="HE751" s="360"/>
      <c r="HF751" s="360"/>
      <c r="HG751" s="360"/>
      <c r="HH751" s="360"/>
      <c r="HI751" s="360"/>
      <c r="HJ751" s="360"/>
      <c r="HK751" s="360"/>
      <c r="HL751" s="360"/>
      <c r="HM751" s="360"/>
      <c r="HN751" s="360"/>
      <c r="HO751" s="360"/>
      <c r="HP751" s="360"/>
      <c r="HQ751" s="360"/>
      <c r="HR751" s="360"/>
      <c r="HS751" s="360"/>
      <c r="HT751" s="360"/>
      <c r="HU751" s="360"/>
      <c r="HV751" s="360"/>
      <c r="HW751" s="360"/>
      <c r="HX751" s="360"/>
    </row>
    <row r="752" spans="1:232" hidden="1">
      <c r="H752" s="308"/>
      <c r="I752" s="309"/>
      <c r="J752" s="310"/>
      <c r="K752" s="310"/>
      <c r="L752" s="320" t="s">
        <v>110</v>
      </c>
      <c r="M752" s="278"/>
      <c r="N752" s="289"/>
      <c r="O752" s="289"/>
      <c r="P752" s="289"/>
    </row>
    <row r="753" spans="1:232" s="461" customFormat="1" ht="25.5" hidden="1">
      <c r="A753" s="352"/>
      <c r="B753" s="369"/>
      <c r="C753" s="354"/>
      <c r="D753" s="355"/>
      <c r="E753" s="356"/>
      <c r="F753" s="357"/>
      <c r="G753" s="370"/>
      <c r="H753" s="280" t="s">
        <v>354</v>
      </c>
      <c r="I753" s="308" t="s">
        <v>189</v>
      </c>
      <c r="J753" s="312">
        <v>9</v>
      </c>
      <c r="K753" s="312">
        <v>2</v>
      </c>
      <c r="L753" s="395" t="s">
        <v>355</v>
      </c>
      <c r="M753" s="313"/>
      <c r="N753" s="321" t="e">
        <f>+N755+N757</f>
        <v>#REF!</v>
      </c>
      <c r="O753" s="321" t="e">
        <f>+O755+O757</f>
        <v>#REF!</v>
      </c>
      <c r="P753" s="321" t="e">
        <f>+P755+P757</f>
        <v>#REF!</v>
      </c>
      <c r="Q753" s="360"/>
      <c r="R753" s="360"/>
      <c r="S753" s="360"/>
      <c r="T753" s="360"/>
      <c r="U753" s="360"/>
      <c r="V753" s="360"/>
      <c r="W753" s="360"/>
      <c r="X753" s="360"/>
      <c r="Y753" s="360"/>
      <c r="Z753" s="360"/>
      <c r="AA753" s="360"/>
      <c r="AB753" s="360"/>
      <c r="AC753" s="360"/>
      <c r="AD753" s="360"/>
      <c r="AE753" s="360"/>
      <c r="AF753" s="360"/>
      <c r="AG753" s="360"/>
      <c r="AH753" s="360"/>
      <c r="AI753" s="360"/>
      <c r="AJ753" s="360"/>
      <c r="AK753" s="360"/>
      <c r="AL753" s="360"/>
      <c r="AM753" s="360"/>
      <c r="AN753" s="360"/>
      <c r="AO753" s="360"/>
      <c r="AP753" s="360"/>
      <c r="AQ753" s="360"/>
      <c r="AR753" s="360"/>
      <c r="AS753" s="360"/>
      <c r="AT753" s="360"/>
      <c r="AU753" s="360"/>
      <c r="AV753" s="360"/>
      <c r="AW753" s="360"/>
      <c r="AX753" s="360"/>
      <c r="AY753" s="360"/>
      <c r="AZ753" s="360"/>
      <c r="BA753" s="360"/>
      <c r="BB753" s="360"/>
      <c r="BC753" s="360"/>
      <c r="BD753" s="360"/>
      <c r="BE753" s="360"/>
      <c r="BF753" s="360"/>
      <c r="BG753" s="360"/>
      <c r="BH753" s="360"/>
      <c r="BI753" s="360"/>
      <c r="BJ753" s="360"/>
      <c r="BK753" s="360"/>
      <c r="BL753" s="360"/>
      <c r="BM753" s="360"/>
      <c r="BN753" s="360"/>
      <c r="BO753" s="360"/>
      <c r="BP753" s="360"/>
      <c r="BQ753" s="360"/>
      <c r="BR753" s="360"/>
      <c r="BS753" s="360"/>
      <c r="BT753" s="360"/>
      <c r="BU753" s="360"/>
      <c r="BV753" s="360"/>
      <c r="BW753" s="360"/>
      <c r="BX753" s="360"/>
      <c r="BY753" s="360"/>
      <c r="BZ753" s="360"/>
      <c r="CA753" s="360"/>
      <c r="CB753" s="360"/>
      <c r="CC753" s="360"/>
      <c r="CD753" s="360"/>
      <c r="CE753" s="360"/>
      <c r="CF753" s="360"/>
      <c r="CG753" s="360"/>
      <c r="CH753" s="360"/>
      <c r="CI753" s="360"/>
      <c r="CJ753" s="360"/>
      <c r="CK753" s="360"/>
      <c r="CL753" s="360"/>
      <c r="CM753" s="360"/>
      <c r="CN753" s="360"/>
      <c r="CO753" s="360"/>
      <c r="CP753" s="360"/>
      <c r="CQ753" s="360"/>
      <c r="CR753" s="360"/>
      <c r="CS753" s="360"/>
      <c r="CT753" s="360"/>
      <c r="CU753" s="360"/>
      <c r="CV753" s="360"/>
      <c r="CW753" s="360"/>
      <c r="CX753" s="360"/>
      <c r="CY753" s="360"/>
      <c r="CZ753" s="360"/>
      <c r="DA753" s="360"/>
      <c r="DB753" s="360"/>
      <c r="DC753" s="360"/>
      <c r="DD753" s="360"/>
      <c r="DE753" s="360"/>
      <c r="DF753" s="360"/>
      <c r="DG753" s="360"/>
      <c r="DH753" s="360"/>
      <c r="DI753" s="360"/>
      <c r="DJ753" s="360"/>
      <c r="DK753" s="360"/>
      <c r="DL753" s="360"/>
      <c r="DM753" s="360"/>
      <c r="DN753" s="360"/>
      <c r="DO753" s="360"/>
      <c r="DP753" s="360"/>
      <c r="DQ753" s="360"/>
      <c r="DR753" s="360"/>
      <c r="DS753" s="360"/>
      <c r="DT753" s="360"/>
      <c r="DU753" s="360"/>
      <c r="DV753" s="360"/>
      <c r="DW753" s="360"/>
      <c r="DX753" s="360"/>
      <c r="DY753" s="360"/>
      <c r="DZ753" s="360"/>
      <c r="EA753" s="360"/>
      <c r="EB753" s="360"/>
      <c r="EC753" s="360"/>
      <c r="ED753" s="360"/>
      <c r="EE753" s="360"/>
      <c r="EF753" s="360"/>
      <c r="EG753" s="360"/>
      <c r="EH753" s="360"/>
      <c r="EI753" s="360"/>
      <c r="EJ753" s="360"/>
      <c r="EK753" s="360"/>
      <c r="EL753" s="360"/>
      <c r="EM753" s="360"/>
      <c r="EN753" s="360"/>
      <c r="EO753" s="360"/>
      <c r="EP753" s="360"/>
      <c r="EQ753" s="360"/>
      <c r="ER753" s="360"/>
      <c r="ES753" s="360"/>
      <c r="ET753" s="360"/>
      <c r="EU753" s="360"/>
      <c r="EV753" s="360"/>
      <c r="EW753" s="360"/>
      <c r="EX753" s="360"/>
      <c r="EY753" s="360"/>
      <c r="EZ753" s="360"/>
      <c r="FA753" s="360"/>
      <c r="FB753" s="360"/>
      <c r="FC753" s="360"/>
      <c r="FD753" s="360"/>
      <c r="FE753" s="360"/>
      <c r="FF753" s="360"/>
      <c r="FG753" s="360"/>
      <c r="FH753" s="360"/>
      <c r="FI753" s="360"/>
      <c r="FJ753" s="360"/>
      <c r="FK753" s="360"/>
      <c r="FL753" s="360"/>
      <c r="FM753" s="360"/>
      <c r="FN753" s="360"/>
      <c r="FO753" s="360"/>
      <c r="FP753" s="360"/>
      <c r="FQ753" s="360"/>
      <c r="FR753" s="360"/>
      <c r="FS753" s="360"/>
      <c r="FT753" s="360"/>
      <c r="FU753" s="360"/>
      <c r="FV753" s="360"/>
      <c r="FW753" s="360"/>
      <c r="FX753" s="360"/>
      <c r="FY753" s="360"/>
      <c r="FZ753" s="360"/>
      <c r="GA753" s="360"/>
      <c r="GB753" s="360"/>
      <c r="GC753" s="360"/>
      <c r="GD753" s="360"/>
      <c r="GE753" s="360"/>
      <c r="GF753" s="360"/>
      <c r="GG753" s="360"/>
      <c r="GH753" s="360"/>
      <c r="GI753" s="360"/>
      <c r="GJ753" s="360"/>
      <c r="GK753" s="360"/>
      <c r="GL753" s="360"/>
      <c r="GM753" s="360"/>
      <c r="GN753" s="360"/>
      <c r="GO753" s="360"/>
      <c r="GP753" s="360"/>
      <c r="GQ753" s="360"/>
      <c r="GR753" s="360"/>
      <c r="GS753" s="360"/>
      <c r="GT753" s="360"/>
      <c r="GU753" s="360"/>
      <c r="GV753" s="360"/>
      <c r="GW753" s="360"/>
      <c r="GX753" s="360"/>
      <c r="GY753" s="360"/>
      <c r="GZ753" s="360"/>
      <c r="HA753" s="360"/>
      <c r="HB753" s="360"/>
      <c r="HC753" s="360"/>
      <c r="HD753" s="360"/>
      <c r="HE753" s="360"/>
      <c r="HF753" s="360"/>
      <c r="HG753" s="360"/>
      <c r="HH753" s="360"/>
      <c r="HI753" s="360"/>
      <c r="HJ753" s="360"/>
      <c r="HK753" s="360"/>
      <c r="HL753" s="360"/>
      <c r="HM753" s="360"/>
      <c r="HN753" s="360"/>
      <c r="HO753" s="360"/>
      <c r="HP753" s="360"/>
      <c r="HQ753" s="360"/>
      <c r="HR753" s="360"/>
      <c r="HS753" s="360"/>
      <c r="HT753" s="360"/>
      <c r="HU753" s="360"/>
      <c r="HV753" s="360"/>
      <c r="HW753" s="360"/>
      <c r="HX753" s="360"/>
    </row>
    <row r="754" spans="1:232" hidden="1">
      <c r="H754" s="308"/>
      <c r="I754" s="308"/>
      <c r="J754" s="312"/>
      <c r="K754" s="312"/>
      <c r="L754" s="320" t="s">
        <v>108</v>
      </c>
      <c r="M754" s="278"/>
      <c r="N754" s="321"/>
      <c r="O754" s="321"/>
      <c r="P754" s="321"/>
    </row>
    <row r="755" spans="1:232" s="461" customFormat="1" ht="40.5" hidden="1">
      <c r="A755" s="352"/>
      <c r="B755" s="369"/>
      <c r="C755" s="354"/>
      <c r="D755" s="355"/>
      <c r="E755" s="356"/>
      <c r="F755" s="357"/>
      <c r="G755" s="370"/>
      <c r="H755" s="280"/>
      <c r="I755" s="400"/>
      <c r="J755" s="401"/>
      <c r="K755" s="401"/>
      <c r="L755" s="402" t="s">
        <v>356</v>
      </c>
      <c r="M755" s="397"/>
      <c r="N755" s="403" t="e">
        <f>SUM(N756)</f>
        <v>#REF!</v>
      </c>
      <c r="O755" s="403" t="e">
        <f>SUM(O756)</f>
        <v>#REF!</v>
      </c>
      <c r="P755" s="403" t="e">
        <f>SUM(P756)</f>
        <v>#REF!</v>
      </c>
      <c r="Q755" s="360"/>
      <c r="R755" s="360"/>
      <c r="S755" s="360"/>
      <c r="T755" s="360"/>
      <c r="U755" s="360"/>
      <c r="V755" s="360"/>
      <c r="W755" s="360"/>
      <c r="X755" s="360"/>
      <c r="Y755" s="360"/>
      <c r="Z755" s="360"/>
      <c r="AA755" s="360"/>
      <c r="AB755" s="360"/>
      <c r="AC755" s="360"/>
      <c r="AD755" s="360"/>
      <c r="AE755" s="360"/>
      <c r="AF755" s="360"/>
      <c r="AG755" s="360"/>
      <c r="AH755" s="360"/>
      <c r="AI755" s="360"/>
      <c r="AJ755" s="360"/>
      <c r="AK755" s="360"/>
      <c r="AL755" s="360"/>
      <c r="AM755" s="360"/>
      <c r="AN755" s="360"/>
      <c r="AO755" s="360"/>
      <c r="AP755" s="360"/>
      <c r="AQ755" s="360"/>
      <c r="AR755" s="360"/>
      <c r="AS755" s="360"/>
      <c r="AT755" s="360"/>
      <c r="AU755" s="360"/>
      <c r="AV755" s="360"/>
      <c r="AW755" s="360"/>
      <c r="AX755" s="360"/>
      <c r="AY755" s="360"/>
      <c r="AZ755" s="360"/>
      <c r="BA755" s="360"/>
      <c r="BB755" s="360"/>
      <c r="BC755" s="360"/>
      <c r="BD755" s="360"/>
      <c r="BE755" s="360"/>
      <c r="BF755" s="360"/>
      <c r="BG755" s="360"/>
      <c r="BH755" s="360"/>
      <c r="BI755" s="360"/>
      <c r="BJ755" s="360"/>
      <c r="BK755" s="360"/>
      <c r="BL755" s="360"/>
      <c r="BM755" s="360"/>
      <c r="BN755" s="360"/>
      <c r="BO755" s="360"/>
      <c r="BP755" s="360"/>
      <c r="BQ755" s="360"/>
      <c r="BR755" s="360"/>
      <c r="BS755" s="360"/>
      <c r="BT755" s="360"/>
      <c r="BU755" s="360"/>
      <c r="BV755" s="360"/>
      <c r="BW755" s="360"/>
      <c r="BX755" s="360"/>
      <c r="BY755" s="360"/>
      <c r="BZ755" s="360"/>
      <c r="CA755" s="360"/>
      <c r="CB755" s="360"/>
      <c r="CC755" s="360"/>
      <c r="CD755" s="360"/>
      <c r="CE755" s="360"/>
      <c r="CF755" s="360"/>
      <c r="CG755" s="360"/>
      <c r="CH755" s="360"/>
      <c r="CI755" s="360"/>
      <c r="CJ755" s="360"/>
      <c r="CK755" s="360"/>
      <c r="CL755" s="360"/>
      <c r="CM755" s="360"/>
      <c r="CN755" s="360"/>
      <c r="CO755" s="360"/>
      <c r="CP755" s="360"/>
      <c r="CQ755" s="360"/>
      <c r="CR755" s="360"/>
      <c r="CS755" s="360"/>
      <c r="CT755" s="360"/>
      <c r="CU755" s="360"/>
      <c r="CV755" s="360"/>
      <c r="CW755" s="360"/>
      <c r="CX755" s="360"/>
      <c r="CY755" s="360"/>
      <c r="CZ755" s="360"/>
      <c r="DA755" s="360"/>
      <c r="DB755" s="360"/>
      <c r="DC755" s="360"/>
      <c r="DD755" s="360"/>
      <c r="DE755" s="360"/>
      <c r="DF755" s="360"/>
      <c r="DG755" s="360"/>
      <c r="DH755" s="360"/>
      <c r="DI755" s="360"/>
      <c r="DJ755" s="360"/>
      <c r="DK755" s="360"/>
      <c r="DL755" s="360"/>
      <c r="DM755" s="360"/>
      <c r="DN755" s="360"/>
      <c r="DO755" s="360"/>
      <c r="DP755" s="360"/>
      <c r="DQ755" s="360"/>
      <c r="DR755" s="360"/>
      <c r="DS755" s="360"/>
      <c r="DT755" s="360"/>
      <c r="DU755" s="360"/>
      <c r="DV755" s="360"/>
      <c r="DW755" s="360"/>
      <c r="DX755" s="360"/>
      <c r="DY755" s="360"/>
      <c r="DZ755" s="360"/>
      <c r="EA755" s="360"/>
      <c r="EB755" s="360"/>
      <c r="EC755" s="360"/>
      <c r="ED755" s="360"/>
      <c r="EE755" s="360"/>
      <c r="EF755" s="360"/>
      <c r="EG755" s="360"/>
      <c r="EH755" s="360"/>
      <c r="EI755" s="360"/>
      <c r="EJ755" s="360"/>
      <c r="EK755" s="360"/>
      <c r="EL755" s="360"/>
      <c r="EM755" s="360"/>
      <c r="EN755" s="360"/>
      <c r="EO755" s="360"/>
      <c r="EP755" s="360"/>
      <c r="EQ755" s="360"/>
      <c r="ER755" s="360"/>
      <c r="ES755" s="360"/>
      <c r="ET755" s="360"/>
      <c r="EU755" s="360"/>
      <c r="EV755" s="360"/>
      <c r="EW755" s="360"/>
      <c r="EX755" s="360"/>
      <c r="EY755" s="360"/>
      <c r="EZ755" s="360"/>
      <c r="FA755" s="360"/>
      <c r="FB755" s="360"/>
      <c r="FC755" s="360"/>
      <c r="FD755" s="360"/>
      <c r="FE755" s="360"/>
      <c r="FF755" s="360"/>
      <c r="FG755" s="360"/>
      <c r="FH755" s="360"/>
      <c r="FI755" s="360"/>
      <c r="FJ755" s="360"/>
      <c r="FK755" s="360"/>
      <c r="FL755" s="360"/>
      <c r="FM755" s="360"/>
      <c r="FN755" s="360"/>
      <c r="FO755" s="360"/>
      <c r="FP755" s="360"/>
      <c r="FQ755" s="360"/>
      <c r="FR755" s="360"/>
      <c r="FS755" s="360"/>
      <c r="FT755" s="360"/>
      <c r="FU755" s="360"/>
      <c r="FV755" s="360"/>
      <c r="FW755" s="360"/>
      <c r="FX755" s="360"/>
      <c r="FY755" s="360"/>
      <c r="FZ755" s="360"/>
      <c r="GA755" s="360"/>
      <c r="GB755" s="360"/>
      <c r="GC755" s="360"/>
      <c r="GD755" s="360"/>
      <c r="GE755" s="360"/>
      <c r="GF755" s="360"/>
      <c r="GG755" s="360"/>
      <c r="GH755" s="360"/>
      <c r="GI755" s="360"/>
      <c r="GJ755" s="360"/>
      <c r="GK755" s="360"/>
      <c r="GL755" s="360"/>
      <c r="GM755" s="360"/>
      <c r="GN755" s="360"/>
      <c r="GO755" s="360"/>
      <c r="GP755" s="360"/>
      <c r="GQ755" s="360"/>
      <c r="GR755" s="360"/>
      <c r="GS755" s="360"/>
      <c r="GT755" s="360"/>
      <c r="GU755" s="360"/>
      <c r="GV755" s="360"/>
      <c r="GW755" s="360"/>
      <c r="GX755" s="360"/>
      <c r="GY755" s="360"/>
      <c r="GZ755" s="360"/>
      <c r="HA755" s="360"/>
      <c r="HB755" s="360"/>
      <c r="HC755" s="360"/>
      <c r="HD755" s="360"/>
      <c r="HE755" s="360"/>
      <c r="HF755" s="360"/>
      <c r="HG755" s="360"/>
      <c r="HH755" s="360"/>
      <c r="HI755" s="360"/>
      <c r="HJ755" s="360"/>
      <c r="HK755" s="360"/>
      <c r="HL755" s="360"/>
      <c r="HM755" s="360"/>
      <c r="HN755" s="360"/>
      <c r="HO755" s="360"/>
      <c r="HP755" s="360"/>
      <c r="HQ755" s="360"/>
      <c r="HR755" s="360"/>
      <c r="HS755" s="360"/>
      <c r="HT755" s="360"/>
      <c r="HU755" s="360"/>
      <c r="HV755" s="360"/>
      <c r="HW755" s="360"/>
      <c r="HX755" s="360"/>
    </row>
    <row r="756" spans="1:232" hidden="1">
      <c r="H756" s="308"/>
      <c r="I756" s="308"/>
      <c r="J756" s="312"/>
      <c r="K756" s="312"/>
      <c r="L756" s="311" t="s">
        <v>348</v>
      </c>
      <c r="M756" s="306">
        <v>4729</v>
      </c>
      <c r="N756" s="289" t="e">
        <f>+#REF!+'havelvac 7.2'!N756+'havelvac 7.3'!N756+'havelvac 7.4'!N756+'havelvac 7.5'!N756+'havelvac 7.6'!N756+'havelvac 7.7'!N756+'havelvac 7.9'!N756+'havelvac 7.8'!N756+'havelvac 7.10'!N756+'havelvac 7.11'!N756+'havelvac 7.12'!N756+'havelvac 7.13'!N756</f>
        <v>#REF!</v>
      </c>
      <c r="O756" s="289" t="e">
        <f>+#REF!+'havelvac 7.2'!O756+'havelvac 7.3'!O756+'havelvac 7.4'!O756+'havelvac 7.5'!O756+'havelvac 7.6'!O756+'havelvac 7.7'!O756+'havelvac 7.9'!O756+'havelvac 7.8'!O756+'havelvac 7.10'!O756+'havelvac 7.11'!O756+'havelvac 7.12'!O756+'havelvac 7.13'!O756</f>
        <v>#REF!</v>
      </c>
      <c r="P756" s="289" t="e">
        <f>+#REF!+'havelvac 7.2'!P756+'havelvac 7.3'!P756+'havelvac 7.4'!P756+'havelvac 7.5'!P756+'havelvac 7.6'!P756+'havelvac 7.7'!P756+'havelvac 7.9'!P756+'havelvac 7.8'!P756+'havelvac 7.10'!P756+'havelvac 7.11'!P756+'havelvac 7.12'!P756+'havelvac 7.13'!P756</f>
        <v>#REF!</v>
      </c>
    </row>
    <row r="757" spans="1:232" s="461" customFormat="1" hidden="1">
      <c r="A757" s="352"/>
      <c r="B757" s="369"/>
      <c r="C757" s="354"/>
      <c r="D757" s="355"/>
      <c r="E757" s="356"/>
      <c r="F757" s="357"/>
      <c r="G757" s="370"/>
      <c r="H757" s="280"/>
      <c r="I757" s="400"/>
      <c r="J757" s="401"/>
      <c r="K757" s="401"/>
      <c r="L757" s="402" t="s">
        <v>357</v>
      </c>
      <c r="M757" s="397"/>
      <c r="N757" s="403" t="e">
        <f>SUM(N758)</f>
        <v>#REF!</v>
      </c>
      <c r="O757" s="403" t="e">
        <f>SUM(O758)</f>
        <v>#REF!</v>
      </c>
      <c r="P757" s="403" t="e">
        <f>SUM(P758)</f>
        <v>#REF!</v>
      </c>
      <c r="Q757" s="360"/>
      <c r="R757" s="360"/>
      <c r="S757" s="360"/>
      <c r="T757" s="360"/>
      <c r="U757" s="360"/>
      <c r="V757" s="360"/>
      <c r="W757" s="360"/>
      <c r="X757" s="360"/>
      <c r="Y757" s="360"/>
      <c r="Z757" s="360"/>
      <c r="AA757" s="360"/>
      <c r="AB757" s="360"/>
      <c r="AC757" s="360"/>
      <c r="AD757" s="360"/>
      <c r="AE757" s="360"/>
      <c r="AF757" s="360"/>
      <c r="AG757" s="360"/>
      <c r="AH757" s="360"/>
      <c r="AI757" s="360"/>
      <c r="AJ757" s="360"/>
      <c r="AK757" s="360"/>
      <c r="AL757" s="360"/>
      <c r="AM757" s="360"/>
      <c r="AN757" s="360"/>
      <c r="AO757" s="360"/>
      <c r="AP757" s="360"/>
      <c r="AQ757" s="360"/>
      <c r="AR757" s="360"/>
      <c r="AS757" s="360"/>
      <c r="AT757" s="360"/>
      <c r="AU757" s="360"/>
      <c r="AV757" s="360"/>
      <c r="AW757" s="360"/>
      <c r="AX757" s="360"/>
      <c r="AY757" s="360"/>
      <c r="AZ757" s="360"/>
      <c r="BA757" s="360"/>
      <c r="BB757" s="360"/>
      <c r="BC757" s="360"/>
      <c r="BD757" s="360"/>
      <c r="BE757" s="360"/>
      <c r="BF757" s="360"/>
      <c r="BG757" s="360"/>
      <c r="BH757" s="360"/>
      <c r="BI757" s="360"/>
      <c r="BJ757" s="360"/>
      <c r="BK757" s="360"/>
      <c r="BL757" s="360"/>
      <c r="BM757" s="360"/>
      <c r="BN757" s="360"/>
      <c r="BO757" s="360"/>
      <c r="BP757" s="360"/>
      <c r="BQ757" s="360"/>
      <c r="BR757" s="360"/>
      <c r="BS757" s="360"/>
      <c r="BT757" s="360"/>
      <c r="BU757" s="360"/>
      <c r="BV757" s="360"/>
      <c r="BW757" s="360"/>
      <c r="BX757" s="360"/>
      <c r="BY757" s="360"/>
      <c r="BZ757" s="360"/>
      <c r="CA757" s="360"/>
      <c r="CB757" s="360"/>
      <c r="CC757" s="360"/>
      <c r="CD757" s="360"/>
      <c r="CE757" s="360"/>
      <c r="CF757" s="360"/>
      <c r="CG757" s="360"/>
      <c r="CH757" s="360"/>
      <c r="CI757" s="360"/>
      <c r="CJ757" s="360"/>
      <c r="CK757" s="360"/>
      <c r="CL757" s="360"/>
      <c r="CM757" s="360"/>
      <c r="CN757" s="360"/>
      <c r="CO757" s="360"/>
      <c r="CP757" s="360"/>
      <c r="CQ757" s="360"/>
      <c r="CR757" s="360"/>
      <c r="CS757" s="360"/>
      <c r="CT757" s="360"/>
      <c r="CU757" s="360"/>
      <c r="CV757" s="360"/>
      <c r="CW757" s="360"/>
      <c r="CX757" s="360"/>
      <c r="CY757" s="360"/>
      <c r="CZ757" s="360"/>
      <c r="DA757" s="360"/>
      <c r="DB757" s="360"/>
      <c r="DC757" s="360"/>
      <c r="DD757" s="360"/>
      <c r="DE757" s="360"/>
      <c r="DF757" s="360"/>
      <c r="DG757" s="360"/>
      <c r="DH757" s="360"/>
      <c r="DI757" s="360"/>
      <c r="DJ757" s="360"/>
      <c r="DK757" s="360"/>
      <c r="DL757" s="360"/>
      <c r="DM757" s="360"/>
      <c r="DN757" s="360"/>
      <c r="DO757" s="360"/>
      <c r="DP757" s="360"/>
      <c r="DQ757" s="360"/>
      <c r="DR757" s="360"/>
      <c r="DS757" s="360"/>
      <c r="DT757" s="360"/>
      <c r="DU757" s="360"/>
      <c r="DV757" s="360"/>
      <c r="DW757" s="360"/>
      <c r="DX757" s="360"/>
      <c r="DY757" s="360"/>
      <c r="DZ757" s="360"/>
      <c r="EA757" s="360"/>
      <c r="EB757" s="360"/>
      <c r="EC757" s="360"/>
      <c r="ED757" s="360"/>
      <c r="EE757" s="360"/>
      <c r="EF757" s="360"/>
      <c r="EG757" s="360"/>
      <c r="EH757" s="360"/>
      <c r="EI757" s="360"/>
      <c r="EJ757" s="360"/>
      <c r="EK757" s="360"/>
      <c r="EL757" s="360"/>
      <c r="EM757" s="360"/>
      <c r="EN757" s="360"/>
      <c r="EO757" s="360"/>
      <c r="EP757" s="360"/>
      <c r="EQ757" s="360"/>
      <c r="ER757" s="360"/>
      <c r="ES757" s="360"/>
      <c r="ET757" s="360"/>
      <c r="EU757" s="360"/>
      <c r="EV757" s="360"/>
      <c r="EW757" s="360"/>
      <c r="EX757" s="360"/>
      <c r="EY757" s="360"/>
      <c r="EZ757" s="360"/>
      <c r="FA757" s="360"/>
      <c r="FB757" s="360"/>
      <c r="FC757" s="360"/>
      <c r="FD757" s="360"/>
      <c r="FE757" s="360"/>
      <c r="FF757" s="360"/>
      <c r="FG757" s="360"/>
      <c r="FH757" s="360"/>
      <c r="FI757" s="360"/>
      <c r="FJ757" s="360"/>
      <c r="FK757" s="360"/>
      <c r="FL757" s="360"/>
      <c r="FM757" s="360"/>
      <c r="FN757" s="360"/>
      <c r="FO757" s="360"/>
      <c r="FP757" s="360"/>
      <c r="FQ757" s="360"/>
      <c r="FR757" s="360"/>
      <c r="FS757" s="360"/>
      <c r="FT757" s="360"/>
      <c r="FU757" s="360"/>
      <c r="FV757" s="360"/>
      <c r="FW757" s="360"/>
      <c r="FX757" s="360"/>
      <c r="FY757" s="360"/>
      <c r="FZ757" s="360"/>
      <c r="GA757" s="360"/>
      <c r="GB757" s="360"/>
      <c r="GC757" s="360"/>
      <c r="GD757" s="360"/>
      <c r="GE757" s="360"/>
      <c r="GF757" s="360"/>
      <c r="GG757" s="360"/>
      <c r="GH757" s="360"/>
      <c r="GI757" s="360"/>
      <c r="GJ757" s="360"/>
      <c r="GK757" s="360"/>
      <c r="GL757" s="360"/>
      <c r="GM757" s="360"/>
      <c r="GN757" s="360"/>
      <c r="GO757" s="360"/>
      <c r="GP757" s="360"/>
      <c r="GQ757" s="360"/>
      <c r="GR757" s="360"/>
      <c r="GS757" s="360"/>
      <c r="GT757" s="360"/>
      <c r="GU757" s="360"/>
      <c r="GV757" s="360"/>
      <c r="GW757" s="360"/>
      <c r="GX757" s="360"/>
      <c r="GY757" s="360"/>
      <c r="GZ757" s="360"/>
      <c r="HA757" s="360"/>
      <c r="HB757" s="360"/>
      <c r="HC757" s="360"/>
      <c r="HD757" s="360"/>
      <c r="HE757" s="360"/>
      <c r="HF757" s="360"/>
      <c r="HG757" s="360"/>
      <c r="HH757" s="360"/>
      <c r="HI757" s="360"/>
      <c r="HJ757" s="360"/>
      <c r="HK757" s="360"/>
      <c r="HL757" s="360"/>
      <c r="HM757" s="360"/>
      <c r="HN757" s="360"/>
      <c r="HO757" s="360"/>
      <c r="HP757" s="360"/>
      <c r="HQ757" s="360"/>
      <c r="HR757" s="360"/>
      <c r="HS757" s="360"/>
      <c r="HT757" s="360"/>
      <c r="HU757" s="360"/>
      <c r="HV757" s="360"/>
      <c r="HW757" s="360"/>
      <c r="HX757" s="360"/>
    </row>
    <row r="758" spans="1:232" hidden="1">
      <c r="H758" s="308"/>
      <c r="I758" s="308"/>
      <c r="J758" s="312"/>
      <c r="K758" s="312"/>
      <c r="L758" s="311" t="s">
        <v>117</v>
      </c>
      <c r="M758" s="306">
        <v>4215</v>
      </c>
      <c r="N758" s="289" t="e">
        <f>+#REF!+'havelvac 7.2'!N758+'havelvac 7.3'!N758+'havelvac 7.4'!N758+'havelvac 7.5'!N758+'havelvac 7.6'!N758+'havelvac 7.7'!N758+'havelvac 7.9'!N758+'havelvac 7.8'!N758+'havelvac 7.10'!N758+'havelvac 7.11'!N758+'havelvac 7.12'!N758+'havelvac 7.13'!N758</f>
        <v>#REF!</v>
      </c>
      <c r="O758" s="289" t="e">
        <f>+#REF!+'havelvac 7.2'!O758+'havelvac 7.3'!O758+'havelvac 7.4'!O758+'havelvac 7.5'!O758+'havelvac 7.6'!O758+'havelvac 7.7'!O758+'havelvac 7.9'!O758+'havelvac 7.8'!O758+'havelvac 7.10'!O758+'havelvac 7.11'!O758+'havelvac 7.12'!O758+'havelvac 7.13'!O758</f>
        <v>#REF!</v>
      </c>
      <c r="P758" s="289" t="e">
        <f>+#REF!+'havelvac 7.2'!P758+'havelvac 7.3'!P758+'havelvac 7.4'!P758+'havelvac 7.5'!P758+'havelvac 7.6'!P758+'havelvac 7.7'!P758+'havelvac 7.9'!P758+'havelvac 7.8'!P758+'havelvac 7.10'!P758+'havelvac 7.11'!P758+'havelvac 7.12'!P758+'havelvac 7.13'!P758</f>
        <v>#REF!</v>
      </c>
    </row>
    <row r="759" spans="1:232" s="461" customFormat="1" ht="28.5" hidden="1">
      <c r="A759" s="352"/>
      <c r="B759" s="369"/>
      <c r="C759" s="354"/>
      <c r="D759" s="355"/>
      <c r="E759" s="356"/>
      <c r="F759" s="357"/>
      <c r="G759" s="370"/>
      <c r="H759" s="312">
        <v>3100</v>
      </c>
      <c r="I759" s="392" t="s">
        <v>104</v>
      </c>
      <c r="J759" s="393">
        <v>0</v>
      </c>
      <c r="K759" s="393">
        <v>0</v>
      </c>
      <c r="L759" s="389" t="s">
        <v>358</v>
      </c>
      <c r="M759" s="394"/>
      <c r="N759" s="391" t="e">
        <f>+N761</f>
        <v>#REF!</v>
      </c>
      <c r="O759" s="391" t="e">
        <f>+O761</f>
        <v>#REF!</v>
      </c>
      <c r="P759" s="391" t="e">
        <f>+P761</f>
        <v>#REF!</v>
      </c>
      <c r="Q759" s="360"/>
      <c r="R759" s="360"/>
      <c r="S759" s="360"/>
      <c r="T759" s="360"/>
      <c r="U759" s="360"/>
      <c r="V759" s="360"/>
      <c r="W759" s="360"/>
      <c r="X759" s="360"/>
      <c r="Y759" s="360"/>
      <c r="Z759" s="360"/>
      <c r="AA759" s="360"/>
      <c r="AB759" s="360"/>
      <c r="AC759" s="360"/>
      <c r="AD759" s="360"/>
      <c r="AE759" s="360"/>
      <c r="AF759" s="360"/>
      <c r="AG759" s="360"/>
      <c r="AH759" s="360"/>
      <c r="AI759" s="360"/>
      <c r="AJ759" s="360"/>
      <c r="AK759" s="360"/>
      <c r="AL759" s="360"/>
      <c r="AM759" s="360"/>
      <c r="AN759" s="360"/>
      <c r="AO759" s="360"/>
      <c r="AP759" s="360"/>
      <c r="AQ759" s="360"/>
      <c r="AR759" s="360"/>
      <c r="AS759" s="360"/>
      <c r="AT759" s="360"/>
      <c r="AU759" s="360"/>
      <c r="AV759" s="360"/>
      <c r="AW759" s="360"/>
      <c r="AX759" s="360"/>
      <c r="AY759" s="360"/>
      <c r="AZ759" s="360"/>
      <c r="BA759" s="360"/>
      <c r="BB759" s="360"/>
      <c r="BC759" s="360"/>
      <c r="BD759" s="360"/>
      <c r="BE759" s="360"/>
      <c r="BF759" s="360"/>
      <c r="BG759" s="360"/>
      <c r="BH759" s="360"/>
      <c r="BI759" s="360"/>
      <c r="BJ759" s="360"/>
      <c r="BK759" s="360"/>
      <c r="BL759" s="360"/>
      <c r="BM759" s="360"/>
      <c r="BN759" s="360"/>
      <c r="BO759" s="360"/>
      <c r="BP759" s="360"/>
      <c r="BQ759" s="360"/>
      <c r="BR759" s="360"/>
      <c r="BS759" s="360"/>
      <c r="BT759" s="360"/>
      <c r="BU759" s="360"/>
      <c r="BV759" s="360"/>
      <c r="BW759" s="360"/>
      <c r="BX759" s="360"/>
      <c r="BY759" s="360"/>
      <c r="BZ759" s="360"/>
      <c r="CA759" s="360"/>
      <c r="CB759" s="360"/>
      <c r="CC759" s="360"/>
      <c r="CD759" s="360"/>
      <c r="CE759" s="360"/>
      <c r="CF759" s="360"/>
      <c r="CG759" s="360"/>
      <c r="CH759" s="360"/>
      <c r="CI759" s="360"/>
      <c r="CJ759" s="360"/>
      <c r="CK759" s="360"/>
      <c r="CL759" s="360"/>
      <c r="CM759" s="360"/>
      <c r="CN759" s="360"/>
      <c r="CO759" s="360"/>
      <c r="CP759" s="360"/>
      <c r="CQ759" s="360"/>
      <c r="CR759" s="360"/>
      <c r="CS759" s="360"/>
      <c r="CT759" s="360"/>
      <c r="CU759" s="360"/>
      <c r="CV759" s="360"/>
      <c r="CW759" s="360"/>
      <c r="CX759" s="360"/>
      <c r="CY759" s="360"/>
      <c r="CZ759" s="360"/>
      <c r="DA759" s="360"/>
      <c r="DB759" s="360"/>
      <c r="DC759" s="360"/>
      <c r="DD759" s="360"/>
      <c r="DE759" s="360"/>
      <c r="DF759" s="360"/>
      <c r="DG759" s="360"/>
      <c r="DH759" s="360"/>
      <c r="DI759" s="360"/>
      <c r="DJ759" s="360"/>
      <c r="DK759" s="360"/>
      <c r="DL759" s="360"/>
      <c r="DM759" s="360"/>
      <c r="DN759" s="360"/>
      <c r="DO759" s="360"/>
      <c r="DP759" s="360"/>
      <c r="DQ759" s="360"/>
      <c r="DR759" s="360"/>
      <c r="DS759" s="360"/>
      <c r="DT759" s="360"/>
      <c r="DU759" s="360"/>
      <c r="DV759" s="360"/>
      <c r="DW759" s="360"/>
      <c r="DX759" s="360"/>
      <c r="DY759" s="360"/>
      <c r="DZ759" s="360"/>
      <c r="EA759" s="360"/>
      <c r="EB759" s="360"/>
      <c r="EC759" s="360"/>
      <c r="ED759" s="360"/>
      <c r="EE759" s="360"/>
      <c r="EF759" s="360"/>
      <c r="EG759" s="360"/>
      <c r="EH759" s="360"/>
      <c r="EI759" s="360"/>
      <c r="EJ759" s="360"/>
      <c r="EK759" s="360"/>
      <c r="EL759" s="360"/>
      <c r="EM759" s="360"/>
      <c r="EN759" s="360"/>
      <c r="EO759" s="360"/>
      <c r="EP759" s="360"/>
      <c r="EQ759" s="360"/>
      <c r="ER759" s="360"/>
      <c r="ES759" s="360"/>
      <c r="ET759" s="360"/>
      <c r="EU759" s="360"/>
      <c r="EV759" s="360"/>
      <c r="EW759" s="360"/>
      <c r="EX759" s="360"/>
      <c r="EY759" s="360"/>
      <c r="EZ759" s="360"/>
      <c r="FA759" s="360"/>
      <c r="FB759" s="360"/>
      <c r="FC759" s="360"/>
      <c r="FD759" s="360"/>
      <c r="FE759" s="360"/>
      <c r="FF759" s="360"/>
      <c r="FG759" s="360"/>
      <c r="FH759" s="360"/>
      <c r="FI759" s="360"/>
      <c r="FJ759" s="360"/>
      <c r="FK759" s="360"/>
      <c r="FL759" s="360"/>
      <c r="FM759" s="360"/>
      <c r="FN759" s="360"/>
      <c r="FO759" s="360"/>
      <c r="FP759" s="360"/>
      <c r="FQ759" s="360"/>
      <c r="FR759" s="360"/>
      <c r="FS759" s="360"/>
      <c r="FT759" s="360"/>
      <c r="FU759" s="360"/>
      <c r="FV759" s="360"/>
      <c r="FW759" s="360"/>
      <c r="FX759" s="360"/>
      <c r="FY759" s="360"/>
      <c r="FZ759" s="360"/>
      <c r="GA759" s="360"/>
      <c r="GB759" s="360"/>
      <c r="GC759" s="360"/>
      <c r="GD759" s="360"/>
      <c r="GE759" s="360"/>
      <c r="GF759" s="360"/>
      <c r="GG759" s="360"/>
      <c r="GH759" s="360"/>
      <c r="GI759" s="360"/>
      <c r="GJ759" s="360"/>
      <c r="GK759" s="360"/>
      <c r="GL759" s="360"/>
      <c r="GM759" s="360"/>
      <c r="GN759" s="360"/>
      <c r="GO759" s="360"/>
      <c r="GP759" s="360"/>
      <c r="GQ759" s="360"/>
      <c r="GR759" s="360"/>
      <c r="GS759" s="360"/>
      <c r="GT759" s="360"/>
      <c r="GU759" s="360"/>
      <c r="GV759" s="360"/>
      <c r="GW759" s="360"/>
      <c r="GX759" s="360"/>
      <c r="GY759" s="360"/>
      <c r="GZ759" s="360"/>
      <c r="HA759" s="360"/>
      <c r="HB759" s="360"/>
      <c r="HC759" s="360"/>
      <c r="HD759" s="360"/>
      <c r="HE759" s="360"/>
      <c r="HF759" s="360"/>
      <c r="HG759" s="360"/>
      <c r="HH759" s="360"/>
      <c r="HI759" s="360"/>
      <c r="HJ759" s="360"/>
      <c r="HK759" s="360"/>
      <c r="HL759" s="360"/>
      <c r="HM759" s="360"/>
      <c r="HN759" s="360"/>
      <c r="HO759" s="360"/>
      <c r="HP759" s="360"/>
      <c r="HQ759" s="360"/>
      <c r="HR759" s="360"/>
      <c r="HS759" s="360"/>
      <c r="HT759" s="360"/>
      <c r="HU759" s="360"/>
      <c r="HV759" s="360"/>
      <c r="HW759" s="360"/>
      <c r="HX759" s="360"/>
    </row>
    <row r="760" spans="1:232" hidden="1">
      <c r="H760" s="308"/>
      <c r="I760" s="309"/>
      <c r="J760" s="310"/>
      <c r="K760" s="310"/>
      <c r="L760" s="320" t="s">
        <v>108</v>
      </c>
      <c r="M760" s="278"/>
      <c r="N760" s="439"/>
      <c r="O760" s="439"/>
      <c r="P760" s="439"/>
    </row>
    <row r="761" spans="1:232" s="461" customFormat="1" hidden="1">
      <c r="A761" s="352"/>
      <c r="B761" s="369"/>
      <c r="C761" s="354"/>
      <c r="D761" s="355"/>
      <c r="E761" s="356"/>
      <c r="F761" s="357"/>
      <c r="G761" s="370"/>
      <c r="H761" s="280">
        <v>3110</v>
      </c>
      <c r="I761" s="309" t="s">
        <v>104</v>
      </c>
      <c r="J761" s="310">
        <v>1</v>
      </c>
      <c r="K761" s="310">
        <v>0</v>
      </c>
      <c r="L761" s="396" t="s">
        <v>365</v>
      </c>
      <c r="M761" s="397"/>
      <c r="N761" s="398" t="e">
        <f>+N763</f>
        <v>#REF!</v>
      </c>
      <c r="O761" s="398" t="e">
        <f>+O763</f>
        <v>#REF!</v>
      </c>
      <c r="P761" s="398" t="e">
        <f>+P763+P764</f>
        <v>#REF!</v>
      </c>
      <c r="Q761" s="360"/>
      <c r="R761" s="360"/>
      <c r="S761" s="360"/>
      <c r="T761" s="360"/>
      <c r="U761" s="360"/>
      <c r="V761" s="360"/>
      <c r="W761" s="360"/>
      <c r="X761" s="360"/>
      <c r="Y761" s="360"/>
      <c r="Z761" s="360"/>
      <c r="AA761" s="360"/>
      <c r="AB761" s="360"/>
      <c r="AC761" s="360"/>
      <c r="AD761" s="360"/>
      <c r="AE761" s="360"/>
      <c r="AF761" s="360"/>
      <c r="AG761" s="360"/>
      <c r="AH761" s="360"/>
      <c r="AI761" s="360"/>
      <c r="AJ761" s="360"/>
      <c r="AK761" s="360"/>
      <c r="AL761" s="360"/>
      <c r="AM761" s="360"/>
      <c r="AN761" s="360"/>
      <c r="AO761" s="360"/>
      <c r="AP761" s="360"/>
      <c r="AQ761" s="360"/>
      <c r="AR761" s="360"/>
      <c r="AS761" s="360"/>
      <c r="AT761" s="360"/>
      <c r="AU761" s="360"/>
      <c r="AV761" s="360"/>
      <c r="AW761" s="360"/>
      <c r="AX761" s="360"/>
      <c r="AY761" s="360"/>
      <c r="AZ761" s="360"/>
      <c r="BA761" s="360"/>
      <c r="BB761" s="360"/>
      <c r="BC761" s="360"/>
      <c r="BD761" s="360"/>
      <c r="BE761" s="360"/>
      <c r="BF761" s="360"/>
      <c r="BG761" s="360"/>
      <c r="BH761" s="360"/>
      <c r="BI761" s="360"/>
      <c r="BJ761" s="360"/>
      <c r="BK761" s="360"/>
      <c r="BL761" s="360"/>
      <c r="BM761" s="360"/>
      <c r="BN761" s="360"/>
      <c r="BO761" s="360"/>
      <c r="BP761" s="360"/>
      <c r="BQ761" s="360"/>
      <c r="BR761" s="360"/>
      <c r="BS761" s="360"/>
      <c r="BT761" s="360"/>
      <c r="BU761" s="360"/>
      <c r="BV761" s="360"/>
      <c r="BW761" s="360"/>
      <c r="BX761" s="360"/>
      <c r="BY761" s="360"/>
      <c r="BZ761" s="360"/>
      <c r="CA761" s="360"/>
      <c r="CB761" s="360"/>
      <c r="CC761" s="360"/>
      <c r="CD761" s="360"/>
      <c r="CE761" s="360"/>
      <c r="CF761" s="360"/>
      <c r="CG761" s="360"/>
      <c r="CH761" s="360"/>
      <c r="CI761" s="360"/>
      <c r="CJ761" s="360"/>
      <c r="CK761" s="360"/>
      <c r="CL761" s="360"/>
      <c r="CM761" s="360"/>
      <c r="CN761" s="360"/>
      <c r="CO761" s="360"/>
      <c r="CP761" s="360"/>
      <c r="CQ761" s="360"/>
      <c r="CR761" s="360"/>
      <c r="CS761" s="360"/>
      <c r="CT761" s="360"/>
      <c r="CU761" s="360"/>
      <c r="CV761" s="360"/>
      <c r="CW761" s="360"/>
      <c r="CX761" s="360"/>
      <c r="CY761" s="360"/>
      <c r="CZ761" s="360"/>
      <c r="DA761" s="360"/>
      <c r="DB761" s="360"/>
      <c r="DC761" s="360"/>
      <c r="DD761" s="360"/>
      <c r="DE761" s="360"/>
      <c r="DF761" s="360"/>
      <c r="DG761" s="360"/>
      <c r="DH761" s="360"/>
      <c r="DI761" s="360"/>
      <c r="DJ761" s="360"/>
      <c r="DK761" s="360"/>
      <c r="DL761" s="360"/>
      <c r="DM761" s="360"/>
      <c r="DN761" s="360"/>
      <c r="DO761" s="360"/>
      <c r="DP761" s="360"/>
      <c r="DQ761" s="360"/>
      <c r="DR761" s="360"/>
      <c r="DS761" s="360"/>
      <c r="DT761" s="360"/>
      <c r="DU761" s="360"/>
      <c r="DV761" s="360"/>
      <c r="DW761" s="360"/>
      <c r="DX761" s="360"/>
      <c r="DY761" s="360"/>
      <c r="DZ761" s="360"/>
      <c r="EA761" s="360"/>
      <c r="EB761" s="360"/>
      <c r="EC761" s="360"/>
      <c r="ED761" s="360"/>
      <c r="EE761" s="360"/>
      <c r="EF761" s="360"/>
      <c r="EG761" s="360"/>
      <c r="EH761" s="360"/>
      <c r="EI761" s="360"/>
      <c r="EJ761" s="360"/>
      <c r="EK761" s="360"/>
      <c r="EL761" s="360"/>
      <c r="EM761" s="360"/>
      <c r="EN761" s="360"/>
      <c r="EO761" s="360"/>
      <c r="EP761" s="360"/>
      <c r="EQ761" s="360"/>
      <c r="ER761" s="360"/>
      <c r="ES761" s="360"/>
      <c r="ET761" s="360"/>
      <c r="EU761" s="360"/>
      <c r="EV761" s="360"/>
      <c r="EW761" s="360"/>
      <c r="EX761" s="360"/>
      <c r="EY761" s="360"/>
      <c r="EZ761" s="360"/>
      <c r="FA761" s="360"/>
      <c r="FB761" s="360"/>
      <c r="FC761" s="360"/>
      <c r="FD761" s="360"/>
      <c r="FE761" s="360"/>
      <c r="FF761" s="360"/>
      <c r="FG761" s="360"/>
      <c r="FH761" s="360"/>
      <c r="FI761" s="360"/>
      <c r="FJ761" s="360"/>
      <c r="FK761" s="360"/>
      <c r="FL761" s="360"/>
      <c r="FM761" s="360"/>
      <c r="FN761" s="360"/>
      <c r="FO761" s="360"/>
      <c r="FP761" s="360"/>
      <c r="FQ761" s="360"/>
      <c r="FR761" s="360"/>
      <c r="FS761" s="360"/>
      <c r="FT761" s="360"/>
      <c r="FU761" s="360"/>
      <c r="FV761" s="360"/>
      <c r="FW761" s="360"/>
      <c r="FX761" s="360"/>
      <c r="FY761" s="360"/>
      <c r="FZ761" s="360"/>
      <c r="GA761" s="360"/>
      <c r="GB761" s="360"/>
      <c r="GC761" s="360"/>
      <c r="GD761" s="360"/>
      <c r="GE761" s="360"/>
      <c r="GF761" s="360"/>
      <c r="GG761" s="360"/>
      <c r="GH761" s="360"/>
      <c r="GI761" s="360"/>
      <c r="GJ761" s="360"/>
      <c r="GK761" s="360"/>
      <c r="GL761" s="360"/>
      <c r="GM761" s="360"/>
      <c r="GN761" s="360"/>
      <c r="GO761" s="360"/>
      <c r="GP761" s="360"/>
      <c r="GQ761" s="360"/>
      <c r="GR761" s="360"/>
      <c r="GS761" s="360"/>
      <c r="GT761" s="360"/>
      <c r="GU761" s="360"/>
      <c r="GV761" s="360"/>
      <c r="GW761" s="360"/>
      <c r="GX761" s="360"/>
      <c r="GY761" s="360"/>
      <c r="GZ761" s="360"/>
      <c r="HA761" s="360"/>
      <c r="HB761" s="360"/>
      <c r="HC761" s="360"/>
      <c r="HD761" s="360"/>
      <c r="HE761" s="360"/>
      <c r="HF761" s="360"/>
      <c r="HG761" s="360"/>
      <c r="HH761" s="360"/>
      <c r="HI761" s="360"/>
      <c r="HJ761" s="360"/>
      <c r="HK761" s="360"/>
      <c r="HL761" s="360"/>
      <c r="HM761" s="360"/>
      <c r="HN761" s="360"/>
      <c r="HO761" s="360"/>
      <c r="HP761" s="360"/>
      <c r="HQ761" s="360"/>
      <c r="HR761" s="360"/>
      <c r="HS761" s="360"/>
      <c r="HT761" s="360"/>
      <c r="HU761" s="360"/>
      <c r="HV761" s="360"/>
      <c r="HW761" s="360"/>
      <c r="HX761" s="360"/>
    </row>
    <row r="762" spans="1:232" hidden="1">
      <c r="H762" s="308"/>
      <c r="I762" s="309"/>
      <c r="J762" s="310"/>
      <c r="K762" s="310"/>
      <c r="L762" s="320" t="s">
        <v>110</v>
      </c>
      <c r="M762" s="278"/>
      <c r="N762" s="321"/>
      <c r="O762" s="321"/>
      <c r="P762" s="321"/>
    </row>
    <row r="763" spans="1:232" s="461" customFormat="1" hidden="1">
      <c r="A763" s="352"/>
      <c r="B763" s="369"/>
      <c r="C763" s="354"/>
      <c r="D763" s="355"/>
      <c r="E763" s="356"/>
      <c r="F763" s="357"/>
      <c r="G763" s="370"/>
      <c r="H763" s="280">
        <v>3112</v>
      </c>
      <c r="I763" s="308" t="s">
        <v>104</v>
      </c>
      <c r="J763" s="312">
        <v>1</v>
      </c>
      <c r="K763" s="312">
        <v>2</v>
      </c>
      <c r="L763" s="395" t="s">
        <v>359</v>
      </c>
      <c r="M763" s="313"/>
      <c r="N763" s="321" t="e">
        <f>O763+P763-O767</f>
        <v>#REF!</v>
      </c>
      <c r="O763" s="321" t="e">
        <f>O765+O766</f>
        <v>#REF!</v>
      </c>
      <c r="P763" s="321" t="e">
        <f>P765+P766+P767</f>
        <v>#REF!</v>
      </c>
      <c r="Q763" s="360"/>
      <c r="R763" s="360"/>
      <c r="S763" s="360"/>
      <c r="T763" s="360"/>
      <c r="U763" s="360"/>
      <c r="V763" s="360"/>
      <c r="W763" s="360"/>
      <c r="X763" s="360"/>
      <c r="Y763" s="360"/>
      <c r="Z763" s="360"/>
      <c r="AA763" s="360"/>
      <c r="AB763" s="360"/>
      <c r="AC763" s="360"/>
      <c r="AD763" s="360"/>
      <c r="AE763" s="360"/>
      <c r="AF763" s="360"/>
      <c r="AG763" s="360"/>
      <c r="AH763" s="360"/>
      <c r="AI763" s="360"/>
      <c r="AJ763" s="360"/>
      <c r="AK763" s="360"/>
      <c r="AL763" s="360"/>
      <c r="AM763" s="360"/>
      <c r="AN763" s="360"/>
      <c r="AO763" s="360"/>
      <c r="AP763" s="360"/>
      <c r="AQ763" s="360"/>
      <c r="AR763" s="360"/>
      <c r="AS763" s="360"/>
      <c r="AT763" s="360"/>
      <c r="AU763" s="360"/>
      <c r="AV763" s="360"/>
      <c r="AW763" s="360"/>
      <c r="AX763" s="360"/>
      <c r="AY763" s="360"/>
      <c r="AZ763" s="360"/>
      <c r="BA763" s="360"/>
      <c r="BB763" s="360"/>
      <c r="BC763" s="360"/>
      <c r="BD763" s="360"/>
      <c r="BE763" s="360"/>
      <c r="BF763" s="360"/>
      <c r="BG763" s="360"/>
      <c r="BH763" s="360"/>
      <c r="BI763" s="360"/>
      <c r="BJ763" s="360"/>
      <c r="BK763" s="360"/>
      <c r="BL763" s="360"/>
      <c r="BM763" s="360"/>
      <c r="BN763" s="360"/>
      <c r="BO763" s="360"/>
      <c r="BP763" s="360"/>
      <c r="BQ763" s="360"/>
      <c r="BR763" s="360"/>
      <c r="BS763" s="360"/>
      <c r="BT763" s="360"/>
      <c r="BU763" s="360"/>
      <c r="BV763" s="360"/>
      <c r="BW763" s="360"/>
      <c r="BX763" s="360"/>
      <c r="BY763" s="360"/>
      <c r="BZ763" s="360"/>
      <c r="CA763" s="360"/>
      <c r="CB763" s="360"/>
      <c r="CC763" s="360"/>
      <c r="CD763" s="360"/>
      <c r="CE763" s="360"/>
      <c r="CF763" s="360"/>
      <c r="CG763" s="360"/>
      <c r="CH763" s="360"/>
      <c r="CI763" s="360"/>
      <c r="CJ763" s="360"/>
      <c r="CK763" s="360"/>
      <c r="CL763" s="360"/>
      <c r="CM763" s="360"/>
      <c r="CN763" s="360"/>
      <c r="CO763" s="360"/>
      <c r="CP763" s="360"/>
      <c r="CQ763" s="360"/>
      <c r="CR763" s="360"/>
      <c r="CS763" s="360"/>
      <c r="CT763" s="360"/>
      <c r="CU763" s="360"/>
      <c r="CV763" s="360"/>
      <c r="CW763" s="360"/>
      <c r="CX763" s="360"/>
      <c r="CY763" s="360"/>
      <c r="CZ763" s="360"/>
      <c r="DA763" s="360"/>
      <c r="DB763" s="360"/>
      <c r="DC763" s="360"/>
      <c r="DD763" s="360"/>
      <c r="DE763" s="360"/>
      <c r="DF763" s="360"/>
      <c r="DG763" s="360"/>
      <c r="DH763" s="360"/>
      <c r="DI763" s="360"/>
      <c r="DJ763" s="360"/>
      <c r="DK763" s="360"/>
      <c r="DL763" s="360"/>
      <c r="DM763" s="360"/>
      <c r="DN763" s="360"/>
      <c r="DO763" s="360"/>
      <c r="DP763" s="360"/>
      <c r="DQ763" s="360"/>
      <c r="DR763" s="360"/>
      <c r="DS763" s="360"/>
      <c r="DT763" s="360"/>
      <c r="DU763" s="360"/>
      <c r="DV763" s="360"/>
      <c r="DW763" s="360"/>
      <c r="DX763" s="360"/>
      <c r="DY763" s="360"/>
      <c r="DZ763" s="360"/>
      <c r="EA763" s="360"/>
      <c r="EB763" s="360"/>
      <c r="EC763" s="360"/>
      <c r="ED763" s="360"/>
      <c r="EE763" s="360"/>
      <c r="EF763" s="360"/>
      <c r="EG763" s="360"/>
      <c r="EH763" s="360"/>
      <c r="EI763" s="360"/>
      <c r="EJ763" s="360"/>
      <c r="EK763" s="360"/>
      <c r="EL763" s="360"/>
      <c r="EM763" s="360"/>
      <c r="EN763" s="360"/>
      <c r="EO763" s="360"/>
      <c r="EP763" s="360"/>
      <c r="EQ763" s="360"/>
      <c r="ER763" s="360"/>
      <c r="ES763" s="360"/>
      <c r="ET763" s="360"/>
      <c r="EU763" s="360"/>
      <c r="EV763" s="360"/>
      <c r="EW763" s="360"/>
      <c r="EX763" s="360"/>
      <c r="EY763" s="360"/>
      <c r="EZ763" s="360"/>
      <c r="FA763" s="360"/>
      <c r="FB763" s="360"/>
      <c r="FC763" s="360"/>
      <c r="FD763" s="360"/>
      <c r="FE763" s="360"/>
      <c r="FF763" s="360"/>
      <c r="FG763" s="360"/>
      <c r="FH763" s="360"/>
      <c r="FI763" s="360"/>
      <c r="FJ763" s="360"/>
      <c r="FK763" s="360"/>
      <c r="FL763" s="360"/>
      <c r="FM763" s="360"/>
      <c r="FN763" s="360"/>
      <c r="FO763" s="360"/>
      <c r="FP763" s="360"/>
      <c r="FQ763" s="360"/>
      <c r="FR763" s="360"/>
      <c r="FS763" s="360"/>
      <c r="FT763" s="360"/>
      <c r="FU763" s="360"/>
      <c r="FV763" s="360"/>
      <c r="FW763" s="360"/>
      <c r="FX763" s="360"/>
      <c r="FY763" s="360"/>
      <c r="FZ763" s="360"/>
      <c r="GA763" s="360"/>
      <c r="GB763" s="360"/>
      <c r="GC763" s="360"/>
      <c r="GD763" s="360"/>
      <c r="GE763" s="360"/>
      <c r="GF763" s="360"/>
      <c r="GG763" s="360"/>
      <c r="GH763" s="360"/>
      <c r="GI763" s="360"/>
      <c r="GJ763" s="360"/>
      <c r="GK763" s="360"/>
      <c r="GL763" s="360"/>
      <c r="GM763" s="360"/>
      <c r="GN763" s="360"/>
      <c r="GO763" s="360"/>
      <c r="GP763" s="360"/>
      <c r="GQ763" s="360"/>
      <c r="GR763" s="360"/>
      <c r="GS763" s="360"/>
      <c r="GT763" s="360"/>
      <c r="GU763" s="360"/>
      <c r="GV763" s="360"/>
      <c r="GW763" s="360"/>
      <c r="GX763" s="360"/>
      <c r="GY763" s="360"/>
      <c r="GZ763" s="360"/>
      <c r="HA763" s="360"/>
      <c r="HB763" s="360"/>
      <c r="HC763" s="360"/>
      <c r="HD763" s="360"/>
      <c r="HE763" s="360"/>
      <c r="HF763" s="360"/>
      <c r="HG763" s="360"/>
      <c r="HH763" s="360"/>
      <c r="HI763" s="360"/>
      <c r="HJ763" s="360"/>
      <c r="HK763" s="360"/>
      <c r="HL763" s="360"/>
      <c r="HM763" s="360"/>
      <c r="HN763" s="360"/>
      <c r="HO763" s="360"/>
      <c r="HP763" s="360"/>
      <c r="HQ763" s="360"/>
      <c r="HR763" s="360"/>
      <c r="HS763" s="360"/>
      <c r="HT763" s="360"/>
      <c r="HU763" s="360"/>
      <c r="HV763" s="360"/>
      <c r="HW763" s="360"/>
      <c r="HX763" s="360"/>
    </row>
    <row r="764" spans="1:232" s="461" customFormat="1" hidden="1">
      <c r="A764" s="352"/>
      <c r="B764" s="369"/>
      <c r="C764" s="354"/>
      <c r="D764" s="355"/>
      <c r="E764" s="356"/>
      <c r="F764" s="357"/>
      <c r="G764" s="370"/>
      <c r="H764" s="308"/>
      <c r="I764" s="308"/>
      <c r="J764" s="312"/>
      <c r="K764" s="312"/>
      <c r="L764" s="320" t="s">
        <v>108</v>
      </c>
      <c r="M764" s="278"/>
      <c r="N764" s="321"/>
      <c r="O764" s="321"/>
      <c r="P764" s="321"/>
      <c r="Q764" s="360"/>
      <c r="R764" s="360"/>
      <c r="S764" s="360"/>
      <c r="T764" s="360"/>
      <c r="U764" s="360"/>
      <c r="V764" s="360"/>
      <c r="W764" s="360"/>
      <c r="X764" s="360"/>
      <c r="Y764" s="360"/>
      <c r="Z764" s="360"/>
      <c r="AA764" s="360"/>
      <c r="AB764" s="360"/>
      <c r="AC764" s="360"/>
      <c r="AD764" s="360"/>
      <c r="AE764" s="360"/>
      <c r="AF764" s="360"/>
      <c r="AG764" s="360"/>
      <c r="AH764" s="360"/>
      <c r="AI764" s="360"/>
      <c r="AJ764" s="360"/>
      <c r="AK764" s="360"/>
      <c r="AL764" s="360"/>
      <c r="AM764" s="360"/>
      <c r="AN764" s="360"/>
      <c r="AO764" s="360"/>
      <c r="AP764" s="360"/>
      <c r="AQ764" s="360"/>
      <c r="AR764" s="360"/>
      <c r="AS764" s="360"/>
      <c r="AT764" s="360"/>
      <c r="AU764" s="360"/>
      <c r="AV764" s="360"/>
      <c r="AW764" s="360"/>
      <c r="AX764" s="360"/>
      <c r="AY764" s="360"/>
      <c r="AZ764" s="360"/>
      <c r="BA764" s="360"/>
      <c r="BB764" s="360"/>
      <c r="BC764" s="360"/>
      <c r="BD764" s="360"/>
      <c r="BE764" s="360"/>
      <c r="BF764" s="360"/>
      <c r="BG764" s="360"/>
      <c r="BH764" s="360"/>
      <c r="BI764" s="360"/>
      <c r="BJ764" s="360"/>
      <c r="BK764" s="360"/>
      <c r="BL764" s="360"/>
      <c r="BM764" s="360"/>
      <c r="BN764" s="360"/>
      <c r="BO764" s="360"/>
      <c r="BP764" s="360"/>
      <c r="BQ764" s="360"/>
      <c r="BR764" s="360"/>
      <c r="BS764" s="360"/>
      <c r="BT764" s="360"/>
      <c r="BU764" s="360"/>
      <c r="BV764" s="360"/>
      <c r="BW764" s="360"/>
      <c r="BX764" s="360"/>
      <c r="BY764" s="360"/>
      <c r="BZ764" s="360"/>
      <c r="CA764" s="360"/>
      <c r="CB764" s="360"/>
      <c r="CC764" s="360"/>
      <c r="CD764" s="360"/>
      <c r="CE764" s="360"/>
      <c r="CF764" s="360"/>
      <c r="CG764" s="360"/>
      <c r="CH764" s="360"/>
      <c r="CI764" s="360"/>
      <c r="CJ764" s="360"/>
      <c r="CK764" s="360"/>
      <c r="CL764" s="360"/>
      <c r="CM764" s="360"/>
      <c r="CN764" s="360"/>
      <c r="CO764" s="360"/>
      <c r="CP764" s="360"/>
      <c r="CQ764" s="360"/>
      <c r="CR764" s="360"/>
      <c r="CS764" s="360"/>
      <c r="CT764" s="360"/>
      <c r="CU764" s="360"/>
      <c r="CV764" s="360"/>
      <c r="CW764" s="360"/>
      <c r="CX764" s="360"/>
      <c r="CY764" s="360"/>
      <c r="CZ764" s="360"/>
      <c r="DA764" s="360"/>
      <c r="DB764" s="360"/>
      <c r="DC764" s="360"/>
      <c r="DD764" s="360"/>
      <c r="DE764" s="360"/>
      <c r="DF764" s="360"/>
      <c r="DG764" s="360"/>
      <c r="DH764" s="360"/>
      <c r="DI764" s="360"/>
      <c r="DJ764" s="360"/>
      <c r="DK764" s="360"/>
      <c r="DL764" s="360"/>
      <c r="DM764" s="360"/>
      <c r="DN764" s="360"/>
      <c r="DO764" s="360"/>
      <c r="DP764" s="360"/>
      <c r="DQ764" s="360"/>
      <c r="DR764" s="360"/>
      <c r="DS764" s="360"/>
      <c r="DT764" s="360"/>
      <c r="DU764" s="360"/>
      <c r="DV764" s="360"/>
      <c r="DW764" s="360"/>
      <c r="DX764" s="360"/>
      <c r="DY764" s="360"/>
      <c r="DZ764" s="360"/>
      <c r="EA764" s="360"/>
      <c r="EB764" s="360"/>
      <c r="EC764" s="360"/>
      <c r="ED764" s="360"/>
      <c r="EE764" s="360"/>
      <c r="EF764" s="360"/>
      <c r="EG764" s="360"/>
      <c r="EH764" s="360"/>
      <c r="EI764" s="360"/>
      <c r="EJ764" s="360"/>
      <c r="EK764" s="360"/>
      <c r="EL764" s="360"/>
      <c r="EM764" s="360"/>
      <c r="EN764" s="360"/>
      <c r="EO764" s="360"/>
      <c r="EP764" s="360"/>
      <c r="EQ764" s="360"/>
      <c r="ER764" s="360"/>
      <c r="ES764" s="360"/>
      <c r="ET764" s="360"/>
      <c r="EU764" s="360"/>
      <c r="EV764" s="360"/>
      <c r="EW764" s="360"/>
      <c r="EX764" s="360"/>
      <c r="EY764" s="360"/>
      <c r="EZ764" s="360"/>
      <c r="FA764" s="360"/>
      <c r="FB764" s="360"/>
      <c r="FC764" s="360"/>
      <c r="FD764" s="360"/>
      <c r="FE764" s="360"/>
      <c r="FF764" s="360"/>
      <c r="FG764" s="360"/>
      <c r="FH764" s="360"/>
      <c r="FI764" s="360"/>
      <c r="FJ764" s="360"/>
      <c r="FK764" s="360"/>
      <c r="FL764" s="360"/>
      <c r="FM764" s="360"/>
      <c r="FN764" s="360"/>
      <c r="FO764" s="360"/>
      <c r="FP764" s="360"/>
      <c r="FQ764" s="360"/>
      <c r="FR764" s="360"/>
      <c r="FS764" s="360"/>
      <c r="FT764" s="360"/>
      <c r="FU764" s="360"/>
      <c r="FV764" s="360"/>
      <c r="FW764" s="360"/>
      <c r="FX764" s="360"/>
      <c r="FY764" s="360"/>
      <c r="FZ764" s="360"/>
      <c r="GA764" s="360"/>
      <c r="GB764" s="360"/>
      <c r="GC764" s="360"/>
      <c r="GD764" s="360"/>
      <c r="GE764" s="360"/>
      <c r="GF764" s="360"/>
      <c r="GG764" s="360"/>
      <c r="GH764" s="360"/>
      <c r="GI764" s="360"/>
      <c r="GJ764" s="360"/>
      <c r="GK764" s="360"/>
      <c r="GL764" s="360"/>
      <c r="GM764" s="360"/>
      <c r="GN764" s="360"/>
      <c r="GO764" s="360"/>
      <c r="GP764" s="360"/>
      <c r="GQ764" s="360"/>
      <c r="GR764" s="360"/>
      <c r="GS764" s="360"/>
      <c r="GT764" s="360"/>
      <c r="GU764" s="360"/>
      <c r="GV764" s="360"/>
      <c r="GW764" s="360"/>
      <c r="GX764" s="360"/>
      <c r="GY764" s="360"/>
      <c r="GZ764" s="360"/>
      <c r="HA764" s="360"/>
      <c r="HB764" s="360"/>
      <c r="HC764" s="360"/>
      <c r="HD764" s="360"/>
      <c r="HE764" s="360"/>
      <c r="HF764" s="360"/>
      <c r="HG764" s="360"/>
      <c r="HH764" s="360"/>
      <c r="HI764" s="360"/>
      <c r="HJ764" s="360"/>
      <c r="HK764" s="360"/>
      <c r="HL764" s="360"/>
      <c r="HM764" s="360"/>
      <c r="HN764" s="360"/>
      <c r="HO764" s="360"/>
      <c r="HP764" s="360"/>
      <c r="HQ764" s="360"/>
      <c r="HR764" s="360"/>
      <c r="HS764" s="360"/>
      <c r="HT764" s="360"/>
      <c r="HU764" s="360"/>
      <c r="HV764" s="360"/>
      <c r="HW764" s="360"/>
      <c r="HX764" s="360"/>
    </row>
    <row r="765" spans="1:232" s="461" customFormat="1" hidden="1">
      <c r="A765" s="352"/>
      <c r="B765" s="369"/>
      <c r="C765" s="354"/>
      <c r="D765" s="355"/>
      <c r="E765" s="356"/>
      <c r="F765" s="357"/>
      <c r="G765" s="370"/>
      <c r="H765" s="308"/>
      <c r="I765" s="308"/>
      <c r="J765" s="312"/>
      <c r="K765" s="312"/>
      <c r="L765" s="326" t="s">
        <v>167</v>
      </c>
      <c r="M765" s="405">
        <v>4639</v>
      </c>
      <c r="N765" s="289" t="e">
        <f>+#REF!+'havelvac 7.2'!N765+'havelvac 7.3'!N765+'havelvac 7.4'!N765+'havelvac 7.5'!N765+'havelvac 7.6'!N765+'havelvac 7.7'!N765+'havelvac 7.9'!N765+'havelvac 7.8'!N765+'havelvac 7.10'!N765+'havelvac 7.11'!N765+'havelvac 7.12'!N765+'havelvac 7.13'!N765</f>
        <v>#REF!</v>
      </c>
      <c r="O765" s="289" t="e">
        <f>+#REF!+'havelvac 7.2'!O765+'havelvac 7.3'!O765+'havelvac 7.4'!O765+'havelvac 7.5'!O765+'havelvac 7.6'!O765+'havelvac 7.7'!O765+'havelvac 7.9'!O765+'havelvac 7.8'!O765+'havelvac 7.10'!O765+'havelvac 7.11'!O765+'havelvac 7.12'!O765+'havelvac 7.13'!O765</f>
        <v>#REF!</v>
      </c>
      <c r="P765" s="289" t="e">
        <f>+#REF!+'havelvac 7.2'!P765+'havelvac 7.3'!P765+'havelvac 7.4'!P765+'havelvac 7.5'!P765+'havelvac 7.6'!P765+'havelvac 7.7'!P765+'havelvac 7.9'!P765+'havelvac 7.8'!P765+'havelvac 7.10'!P765+'havelvac 7.11'!P765+'havelvac 7.12'!P765+'havelvac 7.13'!P765</f>
        <v>#REF!</v>
      </c>
      <c r="Q765" s="360"/>
      <c r="R765" s="360"/>
      <c r="S765" s="360"/>
      <c r="T765" s="360"/>
      <c r="U765" s="360"/>
      <c r="V765" s="360"/>
      <c r="W765" s="360"/>
      <c r="X765" s="360"/>
      <c r="Y765" s="360"/>
      <c r="Z765" s="360"/>
      <c r="AA765" s="360"/>
      <c r="AB765" s="360"/>
      <c r="AC765" s="360"/>
      <c r="AD765" s="360"/>
      <c r="AE765" s="360"/>
      <c r="AF765" s="360"/>
      <c r="AG765" s="360"/>
      <c r="AH765" s="360"/>
      <c r="AI765" s="360"/>
      <c r="AJ765" s="360"/>
      <c r="AK765" s="360"/>
      <c r="AL765" s="360"/>
      <c r="AM765" s="360"/>
      <c r="AN765" s="360"/>
      <c r="AO765" s="360"/>
      <c r="AP765" s="360"/>
      <c r="AQ765" s="360"/>
      <c r="AR765" s="360"/>
      <c r="AS765" s="360"/>
      <c r="AT765" s="360"/>
      <c r="AU765" s="360"/>
      <c r="AV765" s="360"/>
      <c r="AW765" s="360"/>
      <c r="AX765" s="360"/>
      <c r="AY765" s="360"/>
      <c r="AZ765" s="360"/>
      <c r="BA765" s="360"/>
      <c r="BB765" s="360"/>
      <c r="BC765" s="360"/>
      <c r="BD765" s="360"/>
      <c r="BE765" s="360"/>
      <c r="BF765" s="360"/>
      <c r="BG765" s="360"/>
      <c r="BH765" s="360"/>
      <c r="BI765" s="360"/>
      <c r="BJ765" s="360"/>
      <c r="BK765" s="360"/>
      <c r="BL765" s="360"/>
      <c r="BM765" s="360"/>
      <c r="BN765" s="360"/>
      <c r="BO765" s="360"/>
      <c r="BP765" s="360"/>
      <c r="BQ765" s="360"/>
      <c r="BR765" s="360"/>
      <c r="BS765" s="360"/>
      <c r="BT765" s="360"/>
      <c r="BU765" s="360"/>
      <c r="BV765" s="360"/>
      <c r="BW765" s="360"/>
      <c r="BX765" s="360"/>
      <c r="BY765" s="360"/>
      <c r="BZ765" s="360"/>
      <c r="CA765" s="360"/>
      <c r="CB765" s="360"/>
      <c r="CC765" s="360"/>
      <c r="CD765" s="360"/>
      <c r="CE765" s="360"/>
      <c r="CF765" s="360"/>
      <c r="CG765" s="360"/>
      <c r="CH765" s="360"/>
      <c r="CI765" s="360"/>
      <c r="CJ765" s="360"/>
      <c r="CK765" s="360"/>
      <c r="CL765" s="360"/>
      <c r="CM765" s="360"/>
      <c r="CN765" s="360"/>
      <c r="CO765" s="360"/>
      <c r="CP765" s="360"/>
      <c r="CQ765" s="360"/>
      <c r="CR765" s="360"/>
      <c r="CS765" s="360"/>
      <c r="CT765" s="360"/>
      <c r="CU765" s="360"/>
      <c r="CV765" s="360"/>
      <c r="CW765" s="360"/>
      <c r="CX765" s="360"/>
      <c r="CY765" s="360"/>
      <c r="CZ765" s="360"/>
      <c r="DA765" s="360"/>
      <c r="DB765" s="360"/>
      <c r="DC765" s="360"/>
      <c r="DD765" s="360"/>
      <c r="DE765" s="360"/>
      <c r="DF765" s="360"/>
      <c r="DG765" s="360"/>
      <c r="DH765" s="360"/>
      <c r="DI765" s="360"/>
      <c r="DJ765" s="360"/>
      <c r="DK765" s="360"/>
      <c r="DL765" s="360"/>
      <c r="DM765" s="360"/>
      <c r="DN765" s="360"/>
      <c r="DO765" s="360"/>
      <c r="DP765" s="360"/>
      <c r="DQ765" s="360"/>
      <c r="DR765" s="360"/>
      <c r="DS765" s="360"/>
      <c r="DT765" s="360"/>
      <c r="DU765" s="360"/>
      <c r="DV765" s="360"/>
      <c r="DW765" s="360"/>
      <c r="DX765" s="360"/>
      <c r="DY765" s="360"/>
      <c r="DZ765" s="360"/>
      <c r="EA765" s="360"/>
      <c r="EB765" s="360"/>
      <c r="EC765" s="360"/>
      <c r="ED765" s="360"/>
      <c r="EE765" s="360"/>
      <c r="EF765" s="360"/>
      <c r="EG765" s="360"/>
      <c r="EH765" s="360"/>
      <c r="EI765" s="360"/>
      <c r="EJ765" s="360"/>
      <c r="EK765" s="360"/>
      <c r="EL765" s="360"/>
      <c r="EM765" s="360"/>
      <c r="EN765" s="360"/>
      <c r="EO765" s="360"/>
      <c r="EP765" s="360"/>
      <c r="EQ765" s="360"/>
      <c r="ER765" s="360"/>
      <c r="ES765" s="360"/>
      <c r="ET765" s="360"/>
      <c r="EU765" s="360"/>
      <c r="EV765" s="360"/>
      <c r="EW765" s="360"/>
      <c r="EX765" s="360"/>
      <c r="EY765" s="360"/>
      <c r="EZ765" s="360"/>
      <c r="FA765" s="360"/>
      <c r="FB765" s="360"/>
      <c r="FC765" s="360"/>
      <c r="FD765" s="360"/>
      <c r="FE765" s="360"/>
      <c r="FF765" s="360"/>
      <c r="FG765" s="360"/>
      <c r="FH765" s="360"/>
      <c r="FI765" s="360"/>
      <c r="FJ765" s="360"/>
      <c r="FK765" s="360"/>
      <c r="FL765" s="360"/>
      <c r="FM765" s="360"/>
      <c r="FN765" s="360"/>
      <c r="FO765" s="360"/>
      <c r="FP765" s="360"/>
      <c r="FQ765" s="360"/>
      <c r="FR765" s="360"/>
      <c r="FS765" s="360"/>
      <c r="FT765" s="360"/>
      <c r="FU765" s="360"/>
      <c r="FV765" s="360"/>
      <c r="FW765" s="360"/>
      <c r="FX765" s="360"/>
      <c r="FY765" s="360"/>
      <c r="FZ765" s="360"/>
      <c r="GA765" s="360"/>
      <c r="GB765" s="360"/>
      <c r="GC765" s="360"/>
      <c r="GD765" s="360"/>
      <c r="GE765" s="360"/>
      <c r="GF765" s="360"/>
      <c r="GG765" s="360"/>
      <c r="GH765" s="360"/>
      <c r="GI765" s="360"/>
      <c r="GJ765" s="360"/>
      <c r="GK765" s="360"/>
      <c r="GL765" s="360"/>
      <c r="GM765" s="360"/>
      <c r="GN765" s="360"/>
      <c r="GO765" s="360"/>
      <c r="GP765" s="360"/>
      <c r="GQ765" s="360"/>
      <c r="GR765" s="360"/>
      <c r="GS765" s="360"/>
      <c r="GT765" s="360"/>
      <c r="GU765" s="360"/>
      <c r="GV765" s="360"/>
      <c r="GW765" s="360"/>
      <c r="GX765" s="360"/>
      <c r="GY765" s="360"/>
      <c r="GZ765" s="360"/>
      <c r="HA765" s="360"/>
      <c r="HB765" s="360"/>
      <c r="HC765" s="360"/>
      <c r="HD765" s="360"/>
      <c r="HE765" s="360"/>
      <c r="HF765" s="360"/>
      <c r="HG765" s="360"/>
      <c r="HH765" s="360"/>
      <c r="HI765" s="360"/>
      <c r="HJ765" s="360"/>
      <c r="HK765" s="360"/>
      <c r="HL765" s="360"/>
      <c r="HM765" s="360"/>
      <c r="HN765" s="360"/>
      <c r="HO765" s="360"/>
      <c r="HP765" s="360"/>
      <c r="HQ765" s="360"/>
      <c r="HR765" s="360"/>
      <c r="HS765" s="360"/>
      <c r="HT765" s="360"/>
      <c r="HU765" s="360"/>
      <c r="HV765" s="360"/>
      <c r="HW765" s="360"/>
      <c r="HX765" s="360"/>
    </row>
    <row r="766" spans="1:232" ht="19.5" hidden="1" customHeight="1">
      <c r="H766" s="308"/>
      <c r="I766" s="308"/>
      <c r="J766" s="312"/>
      <c r="K766" s="312"/>
      <c r="L766" s="320" t="s">
        <v>360</v>
      </c>
      <c r="M766" s="278">
        <v>4891</v>
      </c>
      <c r="N766" s="289" t="e">
        <f>+#REF!+'havelvac 7.2'!N766+'havelvac 7.3'!N766+'havelvac 7.4'!N766+'havelvac 7.5'!N766+'havelvac 7.6'!N766+'havelvac 7.7'!N766+'havelvac 7.9'!N766+'havelvac 7.8'!N766+'havelvac 7.10'!N766+'havelvac 7.11'!N766+'havelvac 7.12'!N766+'havelvac 7.13'!N766</f>
        <v>#REF!</v>
      </c>
      <c r="O766" s="289" t="e">
        <f>+#REF!+'havelvac 7.2'!O766+'havelvac 7.3'!O766+'havelvac 7.4'!O766+'havelvac 7.5'!O766+'havelvac 7.6'!O766+'havelvac 7.7'!O766+'havelvac 7.9'!O766+'havelvac 7.8'!O766+'havelvac 7.10'!O766+'havelvac 7.11'!O766+'havelvac 7.12'!O766+'havelvac 7.13'!O766</f>
        <v>#REF!</v>
      </c>
      <c r="P766" s="289" t="e">
        <f>+#REF!+'havelvac 7.2'!P766+'havelvac 7.3'!P766+'havelvac 7.4'!P766+'havelvac 7.5'!P766+'havelvac 7.6'!P766+'havelvac 7.7'!P766+'havelvac 7.9'!P766+'havelvac 7.8'!P766+'havelvac 7.10'!P766+'havelvac 7.11'!P766+'havelvac 7.12'!P766+'havelvac 7.13'!P766</f>
        <v>#REF!</v>
      </c>
    </row>
    <row r="767" spans="1:232" s="461" customFormat="1" ht="20.45" hidden="1" customHeight="1">
      <c r="A767" s="352"/>
      <c r="B767" s="369"/>
      <c r="C767" s="354"/>
      <c r="D767" s="355"/>
      <c r="E767" s="356"/>
      <c r="F767" s="357"/>
      <c r="G767" s="370"/>
      <c r="H767" s="430"/>
      <c r="I767" s="410"/>
      <c r="J767" s="431"/>
      <c r="K767" s="432"/>
      <c r="L767" s="311" t="s">
        <v>362</v>
      </c>
      <c r="M767" s="306" t="s">
        <v>361</v>
      </c>
      <c r="N767" s="289" t="e">
        <f>+#REF!+'havelvac 7.2'!N767+'havelvac 7.3'!N767+'havelvac 7.4'!N767+'havelvac 7.5'!N767+'havelvac 7.6'!N767+'havelvac 7.7'!N767+'havelvac 7.9'!N767+'havelvac 7.8'!N767+'havelvac 7.10'!N767+'havelvac 7.11'!N767+'havelvac 7.12'!N767+'havelvac 7.13'!N767</f>
        <v>#REF!</v>
      </c>
      <c r="O767" s="289" t="e">
        <f>+#REF!+'havelvac 7.2'!O767+'havelvac 7.3'!O767+'havelvac 7.4'!O767+'havelvac 7.5'!O767+'havelvac 7.6'!O767+'havelvac 7.7'!O767+'havelvac 7.9'!O767+'havelvac 7.8'!O767+'havelvac 7.10'!O767+'havelvac 7.11'!O767+'havelvac 7.12'!O767+'havelvac 7.13'!O767</f>
        <v>#REF!</v>
      </c>
      <c r="P767" s="289" t="e">
        <f>+#REF!+'havelvac 7.2'!P767+'havelvac 7.3'!P767+'havelvac 7.4'!P767+'havelvac 7.5'!P767+'havelvac 7.6'!P767+'havelvac 7.7'!P767+'havelvac 7.9'!P767+'havelvac 7.8'!P767+'havelvac 7.10'!P767+'havelvac 7.11'!P767+'havelvac 7.12'!P767+'havelvac 7.13'!P767</f>
        <v>#REF!</v>
      </c>
      <c r="Q767" s="360"/>
      <c r="R767" s="360"/>
      <c r="S767" s="360"/>
      <c r="T767" s="360"/>
      <c r="U767" s="360"/>
      <c r="V767" s="360"/>
      <c r="W767" s="360"/>
      <c r="X767" s="360"/>
      <c r="Y767" s="360"/>
      <c r="Z767" s="360"/>
      <c r="AA767" s="360"/>
      <c r="AB767" s="360"/>
      <c r="AC767" s="360"/>
      <c r="AD767" s="360"/>
      <c r="AE767" s="360"/>
      <c r="AF767" s="360"/>
      <c r="AG767" s="360"/>
      <c r="AH767" s="360"/>
      <c r="AI767" s="360"/>
      <c r="AJ767" s="360"/>
      <c r="AK767" s="360"/>
      <c r="AL767" s="360"/>
      <c r="AM767" s="360"/>
      <c r="AN767" s="360"/>
      <c r="AO767" s="360"/>
      <c r="AP767" s="360"/>
      <c r="AQ767" s="360"/>
      <c r="AR767" s="360"/>
      <c r="AS767" s="360"/>
      <c r="AT767" s="360"/>
      <c r="AU767" s="360"/>
      <c r="AV767" s="360"/>
      <c r="AW767" s="360"/>
      <c r="AX767" s="360"/>
      <c r="AY767" s="360"/>
      <c r="AZ767" s="360"/>
      <c r="BA767" s="360"/>
      <c r="BB767" s="360"/>
      <c r="BC767" s="360"/>
      <c r="BD767" s="360"/>
      <c r="BE767" s="360"/>
      <c r="BF767" s="360"/>
      <c r="BG767" s="360"/>
      <c r="BH767" s="360"/>
      <c r="BI767" s="360"/>
      <c r="BJ767" s="360"/>
      <c r="BK767" s="360"/>
      <c r="BL767" s="360"/>
      <c r="BM767" s="360"/>
      <c r="BN767" s="360"/>
      <c r="BO767" s="360"/>
      <c r="BP767" s="360"/>
      <c r="BQ767" s="360"/>
      <c r="BR767" s="360"/>
      <c r="BS767" s="360"/>
      <c r="BT767" s="360"/>
      <c r="BU767" s="360"/>
      <c r="BV767" s="360"/>
      <c r="BW767" s="360"/>
      <c r="BX767" s="360"/>
      <c r="BY767" s="360"/>
      <c r="BZ767" s="360"/>
      <c r="CA767" s="360"/>
      <c r="CB767" s="360"/>
      <c r="CC767" s="360"/>
      <c r="CD767" s="360"/>
      <c r="CE767" s="360"/>
      <c r="CF767" s="360"/>
      <c r="CG767" s="360"/>
      <c r="CH767" s="360"/>
      <c r="CI767" s="360"/>
      <c r="CJ767" s="360"/>
      <c r="CK767" s="360"/>
      <c r="CL767" s="360"/>
      <c r="CM767" s="360"/>
      <c r="CN767" s="360"/>
      <c r="CO767" s="360"/>
      <c r="CP767" s="360"/>
      <c r="CQ767" s="360"/>
      <c r="CR767" s="360"/>
      <c r="CS767" s="360"/>
      <c r="CT767" s="360"/>
      <c r="CU767" s="360"/>
      <c r="CV767" s="360"/>
      <c r="CW767" s="360"/>
      <c r="CX767" s="360"/>
      <c r="CY767" s="360"/>
      <c r="CZ767" s="360"/>
      <c r="DA767" s="360"/>
      <c r="DB767" s="360"/>
      <c r="DC767" s="360"/>
      <c r="DD767" s="360"/>
      <c r="DE767" s="360"/>
      <c r="DF767" s="360"/>
      <c r="DG767" s="360"/>
      <c r="DH767" s="360"/>
      <c r="DI767" s="360"/>
      <c r="DJ767" s="360"/>
      <c r="DK767" s="360"/>
      <c r="DL767" s="360"/>
      <c r="DM767" s="360"/>
      <c r="DN767" s="360"/>
      <c r="DO767" s="360"/>
      <c r="DP767" s="360"/>
      <c r="DQ767" s="360"/>
      <c r="DR767" s="360"/>
      <c r="DS767" s="360"/>
      <c r="DT767" s="360"/>
      <c r="DU767" s="360"/>
      <c r="DV767" s="360"/>
      <c r="DW767" s="360"/>
      <c r="DX767" s="360"/>
      <c r="DY767" s="360"/>
      <c r="DZ767" s="360"/>
      <c r="EA767" s="360"/>
      <c r="EB767" s="360"/>
      <c r="EC767" s="360"/>
      <c r="ED767" s="360"/>
      <c r="EE767" s="360"/>
      <c r="EF767" s="360"/>
      <c r="EG767" s="360"/>
      <c r="EH767" s="360"/>
      <c r="EI767" s="360"/>
      <c r="EJ767" s="360"/>
      <c r="EK767" s="360"/>
      <c r="EL767" s="360"/>
      <c r="EM767" s="360"/>
      <c r="EN767" s="360"/>
      <c r="EO767" s="360"/>
      <c r="EP767" s="360"/>
      <c r="EQ767" s="360"/>
      <c r="ER767" s="360"/>
      <c r="ES767" s="360"/>
      <c r="ET767" s="360"/>
      <c r="EU767" s="360"/>
      <c r="EV767" s="360"/>
      <c r="EW767" s="360"/>
      <c r="EX767" s="360"/>
      <c r="EY767" s="360"/>
      <c r="EZ767" s="360"/>
      <c r="FA767" s="360"/>
      <c r="FB767" s="360"/>
      <c r="FC767" s="360"/>
      <c r="FD767" s="360"/>
      <c r="FE767" s="360"/>
      <c r="FF767" s="360"/>
      <c r="FG767" s="360"/>
      <c r="FH767" s="360"/>
      <c r="FI767" s="360"/>
      <c r="FJ767" s="360"/>
      <c r="FK767" s="360"/>
      <c r="FL767" s="360"/>
      <c r="FM767" s="360"/>
      <c r="FN767" s="360"/>
      <c r="FO767" s="360"/>
      <c r="FP767" s="360"/>
      <c r="FQ767" s="360"/>
      <c r="FR767" s="360"/>
      <c r="FS767" s="360"/>
      <c r="FT767" s="360"/>
      <c r="FU767" s="360"/>
      <c r="FV767" s="360"/>
      <c r="FW767" s="360"/>
      <c r="FX767" s="360"/>
      <c r="FY767" s="360"/>
      <c r="FZ767" s="360"/>
      <c r="GA767" s="360"/>
      <c r="GB767" s="360"/>
      <c r="GC767" s="360"/>
      <c r="GD767" s="360"/>
      <c r="GE767" s="360"/>
      <c r="GF767" s="360"/>
      <c r="GG767" s="360"/>
      <c r="GH767" s="360"/>
      <c r="GI767" s="360"/>
      <c r="GJ767" s="360"/>
      <c r="GK767" s="360"/>
      <c r="GL767" s="360"/>
      <c r="GM767" s="360"/>
      <c r="GN767" s="360"/>
      <c r="GO767" s="360"/>
      <c r="GP767" s="360"/>
      <c r="GQ767" s="360"/>
      <c r="GR767" s="360"/>
      <c r="GS767" s="360"/>
      <c r="GT767" s="360"/>
      <c r="GU767" s="360"/>
      <c r="GV767" s="360"/>
      <c r="GW767" s="360"/>
      <c r="GX767" s="360"/>
      <c r="GY767" s="360"/>
      <c r="GZ767" s="360"/>
      <c r="HA767" s="360"/>
      <c r="HB767" s="360"/>
      <c r="HC767" s="360"/>
      <c r="HD767" s="360"/>
      <c r="HE767" s="360"/>
      <c r="HF767" s="360"/>
      <c r="HG767" s="360"/>
      <c r="HH767" s="360"/>
      <c r="HI767" s="360"/>
      <c r="HJ767" s="360"/>
      <c r="HK767" s="360"/>
      <c r="HL767" s="360"/>
      <c r="HM767" s="360"/>
      <c r="HN767" s="360"/>
      <c r="HO767" s="360"/>
      <c r="HP767" s="360"/>
      <c r="HQ767" s="360"/>
      <c r="HR767" s="360"/>
      <c r="HS767" s="360"/>
      <c r="HT767" s="360"/>
      <c r="HU767" s="360"/>
      <c r="HV767" s="360"/>
      <c r="HW767" s="360"/>
      <c r="HX767" s="360"/>
    </row>
    <row r="768" spans="1:232" s="461" customFormat="1">
      <c r="A768" s="352"/>
      <c r="B768" s="369"/>
      <c r="C768" s="354"/>
      <c r="D768" s="355"/>
      <c r="E768" s="356"/>
      <c r="F768" s="357"/>
      <c r="G768" s="370"/>
      <c r="H768" s="372"/>
      <c r="I768" s="447"/>
      <c r="J768" s="448"/>
      <c r="K768" s="449"/>
      <c r="L768" s="446"/>
      <c r="N768" s="360"/>
      <c r="O768" s="360"/>
      <c r="P768" s="360"/>
      <c r="Q768" s="360"/>
      <c r="R768" s="360"/>
      <c r="S768" s="360"/>
      <c r="T768" s="360"/>
      <c r="U768" s="360"/>
      <c r="V768" s="360"/>
      <c r="W768" s="360"/>
      <c r="X768" s="360"/>
      <c r="Y768" s="360"/>
      <c r="Z768" s="360"/>
      <c r="AA768" s="360"/>
      <c r="AB768" s="360"/>
      <c r="AC768" s="360"/>
      <c r="AD768" s="360"/>
      <c r="AE768" s="360"/>
      <c r="AF768" s="360"/>
      <c r="AG768" s="360"/>
      <c r="AH768" s="360"/>
      <c r="AI768" s="360"/>
      <c r="AJ768" s="360"/>
      <c r="AK768" s="360"/>
      <c r="AL768" s="360"/>
      <c r="AM768" s="360"/>
      <c r="AN768" s="360"/>
      <c r="AO768" s="360"/>
      <c r="AP768" s="360"/>
      <c r="AQ768" s="360"/>
      <c r="AR768" s="360"/>
      <c r="AS768" s="360"/>
      <c r="AT768" s="360"/>
      <c r="AU768" s="360"/>
      <c r="AV768" s="360"/>
      <c r="AW768" s="360"/>
      <c r="AX768" s="360"/>
      <c r="AY768" s="360"/>
      <c r="AZ768" s="360"/>
      <c r="BA768" s="360"/>
      <c r="BB768" s="360"/>
      <c r="BC768" s="360"/>
      <c r="BD768" s="360"/>
      <c r="BE768" s="360"/>
      <c r="BF768" s="360"/>
      <c r="BG768" s="360"/>
      <c r="BH768" s="360"/>
      <c r="BI768" s="360"/>
      <c r="BJ768" s="360"/>
      <c r="BK768" s="360"/>
      <c r="BL768" s="360"/>
      <c r="BM768" s="360"/>
      <c r="BN768" s="360"/>
      <c r="BO768" s="360"/>
      <c r="BP768" s="360"/>
      <c r="BQ768" s="360"/>
      <c r="BR768" s="360"/>
      <c r="BS768" s="360"/>
      <c r="BT768" s="360"/>
      <c r="BU768" s="360"/>
      <c r="BV768" s="360"/>
      <c r="BW768" s="360"/>
      <c r="BX768" s="360"/>
      <c r="BY768" s="360"/>
      <c r="BZ768" s="360"/>
      <c r="CA768" s="360"/>
      <c r="CB768" s="360"/>
      <c r="CC768" s="360"/>
      <c r="CD768" s="360"/>
      <c r="CE768" s="360"/>
      <c r="CF768" s="360"/>
      <c r="CG768" s="360"/>
      <c r="CH768" s="360"/>
      <c r="CI768" s="360"/>
      <c r="CJ768" s="360"/>
      <c r="CK768" s="360"/>
      <c r="CL768" s="360"/>
      <c r="CM768" s="360"/>
      <c r="CN768" s="360"/>
      <c r="CO768" s="360"/>
      <c r="CP768" s="360"/>
      <c r="CQ768" s="360"/>
      <c r="CR768" s="360"/>
      <c r="CS768" s="360"/>
      <c r="CT768" s="360"/>
      <c r="CU768" s="360"/>
      <c r="CV768" s="360"/>
      <c r="CW768" s="360"/>
      <c r="CX768" s="360"/>
      <c r="CY768" s="360"/>
      <c r="CZ768" s="360"/>
      <c r="DA768" s="360"/>
      <c r="DB768" s="360"/>
      <c r="DC768" s="360"/>
      <c r="DD768" s="360"/>
      <c r="DE768" s="360"/>
      <c r="DF768" s="360"/>
      <c r="DG768" s="360"/>
      <c r="DH768" s="360"/>
      <c r="DI768" s="360"/>
      <c r="DJ768" s="360"/>
      <c r="DK768" s="360"/>
      <c r="DL768" s="360"/>
      <c r="DM768" s="360"/>
      <c r="DN768" s="360"/>
      <c r="DO768" s="360"/>
      <c r="DP768" s="360"/>
      <c r="DQ768" s="360"/>
      <c r="DR768" s="360"/>
      <c r="DS768" s="360"/>
      <c r="DT768" s="360"/>
      <c r="DU768" s="360"/>
      <c r="DV768" s="360"/>
      <c r="DW768" s="360"/>
      <c r="DX768" s="360"/>
      <c r="DY768" s="360"/>
      <c r="DZ768" s="360"/>
      <c r="EA768" s="360"/>
      <c r="EB768" s="360"/>
      <c r="EC768" s="360"/>
      <c r="ED768" s="360"/>
      <c r="EE768" s="360"/>
      <c r="EF768" s="360"/>
      <c r="EG768" s="360"/>
      <c r="EH768" s="360"/>
      <c r="EI768" s="360"/>
      <c r="EJ768" s="360"/>
      <c r="EK768" s="360"/>
      <c r="EL768" s="360"/>
      <c r="EM768" s="360"/>
      <c r="EN768" s="360"/>
      <c r="EO768" s="360"/>
      <c r="EP768" s="360"/>
      <c r="EQ768" s="360"/>
      <c r="ER768" s="360"/>
      <c r="ES768" s="360"/>
      <c r="ET768" s="360"/>
      <c r="EU768" s="360"/>
      <c r="EV768" s="360"/>
      <c r="EW768" s="360"/>
      <c r="EX768" s="360"/>
      <c r="EY768" s="360"/>
      <c r="EZ768" s="360"/>
      <c r="FA768" s="360"/>
      <c r="FB768" s="360"/>
      <c r="FC768" s="360"/>
      <c r="FD768" s="360"/>
      <c r="FE768" s="360"/>
      <c r="FF768" s="360"/>
      <c r="FG768" s="360"/>
      <c r="FH768" s="360"/>
      <c r="FI768" s="360"/>
      <c r="FJ768" s="360"/>
      <c r="FK768" s="360"/>
      <c r="FL768" s="360"/>
      <c r="FM768" s="360"/>
      <c r="FN768" s="360"/>
      <c r="FO768" s="360"/>
      <c r="FP768" s="360"/>
      <c r="FQ768" s="360"/>
      <c r="FR768" s="360"/>
      <c r="FS768" s="360"/>
      <c r="FT768" s="360"/>
      <c r="FU768" s="360"/>
      <c r="FV768" s="360"/>
      <c r="FW768" s="360"/>
      <c r="FX768" s="360"/>
      <c r="FY768" s="360"/>
      <c r="FZ768" s="360"/>
      <c r="GA768" s="360"/>
      <c r="GB768" s="360"/>
      <c r="GC768" s="360"/>
      <c r="GD768" s="360"/>
      <c r="GE768" s="360"/>
      <c r="GF768" s="360"/>
      <c r="GG768" s="360"/>
      <c r="GH768" s="360"/>
      <c r="GI768" s="360"/>
      <c r="GJ768" s="360"/>
      <c r="GK768" s="360"/>
      <c r="GL768" s="360"/>
      <c r="GM768" s="360"/>
      <c r="GN768" s="360"/>
      <c r="GO768" s="360"/>
      <c r="GP768" s="360"/>
      <c r="GQ768" s="360"/>
      <c r="GR768" s="360"/>
      <c r="GS768" s="360"/>
      <c r="GT768" s="360"/>
      <c r="GU768" s="360"/>
      <c r="GV768" s="360"/>
      <c r="GW768" s="360"/>
      <c r="GX768" s="360"/>
      <c r="GY768" s="360"/>
      <c r="GZ768" s="360"/>
      <c r="HA768" s="360"/>
      <c r="HB768" s="360"/>
      <c r="HC768" s="360"/>
      <c r="HD768" s="360"/>
      <c r="HE768" s="360"/>
      <c r="HF768" s="360"/>
      <c r="HG768" s="360"/>
      <c r="HH768" s="360"/>
      <c r="HI768" s="360"/>
      <c r="HJ768" s="360"/>
      <c r="HK768" s="360"/>
      <c r="HL768" s="360"/>
      <c r="HM768" s="360"/>
      <c r="HN768" s="360"/>
      <c r="HO768" s="360"/>
      <c r="HP768" s="360"/>
      <c r="HQ768" s="360"/>
      <c r="HR768" s="360"/>
      <c r="HS768" s="360"/>
      <c r="HT768" s="360"/>
      <c r="HU768" s="360"/>
      <c r="HV768" s="360"/>
      <c r="HW768" s="360"/>
      <c r="HX768" s="360"/>
    </row>
    <row r="769" spans="1:232" s="461" customFormat="1">
      <c r="A769" s="352"/>
      <c r="B769" s="369"/>
      <c r="C769" s="354"/>
      <c r="D769" s="355"/>
      <c r="E769" s="356"/>
      <c r="F769" s="357"/>
      <c r="G769" s="370"/>
      <c r="H769" s="372"/>
      <c r="I769" s="447"/>
      <c r="J769" s="448"/>
      <c r="K769" s="449"/>
      <c r="L769" s="446"/>
      <c r="N769" s="360"/>
      <c r="O769" s="360"/>
      <c r="P769" s="360"/>
      <c r="Q769" s="360"/>
      <c r="R769" s="360"/>
      <c r="S769" s="360"/>
      <c r="T769" s="360"/>
      <c r="U769" s="360"/>
      <c r="V769" s="360"/>
      <c r="W769" s="360"/>
      <c r="X769" s="360"/>
      <c r="Y769" s="360"/>
      <c r="Z769" s="360"/>
      <c r="AA769" s="360"/>
      <c r="AB769" s="360"/>
      <c r="AC769" s="360"/>
      <c r="AD769" s="360"/>
      <c r="AE769" s="360"/>
      <c r="AF769" s="360"/>
      <c r="AG769" s="360"/>
      <c r="AH769" s="360"/>
      <c r="AI769" s="360"/>
      <c r="AJ769" s="360"/>
      <c r="AK769" s="360"/>
      <c r="AL769" s="360"/>
      <c r="AM769" s="360"/>
      <c r="AN769" s="360"/>
      <c r="AO769" s="360"/>
      <c r="AP769" s="360"/>
      <c r="AQ769" s="360"/>
      <c r="AR769" s="360"/>
      <c r="AS769" s="360"/>
      <c r="AT769" s="360"/>
      <c r="AU769" s="360"/>
      <c r="AV769" s="360"/>
      <c r="AW769" s="360"/>
      <c r="AX769" s="360"/>
      <c r="AY769" s="360"/>
      <c r="AZ769" s="360"/>
      <c r="BA769" s="360"/>
      <c r="BB769" s="360"/>
      <c r="BC769" s="360"/>
      <c r="BD769" s="360"/>
      <c r="BE769" s="360"/>
      <c r="BF769" s="360"/>
      <c r="BG769" s="360"/>
      <c r="BH769" s="360"/>
      <c r="BI769" s="360"/>
      <c r="BJ769" s="360"/>
      <c r="BK769" s="360"/>
      <c r="BL769" s="360"/>
      <c r="BM769" s="360"/>
      <c r="BN769" s="360"/>
      <c r="BO769" s="360"/>
      <c r="BP769" s="360"/>
      <c r="BQ769" s="360"/>
      <c r="BR769" s="360"/>
      <c r="BS769" s="360"/>
      <c r="BT769" s="360"/>
      <c r="BU769" s="360"/>
      <c r="BV769" s="360"/>
      <c r="BW769" s="360"/>
      <c r="BX769" s="360"/>
      <c r="BY769" s="360"/>
      <c r="BZ769" s="360"/>
      <c r="CA769" s="360"/>
      <c r="CB769" s="360"/>
      <c r="CC769" s="360"/>
      <c r="CD769" s="360"/>
      <c r="CE769" s="360"/>
      <c r="CF769" s="360"/>
      <c r="CG769" s="360"/>
      <c r="CH769" s="360"/>
      <c r="CI769" s="360"/>
      <c r="CJ769" s="360"/>
      <c r="CK769" s="360"/>
      <c r="CL769" s="360"/>
      <c r="CM769" s="360"/>
      <c r="CN769" s="360"/>
      <c r="CO769" s="360"/>
      <c r="CP769" s="360"/>
      <c r="CQ769" s="360"/>
      <c r="CR769" s="360"/>
      <c r="CS769" s="360"/>
      <c r="CT769" s="360"/>
      <c r="CU769" s="360"/>
      <c r="CV769" s="360"/>
      <c r="CW769" s="360"/>
      <c r="CX769" s="360"/>
      <c r="CY769" s="360"/>
      <c r="CZ769" s="360"/>
      <c r="DA769" s="360"/>
      <c r="DB769" s="360"/>
      <c r="DC769" s="360"/>
      <c r="DD769" s="360"/>
      <c r="DE769" s="360"/>
      <c r="DF769" s="360"/>
      <c r="DG769" s="360"/>
      <c r="DH769" s="360"/>
      <c r="DI769" s="360"/>
      <c r="DJ769" s="360"/>
      <c r="DK769" s="360"/>
      <c r="DL769" s="360"/>
      <c r="DM769" s="360"/>
      <c r="DN769" s="360"/>
      <c r="DO769" s="360"/>
      <c r="DP769" s="360"/>
      <c r="DQ769" s="360"/>
      <c r="DR769" s="360"/>
      <c r="DS769" s="360"/>
      <c r="DT769" s="360"/>
      <c r="DU769" s="360"/>
      <c r="DV769" s="360"/>
      <c r="DW769" s="360"/>
      <c r="DX769" s="360"/>
      <c r="DY769" s="360"/>
      <c r="DZ769" s="360"/>
      <c r="EA769" s="360"/>
      <c r="EB769" s="360"/>
      <c r="EC769" s="360"/>
      <c r="ED769" s="360"/>
      <c r="EE769" s="360"/>
      <c r="EF769" s="360"/>
      <c r="EG769" s="360"/>
      <c r="EH769" s="360"/>
      <c r="EI769" s="360"/>
      <c r="EJ769" s="360"/>
      <c r="EK769" s="360"/>
      <c r="EL769" s="360"/>
      <c r="EM769" s="360"/>
      <c r="EN769" s="360"/>
      <c r="EO769" s="360"/>
      <c r="EP769" s="360"/>
      <c r="EQ769" s="360"/>
      <c r="ER769" s="360"/>
      <c r="ES769" s="360"/>
      <c r="ET769" s="360"/>
      <c r="EU769" s="360"/>
      <c r="EV769" s="360"/>
      <c r="EW769" s="360"/>
      <c r="EX769" s="360"/>
      <c r="EY769" s="360"/>
      <c r="EZ769" s="360"/>
      <c r="FA769" s="360"/>
      <c r="FB769" s="360"/>
      <c r="FC769" s="360"/>
      <c r="FD769" s="360"/>
      <c r="FE769" s="360"/>
      <c r="FF769" s="360"/>
      <c r="FG769" s="360"/>
      <c r="FH769" s="360"/>
      <c r="FI769" s="360"/>
      <c r="FJ769" s="360"/>
      <c r="FK769" s="360"/>
      <c r="FL769" s="360"/>
      <c r="FM769" s="360"/>
      <c r="FN769" s="360"/>
      <c r="FO769" s="360"/>
      <c r="FP769" s="360"/>
      <c r="FQ769" s="360"/>
      <c r="FR769" s="360"/>
      <c r="FS769" s="360"/>
      <c r="FT769" s="360"/>
      <c r="FU769" s="360"/>
      <c r="FV769" s="360"/>
      <c r="FW769" s="360"/>
      <c r="FX769" s="360"/>
      <c r="FY769" s="360"/>
      <c r="FZ769" s="360"/>
      <c r="GA769" s="360"/>
      <c r="GB769" s="360"/>
      <c r="GC769" s="360"/>
      <c r="GD769" s="360"/>
      <c r="GE769" s="360"/>
      <c r="GF769" s="360"/>
      <c r="GG769" s="360"/>
      <c r="GH769" s="360"/>
      <c r="GI769" s="360"/>
      <c r="GJ769" s="360"/>
      <c r="GK769" s="360"/>
      <c r="GL769" s="360"/>
      <c r="GM769" s="360"/>
      <c r="GN769" s="360"/>
      <c r="GO769" s="360"/>
      <c r="GP769" s="360"/>
      <c r="GQ769" s="360"/>
      <c r="GR769" s="360"/>
      <c r="GS769" s="360"/>
      <c r="GT769" s="360"/>
      <c r="GU769" s="360"/>
      <c r="GV769" s="360"/>
      <c r="GW769" s="360"/>
      <c r="GX769" s="360"/>
      <c r="GY769" s="360"/>
      <c r="GZ769" s="360"/>
      <c r="HA769" s="360"/>
      <c r="HB769" s="360"/>
      <c r="HC769" s="360"/>
      <c r="HD769" s="360"/>
      <c r="HE769" s="360"/>
      <c r="HF769" s="360"/>
      <c r="HG769" s="360"/>
      <c r="HH769" s="360"/>
      <c r="HI769" s="360"/>
      <c r="HJ769" s="360"/>
      <c r="HK769" s="360"/>
      <c r="HL769" s="360"/>
      <c r="HM769" s="360"/>
      <c r="HN769" s="360"/>
      <c r="HO769" s="360"/>
      <c r="HP769" s="360"/>
      <c r="HQ769" s="360"/>
      <c r="HR769" s="360"/>
      <c r="HS769" s="360"/>
      <c r="HT769" s="360"/>
      <c r="HU769" s="360"/>
      <c r="HV769" s="360"/>
      <c r="HW769" s="360"/>
      <c r="HX769" s="360"/>
    </row>
    <row r="770" spans="1:232">
      <c r="N770" s="360"/>
      <c r="O770" s="360"/>
    </row>
    <row r="771" spans="1:232" s="461" customFormat="1">
      <c r="A771" s="352"/>
      <c r="B771" s="369"/>
      <c r="C771" s="354"/>
      <c r="D771" s="355"/>
      <c r="E771" s="356"/>
      <c r="F771" s="357"/>
      <c r="G771" s="370"/>
      <c r="H771" s="372"/>
      <c r="I771" s="447"/>
      <c r="J771" s="448"/>
      <c r="K771" s="449"/>
      <c r="L771" s="446"/>
      <c r="N771" s="440"/>
      <c r="O771" s="440"/>
      <c r="P771" s="360"/>
      <c r="Q771" s="360"/>
      <c r="R771" s="360"/>
      <c r="S771" s="360"/>
      <c r="T771" s="360"/>
      <c r="U771" s="360"/>
      <c r="V771" s="360"/>
      <c r="W771" s="360"/>
      <c r="X771" s="360"/>
      <c r="Y771" s="360"/>
      <c r="Z771" s="360"/>
      <c r="AA771" s="360"/>
      <c r="AB771" s="360"/>
      <c r="AC771" s="360"/>
      <c r="AD771" s="360"/>
      <c r="AE771" s="360"/>
      <c r="AF771" s="360"/>
      <c r="AG771" s="360"/>
      <c r="AH771" s="360"/>
      <c r="AI771" s="360"/>
      <c r="AJ771" s="360"/>
      <c r="AK771" s="360"/>
      <c r="AL771" s="360"/>
      <c r="AM771" s="360"/>
      <c r="AN771" s="360"/>
      <c r="AO771" s="360"/>
      <c r="AP771" s="360"/>
      <c r="AQ771" s="360"/>
      <c r="AR771" s="360"/>
      <c r="AS771" s="360"/>
      <c r="AT771" s="360"/>
      <c r="AU771" s="360"/>
      <c r="AV771" s="360"/>
      <c r="AW771" s="360"/>
      <c r="AX771" s="360"/>
      <c r="AY771" s="360"/>
      <c r="AZ771" s="360"/>
      <c r="BA771" s="360"/>
      <c r="BB771" s="360"/>
      <c r="BC771" s="360"/>
      <c r="BD771" s="360"/>
      <c r="BE771" s="360"/>
      <c r="BF771" s="360"/>
      <c r="BG771" s="360"/>
      <c r="BH771" s="360"/>
      <c r="BI771" s="360"/>
      <c r="BJ771" s="360"/>
      <c r="BK771" s="360"/>
      <c r="BL771" s="360"/>
      <c r="BM771" s="360"/>
      <c r="BN771" s="360"/>
      <c r="BO771" s="360"/>
      <c r="BP771" s="360"/>
      <c r="BQ771" s="360"/>
      <c r="BR771" s="360"/>
      <c r="BS771" s="360"/>
      <c r="BT771" s="360"/>
      <c r="BU771" s="360"/>
      <c r="BV771" s="360"/>
      <c r="BW771" s="360"/>
      <c r="BX771" s="360"/>
      <c r="BY771" s="360"/>
      <c r="BZ771" s="360"/>
      <c r="CA771" s="360"/>
      <c r="CB771" s="360"/>
      <c r="CC771" s="360"/>
      <c r="CD771" s="360"/>
      <c r="CE771" s="360"/>
      <c r="CF771" s="360"/>
      <c r="CG771" s="360"/>
      <c r="CH771" s="360"/>
      <c r="CI771" s="360"/>
      <c r="CJ771" s="360"/>
      <c r="CK771" s="360"/>
      <c r="CL771" s="360"/>
      <c r="CM771" s="360"/>
      <c r="CN771" s="360"/>
      <c r="CO771" s="360"/>
      <c r="CP771" s="360"/>
      <c r="CQ771" s="360"/>
      <c r="CR771" s="360"/>
      <c r="CS771" s="360"/>
      <c r="CT771" s="360"/>
      <c r="CU771" s="360"/>
      <c r="CV771" s="360"/>
      <c r="CW771" s="360"/>
      <c r="CX771" s="360"/>
      <c r="CY771" s="360"/>
      <c r="CZ771" s="360"/>
      <c r="DA771" s="360"/>
      <c r="DB771" s="360"/>
      <c r="DC771" s="360"/>
      <c r="DD771" s="360"/>
      <c r="DE771" s="360"/>
      <c r="DF771" s="360"/>
      <c r="DG771" s="360"/>
      <c r="DH771" s="360"/>
      <c r="DI771" s="360"/>
      <c r="DJ771" s="360"/>
      <c r="DK771" s="360"/>
      <c r="DL771" s="360"/>
      <c r="DM771" s="360"/>
      <c r="DN771" s="360"/>
      <c r="DO771" s="360"/>
      <c r="DP771" s="360"/>
      <c r="DQ771" s="360"/>
      <c r="DR771" s="360"/>
      <c r="DS771" s="360"/>
      <c r="DT771" s="360"/>
      <c r="DU771" s="360"/>
      <c r="DV771" s="360"/>
      <c r="DW771" s="360"/>
      <c r="DX771" s="360"/>
      <c r="DY771" s="360"/>
      <c r="DZ771" s="360"/>
      <c r="EA771" s="360"/>
      <c r="EB771" s="360"/>
      <c r="EC771" s="360"/>
      <c r="ED771" s="360"/>
      <c r="EE771" s="360"/>
      <c r="EF771" s="360"/>
      <c r="EG771" s="360"/>
      <c r="EH771" s="360"/>
      <c r="EI771" s="360"/>
      <c r="EJ771" s="360"/>
      <c r="EK771" s="360"/>
      <c r="EL771" s="360"/>
      <c r="EM771" s="360"/>
      <c r="EN771" s="360"/>
      <c r="EO771" s="360"/>
      <c r="EP771" s="360"/>
      <c r="EQ771" s="360"/>
      <c r="ER771" s="360"/>
      <c r="ES771" s="360"/>
      <c r="ET771" s="360"/>
      <c r="EU771" s="360"/>
      <c r="EV771" s="360"/>
      <c r="EW771" s="360"/>
      <c r="EX771" s="360"/>
      <c r="EY771" s="360"/>
      <c r="EZ771" s="360"/>
      <c r="FA771" s="360"/>
      <c r="FB771" s="360"/>
      <c r="FC771" s="360"/>
      <c r="FD771" s="360"/>
      <c r="FE771" s="360"/>
      <c r="FF771" s="360"/>
      <c r="FG771" s="360"/>
      <c r="FH771" s="360"/>
      <c r="FI771" s="360"/>
      <c r="FJ771" s="360"/>
      <c r="FK771" s="360"/>
      <c r="FL771" s="360"/>
      <c r="FM771" s="360"/>
      <c r="FN771" s="360"/>
      <c r="FO771" s="360"/>
      <c r="FP771" s="360"/>
      <c r="FQ771" s="360"/>
      <c r="FR771" s="360"/>
      <c r="FS771" s="360"/>
      <c r="FT771" s="360"/>
      <c r="FU771" s="360"/>
      <c r="FV771" s="360"/>
      <c r="FW771" s="360"/>
      <c r="FX771" s="360"/>
      <c r="FY771" s="360"/>
      <c r="FZ771" s="360"/>
      <c r="GA771" s="360"/>
      <c r="GB771" s="360"/>
      <c r="GC771" s="360"/>
      <c r="GD771" s="360"/>
      <c r="GE771" s="360"/>
      <c r="GF771" s="360"/>
      <c r="GG771" s="360"/>
      <c r="GH771" s="360"/>
      <c r="GI771" s="360"/>
      <c r="GJ771" s="360"/>
      <c r="GK771" s="360"/>
      <c r="GL771" s="360"/>
      <c r="GM771" s="360"/>
      <c r="GN771" s="360"/>
      <c r="GO771" s="360"/>
      <c r="GP771" s="360"/>
      <c r="GQ771" s="360"/>
      <c r="GR771" s="360"/>
      <c r="GS771" s="360"/>
      <c r="GT771" s="360"/>
      <c r="GU771" s="360"/>
      <c r="GV771" s="360"/>
      <c r="GW771" s="360"/>
      <c r="GX771" s="360"/>
      <c r="GY771" s="360"/>
      <c r="GZ771" s="360"/>
      <c r="HA771" s="360"/>
      <c r="HB771" s="360"/>
      <c r="HC771" s="360"/>
      <c r="HD771" s="360"/>
      <c r="HE771" s="360"/>
      <c r="HF771" s="360"/>
      <c r="HG771" s="360"/>
      <c r="HH771" s="360"/>
      <c r="HI771" s="360"/>
      <c r="HJ771" s="360"/>
      <c r="HK771" s="360"/>
      <c r="HL771" s="360"/>
      <c r="HM771" s="360"/>
      <c r="HN771" s="360"/>
      <c r="HO771" s="360"/>
      <c r="HP771" s="360"/>
      <c r="HQ771" s="360"/>
      <c r="HR771" s="360"/>
      <c r="HS771" s="360"/>
      <c r="HT771" s="360"/>
      <c r="HU771" s="360"/>
      <c r="HV771" s="360"/>
      <c r="HW771" s="360"/>
      <c r="HX771" s="360"/>
    </row>
    <row r="773" spans="1:232" s="461" customFormat="1">
      <c r="A773" s="352"/>
      <c r="B773" s="369"/>
      <c r="C773" s="354"/>
      <c r="D773" s="355"/>
      <c r="E773" s="356"/>
      <c r="F773" s="357"/>
      <c r="G773" s="370"/>
      <c r="H773" s="372"/>
      <c r="I773" s="447"/>
      <c r="J773" s="448"/>
      <c r="K773" s="449"/>
      <c r="L773" s="446"/>
      <c r="N773" s="440"/>
      <c r="O773" s="440"/>
      <c r="P773" s="360"/>
      <c r="Q773" s="360"/>
      <c r="R773" s="360"/>
      <c r="S773" s="360"/>
      <c r="T773" s="360"/>
      <c r="U773" s="360"/>
      <c r="V773" s="360"/>
      <c r="W773" s="360"/>
      <c r="X773" s="360"/>
      <c r="Y773" s="360"/>
      <c r="Z773" s="360"/>
      <c r="AA773" s="360"/>
      <c r="AB773" s="360"/>
      <c r="AC773" s="360"/>
      <c r="AD773" s="360"/>
      <c r="AE773" s="360"/>
      <c r="AF773" s="360"/>
      <c r="AG773" s="360"/>
      <c r="AH773" s="360"/>
      <c r="AI773" s="360"/>
      <c r="AJ773" s="360"/>
      <c r="AK773" s="360"/>
      <c r="AL773" s="360"/>
      <c r="AM773" s="360"/>
      <c r="AN773" s="360"/>
      <c r="AO773" s="360"/>
      <c r="AP773" s="360"/>
      <c r="AQ773" s="360"/>
      <c r="AR773" s="360"/>
      <c r="AS773" s="360"/>
      <c r="AT773" s="360"/>
      <c r="AU773" s="360"/>
      <c r="AV773" s="360"/>
      <c r="AW773" s="360"/>
      <c r="AX773" s="360"/>
      <c r="AY773" s="360"/>
      <c r="AZ773" s="360"/>
      <c r="BA773" s="360"/>
      <c r="BB773" s="360"/>
      <c r="BC773" s="360"/>
      <c r="BD773" s="360"/>
      <c r="BE773" s="360"/>
      <c r="BF773" s="360"/>
      <c r="BG773" s="360"/>
      <c r="BH773" s="360"/>
      <c r="BI773" s="360"/>
      <c r="BJ773" s="360"/>
      <c r="BK773" s="360"/>
      <c r="BL773" s="360"/>
      <c r="BM773" s="360"/>
      <c r="BN773" s="360"/>
      <c r="BO773" s="360"/>
      <c r="BP773" s="360"/>
      <c r="BQ773" s="360"/>
      <c r="BR773" s="360"/>
      <c r="BS773" s="360"/>
      <c r="BT773" s="360"/>
      <c r="BU773" s="360"/>
      <c r="BV773" s="360"/>
      <c r="BW773" s="360"/>
      <c r="BX773" s="360"/>
      <c r="BY773" s="360"/>
      <c r="BZ773" s="360"/>
      <c r="CA773" s="360"/>
      <c r="CB773" s="360"/>
      <c r="CC773" s="360"/>
      <c r="CD773" s="360"/>
      <c r="CE773" s="360"/>
      <c r="CF773" s="360"/>
      <c r="CG773" s="360"/>
      <c r="CH773" s="360"/>
      <c r="CI773" s="360"/>
      <c r="CJ773" s="360"/>
      <c r="CK773" s="360"/>
      <c r="CL773" s="360"/>
      <c r="CM773" s="360"/>
      <c r="CN773" s="360"/>
      <c r="CO773" s="360"/>
      <c r="CP773" s="360"/>
      <c r="CQ773" s="360"/>
      <c r="CR773" s="360"/>
      <c r="CS773" s="360"/>
      <c r="CT773" s="360"/>
      <c r="CU773" s="360"/>
      <c r="CV773" s="360"/>
      <c r="CW773" s="360"/>
      <c r="CX773" s="360"/>
      <c r="CY773" s="360"/>
      <c r="CZ773" s="360"/>
      <c r="DA773" s="360"/>
      <c r="DB773" s="360"/>
      <c r="DC773" s="360"/>
      <c r="DD773" s="360"/>
      <c r="DE773" s="360"/>
      <c r="DF773" s="360"/>
      <c r="DG773" s="360"/>
      <c r="DH773" s="360"/>
      <c r="DI773" s="360"/>
      <c r="DJ773" s="360"/>
      <c r="DK773" s="360"/>
      <c r="DL773" s="360"/>
      <c r="DM773" s="360"/>
      <c r="DN773" s="360"/>
      <c r="DO773" s="360"/>
      <c r="DP773" s="360"/>
      <c r="DQ773" s="360"/>
      <c r="DR773" s="360"/>
      <c r="DS773" s="360"/>
      <c r="DT773" s="360"/>
      <c r="DU773" s="360"/>
      <c r="DV773" s="360"/>
      <c r="DW773" s="360"/>
      <c r="DX773" s="360"/>
      <c r="DY773" s="360"/>
      <c r="DZ773" s="360"/>
      <c r="EA773" s="360"/>
      <c r="EB773" s="360"/>
      <c r="EC773" s="360"/>
      <c r="ED773" s="360"/>
      <c r="EE773" s="360"/>
      <c r="EF773" s="360"/>
      <c r="EG773" s="360"/>
      <c r="EH773" s="360"/>
      <c r="EI773" s="360"/>
      <c r="EJ773" s="360"/>
      <c r="EK773" s="360"/>
      <c r="EL773" s="360"/>
      <c r="EM773" s="360"/>
      <c r="EN773" s="360"/>
      <c r="EO773" s="360"/>
      <c r="EP773" s="360"/>
      <c r="EQ773" s="360"/>
      <c r="ER773" s="360"/>
      <c r="ES773" s="360"/>
      <c r="ET773" s="360"/>
      <c r="EU773" s="360"/>
      <c r="EV773" s="360"/>
      <c r="EW773" s="360"/>
      <c r="EX773" s="360"/>
      <c r="EY773" s="360"/>
      <c r="EZ773" s="360"/>
      <c r="FA773" s="360"/>
      <c r="FB773" s="360"/>
      <c r="FC773" s="360"/>
      <c r="FD773" s="360"/>
      <c r="FE773" s="360"/>
      <c r="FF773" s="360"/>
      <c r="FG773" s="360"/>
      <c r="FH773" s="360"/>
      <c r="FI773" s="360"/>
      <c r="FJ773" s="360"/>
      <c r="FK773" s="360"/>
      <c r="FL773" s="360"/>
      <c r="FM773" s="360"/>
      <c r="FN773" s="360"/>
      <c r="FO773" s="360"/>
      <c r="FP773" s="360"/>
      <c r="FQ773" s="360"/>
      <c r="FR773" s="360"/>
      <c r="FS773" s="360"/>
      <c r="FT773" s="360"/>
      <c r="FU773" s="360"/>
      <c r="FV773" s="360"/>
      <c r="FW773" s="360"/>
      <c r="FX773" s="360"/>
      <c r="FY773" s="360"/>
      <c r="FZ773" s="360"/>
      <c r="GA773" s="360"/>
      <c r="GB773" s="360"/>
      <c r="GC773" s="360"/>
      <c r="GD773" s="360"/>
      <c r="GE773" s="360"/>
      <c r="GF773" s="360"/>
      <c r="GG773" s="360"/>
      <c r="GH773" s="360"/>
      <c r="GI773" s="360"/>
      <c r="GJ773" s="360"/>
      <c r="GK773" s="360"/>
      <c r="GL773" s="360"/>
      <c r="GM773" s="360"/>
      <c r="GN773" s="360"/>
      <c r="GO773" s="360"/>
      <c r="GP773" s="360"/>
      <c r="GQ773" s="360"/>
      <c r="GR773" s="360"/>
      <c r="GS773" s="360"/>
      <c r="GT773" s="360"/>
      <c r="GU773" s="360"/>
      <c r="GV773" s="360"/>
      <c r="GW773" s="360"/>
      <c r="GX773" s="360"/>
      <c r="GY773" s="360"/>
      <c r="GZ773" s="360"/>
      <c r="HA773" s="360"/>
      <c r="HB773" s="360"/>
      <c r="HC773" s="360"/>
      <c r="HD773" s="360"/>
      <c r="HE773" s="360"/>
      <c r="HF773" s="360"/>
      <c r="HG773" s="360"/>
      <c r="HH773" s="360"/>
      <c r="HI773" s="360"/>
      <c r="HJ773" s="360"/>
      <c r="HK773" s="360"/>
      <c r="HL773" s="360"/>
      <c r="HM773" s="360"/>
      <c r="HN773" s="360"/>
      <c r="HO773" s="360"/>
      <c r="HP773" s="360"/>
      <c r="HQ773" s="360"/>
      <c r="HR773" s="360"/>
      <c r="HS773" s="360"/>
      <c r="HT773" s="360"/>
      <c r="HU773" s="360"/>
      <c r="HV773" s="360"/>
      <c r="HW773" s="360"/>
      <c r="HX773" s="360"/>
    </row>
    <row r="775" spans="1:232" s="461" customFormat="1">
      <c r="A775" s="352"/>
      <c r="B775" s="369"/>
      <c r="C775" s="354"/>
      <c r="D775" s="355"/>
      <c r="E775" s="356"/>
      <c r="F775" s="357"/>
      <c r="G775" s="370"/>
      <c r="H775" s="372"/>
      <c r="I775" s="447"/>
      <c r="J775" s="448"/>
      <c r="K775" s="449"/>
      <c r="L775" s="446"/>
      <c r="N775" s="440"/>
      <c r="O775" s="440"/>
      <c r="P775" s="360"/>
      <c r="Q775" s="360"/>
      <c r="R775" s="360"/>
      <c r="S775" s="360"/>
      <c r="T775" s="360"/>
      <c r="U775" s="360"/>
      <c r="V775" s="360"/>
      <c r="W775" s="360"/>
      <c r="X775" s="360"/>
      <c r="Y775" s="360"/>
      <c r="Z775" s="360"/>
      <c r="AA775" s="360"/>
      <c r="AB775" s="360"/>
      <c r="AC775" s="360"/>
      <c r="AD775" s="360"/>
      <c r="AE775" s="360"/>
      <c r="AF775" s="360"/>
      <c r="AG775" s="360"/>
      <c r="AH775" s="360"/>
      <c r="AI775" s="360"/>
      <c r="AJ775" s="360"/>
      <c r="AK775" s="360"/>
      <c r="AL775" s="360"/>
      <c r="AM775" s="360"/>
      <c r="AN775" s="360"/>
      <c r="AO775" s="360"/>
      <c r="AP775" s="360"/>
      <c r="AQ775" s="360"/>
      <c r="AR775" s="360"/>
      <c r="AS775" s="360"/>
      <c r="AT775" s="360"/>
      <c r="AU775" s="360"/>
      <c r="AV775" s="360"/>
      <c r="AW775" s="360"/>
      <c r="AX775" s="360"/>
      <c r="AY775" s="360"/>
      <c r="AZ775" s="360"/>
      <c r="BA775" s="360"/>
      <c r="BB775" s="360"/>
      <c r="BC775" s="360"/>
      <c r="BD775" s="360"/>
      <c r="BE775" s="360"/>
      <c r="BF775" s="360"/>
      <c r="BG775" s="360"/>
      <c r="BH775" s="360"/>
      <c r="BI775" s="360"/>
      <c r="BJ775" s="360"/>
      <c r="BK775" s="360"/>
      <c r="BL775" s="360"/>
      <c r="BM775" s="360"/>
      <c r="BN775" s="360"/>
      <c r="BO775" s="360"/>
      <c r="BP775" s="360"/>
      <c r="BQ775" s="360"/>
      <c r="BR775" s="360"/>
      <c r="BS775" s="360"/>
      <c r="BT775" s="360"/>
      <c r="BU775" s="360"/>
      <c r="BV775" s="360"/>
      <c r="BW775" s="360"/>
      <c r="BX775" s="360"/>
      <c r="BY775" s="360"/>
      <c r="BZ775" s="360"/>
      <c r="CA775" s="360"/>
      <c r="CB775" s="360"/>
      <c r="CC775" s="360"/>
      <c r="CD775" s="360"/>
      <c r="CE775" s="360"/>
      <c r="CF775" s="360"/>
      <c r="CG775" s="360"/>
      <c r="CH775" s="360"/>
      <c r="CI775" s="360"/>
      <c r="CJ775" s="360"/>
      <c r="CK775" s="360"/>
      <c r="CL775" s="360"/>
      <c r="CM775" s="360"/>
      <c r="CN775" s="360"/>
      <c r="CO775" s="360"/>
      <c r="CP775" s="360"/>
      <c r="CQ775" s="360"/>
      <c r="CR775" s="360"/>
      <c r="CS775" s="360"/>
      <c r="CT775" s="360"/>
      <c r="CU775" s="360"/>
      <c r="CV775" s="360"/>
      <c r="CW775" s="360"/>
      <c r="CX775" s="360"/>
      <c r="CY775" s="360"/>
      <c r="CZ775" s="360"/>
      <c r="DA775" s="360"/>
      <c r="DB775" s="360"/>
      <c r="DC775" s="360"/>
      <c r="DD775" s="360"/>
      <c r="DE775" s="360"/>
      <c r="DF775" s="360"/>
      <c r="DG775" s="360"/>
      <c r="DH775" s="360"/>
      <c r="DI775" s="360"/>
      <c r="DJ775" s="360"/>
      <c r="DK775" s="360"/>
      <c r="DL775" s="360"/>
      <c r="DM775" s="360"/>
      <c r="DN775" s="360"/>
      <c r="DO775" s="360"/>
      <c r="DP775" s="360"/>
      <c r="DQ775" s="360"/>
      <c r="DR775" s="360"/>
      <c r="DS775" s="360"/>
      <c r="DT775" s="360"/>
      <c r="DU775" s="360"/>
      <c r="DV775" s="360"/>
      <c r="DW775" s="360"/>
      <c r="DX775" s="360"/>
      <c r="DY775" s="360"/>
      <c r="DZ775" s="360"/>
      <c r="EA775" s="360"/>
      <c r="EB775" s="360"/>
      <c r="EC775" s="360"/>
      <c r="ED775" s="360"/>
      <c r="EE775" s="360"/>
      <c r="EF775" s="360"/>
      <c r="EG775" s="360"/>
      <c r="EH775" s="360"/>
      <c r="EI775" s="360"/>
      <c r="EJ775" s="360"/>
      <c r="EK775" s="360"/>
      <c r="EL775" s="360"/>
      <c r="EM775" s="360"/>
      <c r="EN775" s="360"/>
      <c r="EO775" s="360"/>
      <c r="EP775" s="360"/>
      <c r="EQ775" s="360"/>
      <c r="ER775" s="360"/>
      <c r="ES775" s="360"/>
      <c r="ET775" s="360"/>
      <c r="EU775" s="360"/>
      <c r="EV775" s="360"/>
      <c r="EW775" s="360"/>
      <c r="EX775" s="360"/>
      <c r="EY775" s="360"/>
      <c r="EZ775" s="360"/>
      <c r="FA775" s="360"/>
      <c r="FB775" s="360"/>
      <c r="FC775" s="360"/>
      <c r="FD775" s="360"/>
      <c r="FE775" s="360"/>
      <c r="FF775" s="360"/>
      <c r="FG775" s="360"/>
      <c r="FH775" s="360"/>
      <c r="FI775" s="360"/>
      <c r="FJ775" s="360"/>
      <c r="FK775" s="360"/>
      <c r="FL775" s="360"/>
      <c r="FM775" s="360"/>
      <c r="FN775" s="360"/>
      <c r="FO775" s="360"/>
      <c r="FP775" s="360"/>
      <c r="FQ775" s="360"/>
      <c r="FR775" s="360"/>
      <c r="FS775" s="360"/>
      <c r="FT775" s="360"/>
      <c r="FU775" s="360"/>
      <c r="FV775" s="360"/>
      <c r="FW775" s="360"/>
      <c r="FX775" s="360"/>
      <c r="FY775" s="360"/>
      <c r="FZ775" s="360"/>
      <c r="GA775" s="360"/>
      <c r="GB775" s="360"/>
      <c r="GC775" s="360"/>
      <c r="GD775" s="360"/>
      <c r="GE775" s="360"/>
      <c r="GF775" s="360"/>
      <c r="GG775" s="360"/>
      <c r="GH775" s="360"/>
      <c r="GI775" s="360"/>
      <c r="GJ775" s="360"/>
      <c r="GK775" s="360"/>
      <c r="GL775" s="360"/>
      <c r="GM775" s="360"/>
      <c r="GN775" s="360"/>
      <c r="GO775" s="360"/>
      <c r="GP775" s="360"/>
      <c r="GQ775" s="360"/>
      <c r="GR775" s="360"/>
      <c r="GS775" s="360"/>
      <c r="GT775" s="360"/>
      <c r="GU775" s="360"/>
      <c r="GV775" s="360"/>
      <c r="GW775" s="360"/>
      <c r="GX775" s="360"/>
      <c r="GY775" s="360"/>
      <c r="GZ775" s="360"/>
      <c r="HA775" s="360"/>
      <c r="HB775" s="360"/>
      <c r="HC775" s="360"/>
      <c r="HD775" s="360"/>
      <c r="HE775" s="360"/>
      <c r="HF775" s="360"/>
      <c r="HG775" s="360"/>
      <c r="HH775" s="360"/>
      <c r="HI775" s="360"/>
      <c r="HJ775" s="360"/>
      <c r="HK775" s="360"/>
      <c r="HL775" s="360"/>
      <c r="HM775" s="360"/>
      <c r="HN775" s="360"/>
      <c r="HO775" s="360"/>
      <c r="HP775" s="360"/>
      <c r="HQ775" s="360"/>
      <c r="HR775" s="360"/>
      <c r="HS775" s="360"/>
      <c r="HT775" s="360"/>
      <c r="HU775" s="360"/>
      <c r="HV775" s="360"/>
      <c r="HW775" s="360"/>
      <c r="HX775" s="360"/>
    </row>
    <row r="777" spans="1:232" s="461" customFormat="1">
      <c r="A777" s="352"/>
      <c r="B777" s="369"/>
      <c r="C777" s="354"/>
      <c r="D777" s="355"/>
      <c r="E777" s="356"/>
      <c r="F777" s="357"/>
      <c r="G777" s="370"/>
      <c r="H777" s="372"/>
      <c r="I777" s="447"/>
      <c r="J777" s="448"/>
      <c r="K777" s="449"/>
      <c r="L777" s="446"/>
      <c r="N777" s="440"/>
      <c r="O777" s="440"/>
      <c r="P777" s="360"/>
      <c r="Q777" s="360"/>
      <c r="R777" s="360"/>
      <c r="S777" s="360"/>
      <c r="T777" s="360"/>
      <c r="U777" s="360"/>
      <c r="V777" s="360"/>
      <c r="W777" s="360"/>
      <c r="X777" s="360"/>
      <c r="Y777" s="360"/>
      <c r="Z777" s="360"/>
      <c r="AA777" s="360"/>
      <c r="AB777" s="360"/>
      <c r="AC777" s="360"/>
      <c r="AD777" s="360"/>
      <c r="AE777" s="360"/>
      <c r="AF777" s="360"/>
      <c r="AG777" s="360"/>
      <c r="AH777" s="360"/>
      <c r="AI777" s="360"/>
      <c r="AJ777" s="360"/>
      <c r="AK777" s="360"/>
      <c r="AL777" s="360"/>
      <c r="AM777" s="360"/>
      <c r="AN777" s="360"/>
      <c r="AO777" s="360"/>
      <c r="AP777" s="360"/>
      <c r="AQ777" s="360"/>
      <c r="AR777" s="360"/>
      <c r="AS777" s="360"/>
      <c r="AT777" s="360"/>
      <c r="AU777" s="360"/>
      <c r="AV777" s="360"/>
      <c r="AW777" s="360"/>
      <c r="AX777" s="360"/>
      <c r="AY777" s="360"/>
      <c r="AZ777" s="360"/>
      <c r="BA777" s="360"/>
      <c r="BB777" s="360"/>
      <c r="BC777" s="360"/>
      <c r="BD777" s="360"/>
      <c r="BE777" s="360"/>
      <c r="BF777" s="360"/>
      <c r="BG777" s="360"/>
      <c r="BH777" s="360"/>
      <c r="BI777" s="360"/>
      <c r="BJ777" s="360"/>
      <c r="BK777" s="360"/>
      <c r="BL777" s="360"/>
      <c r="BM777" s="360"/>
      <c r="BN777" s="360"/>
      <c r="BO777" s="360"/>
      <c r="BP777" s="360"/>
      <c r="BQ777" s="360"/>
      <c r="BR777" s="360"/>
      <c r="BS777" s="360"/>
      <c r="BT777" s="360"/>
      <c r="BU777" s="360"/>
      <c r="BV777" s="360"/>
      <c r="BW777" s="360"/>
      <c r="BX777" s="360"/>
      <c r="BY777" s="360"/>
      <c r="BZ777" s="360"/>
      <c r="CA777" s="360"/>
      <c r="CB777" s="360"/>
      <c r="CC777" s="360"/>
      <c r="CD777" s="360"/>
      <c r="CE777" s="360"/>
      <c r="CF777" s="360"/>
      <c r="CG777" s="360"/>
      <c r="CH777" s="360"/>
      <c r="CI777" s="360"/>
      <c r="CJ777" s="360"/>
      <c r="CK777" s="360"/>
      <c r="CL777" s="360"/>
      <c r="CM777" s="360"/>
      <c r="CN777" s="360"/>
      <c r="CO777" s="360"/>
      <c r="CP777" s="360"/>
      <c r="CQ777" s="360"/>
      <c r="CR777" s="360"/>
      <c r="CS777" s="360"/>
      <c r="CT777" s="360"/>
      <c r="CU777" s="360"/>
      <c r="CV777" s="360"/>
      <c r="CW777" s="360"/>
      <c r="CX777" s="360"/>
      <c r="CY777" s="360"/>
      <c r="CZ777" s="360"/>
      <c r="DA777" s="360"/>
      <c r="DB777" s="360"/>
      <c r="DC777" s="360"/>
      <c r="DD777" s="360"/>
      <c r="DE777" s="360"/>
      <c r="DF777" s="360"/>
      <c r="DG777" s="360"/>
      <c r="DH777" s="360"/>
      <c r="DI777" s="360"/>
      <c r="DJ777" s="360"/>
      <c r="DK777" s="360"/>
      <c r="DL777" s="360"/>
      <c r="DM777" s="360"/>
      <c r="DN777" s="360"/>
      <c r="DO777" s="360"/>
      <c r="DP777" s="360"/>
      <c r="DQ777" s="360"/>
      <c r="DR777" s="360"/>
      <c r="DS777" s="360"/>
      <c r="DT777" s="360"/>
      <c r="DU777" s="360"/>
      <c r="DV777" s="360"/>
      <c r="DW777" s="360"/>
      <c r="DX777" s="360"/>
      <c r="DY777" s="360"/>
      <c r="DZ777" s="360"/>
      <c r="EA777" s="360"/>
      <c r="EB777" s="360"/>
      <c r="EC777" s="360"/>
      <c r="ED777" s="360"/>
      <c r="EE777" s="360"/>
      <c r="EF777" s="360"/>
      <c r="EG777" s="360"/>
      <c r="EH777" s="360"/>
      <c r="EI777" s="360"/>
      <c r="EJ777" s="360"/>
      <c r="EK777" s="360"/>
      <c r="EL777" s="360"/>
      <c r="EM777" s="360"/>
      <c r="EN777" s="360"/>
      <c r="EO777" s="360"/>
      <c r="EP777" s="360"/>
      <c r="EQ777" s="360"/>
      <c r="ER777" s="360"/>
      <c r="ES777" s="360"/>
      <c r="ET777" s="360"/>
      <c r="EU777" s="360"/>
      <c r="EV777" s="360"/>
      <c r="EW777" s="360"/>
      <c r="EX777" s="360"/>
      <c r="EY777" s="360"/>
      <c r="EZ777" s="360"/>
      <c r="FA777" s="360"/>
      <c r="FB777" s="360"/>
      <c r="FC777" s="360"/>
      <c r="FD777" s="360"/>
      <c r="FE777" s="360"/>
      <c r="FF777" s="360"/>
      <c r="FG777" s="360"/>
      <c r="FH777" s="360"/>
      <c r="FI777" s="360"/>
      <c r="FJ777" s="360"/>
      <c r="FK777" s="360"/>
      <c r="FL777" s="360"/>
      <c r="FM777" s="360"/>
      <c r="FN777" s="360"/>
      <c r="FO777" s="360"/>
      <c r="FP777" s="360"/>
      <c r="FQ777" s="360"/>
      <c r="FR777" s="360"/>
      <c r="FS777" s="360"/>
      <c r="FT777" s="360"/>
      <c r="FU777" s="360"/>
      <c r="FV777" s="360"/>
      <c r="FW777" s="360"/>
      <c r="FX777" s="360"/>
      <c r="FY777" s="360"/>
      <c r="FZ777" s="360"/>
      <c r="GA777" s="360"/>
      <c r="GB777" s="360"/>
      <c r="GC777" s="360"/>
      <c r="GD777" s="360"/>
      <c r="GE777" s="360"/>
      <c r="GF777" s="360"/>
      <c r="GG777" s="360"/>
      <c r="GH777" s="360"/>
      <c r="GI777" s="360"/>
      <c r="GJ777" s="360"/>
      <c r="GK777" s="360"/>
      <c r="GL777" s="360"/>
      <c r="GM777" s="360"/>
      <c r="GN777" s="360"/>
      <c r="GO777" s="360"/>
      <c r="GP777" s="360"/>
      <c r="GQ777" s="360"/>
      <c r="GR777" s="360"/>
      <c r="GS777" s="360"/>
      <c r="GT777" s="360"/>
      <c r="GU777" s="360"/>
      <c r="GV777" s="360"/>
      <c r="GW777" s="360"/>
      <c r="GX777" s="360"/>
      <c r="GY777" s="360"/>
      <c r="GZ777" s="360"/>
      <c r="HA777" s="360"/>
      <c r="HB777" s="360"/>
      <c r="HC777" s="360"/>
      <c r="HD777" s="360"/>
      <c r="HE777" s="360"/>
      <c r="HF777" s="360"/>
      <c r="HG777" s="360"/>
      <c r="HH777" s="360"/>
      <c r="HI777" s="360"/>
      <c r="HJ777" s="360"/>
      <c r="HK777" s="360"/>
      <c r="HL777" s="360"/>
      <c r="HM777" s="360"/>
      <c r="HN777" s="360"/>
      <c r="HO777" s="360"/>
      <c r="HP777" s="360"/>
      <c r="HQ777" s="360"/>
      <c r="HR777" s="360"/>
      <c r="HS777" s="360"/>
      <c r="HT777" s="360"/>
      <c r="HU777" s="360"/>
      <c r="HV777" s="360"/>
      <c r="HW777" s="360"/>
      <c r="HX777" s="360"/>
    </row>
    <row r="778" spans="1:232" s="461" customFormat="1">
      <c r="A778" s="352"/>
      <c r="B778" s="369"/>
      <c r="C778" s="354"/>
      <c r="D778" s="355"/>
      <c r="E778" s="356"/>
      <c r="F778" s="357"/>
      <c r="G778" s="370"/>
      <c r="H778" s="372"/>
      <c r="I778" s="447"/>
      <c r="J778" s="448"/>
      <c r="K778" s="449"/>
      <c r="L778" s="446"/>
      <c r="N778" s="440"/>
      <c r="O778" s="440"/>
      <c r="P778" s="360"/>
      <c r="Q778" s="360"/>
      <c r="R778" s="360"/>
      <c r="S778" s="360"/>
      <c r="T778" s="360"/>
      <c r="U778" s="360"/>
      <c r="V778" s="360"/>
      <c r="W778" s="360"/>
      <c r="X778" s="360"/>
      <c r="Y778" s="360"/>
      <c r="Z778" s="360"/>
      <c r="AA778" s="360"/>
      <c r="AB778" s="360"/>
      <c r="AC778" s="360"/>
      <c r="AD778" s="360"/>
      <c r="AE778" s="360"/>
      <c r="AF778" s="360"/>
      <c r="AG778" s="360"/>
      <c r="AH778" s="360"/>
      <c r="AI778" s="360"/>
      <c r="AJ778" s="360"/>
      <c r="AK778" s="360"/>
      <c r="AL778" s="360"/>
      <c r="AM778" s="360"/>
      <c r="AN778" s="360"/>
      <c r="AO778" s="360"/>
      <c r="AP778" s="360"/>
      <c r="AQ778" s="360"/>
      <c r="AR778" s="360"/>
      <c r="AS778" s="360"/>
      <c r="AT778" s="360"/>
      <c r="AU778" s="360"/>
      <c r="AV778" s="360"/>
      <c r="AW778" s="360"/>
      <c r="AX778" s="360"/>
      <c r="AY778" s="360"/>
      <c r="AZ778" s="360"/>
      <c r="BA778" s="360"/>
      <c r="BB778" s="360"/>
      <c r="BC778" s="360"/>
      <c r="BD778" s="360"/>
      <c r="BE778" s="360"/>
      <c r="BF778" s="360"/>
      <c r="BG778" s="360"/>
      <c r="BH778" s="360"/>
      <c r="BI778" s="360"/>
      <c r="BJ778" s="360"/>
      <c r="BK778" s="360"/>
      <c r="BL778" s="360"/>
      <c r="BM778" s="360"/>
      <c r="BN778" s="360"/>
      <c r="BO778" s="360"/>
      <c r="BP778" s="360"/>
      <c r="BQ778" s="360"/>
      <c r="BR778" s="360"/>
      <c r="BS778" s="360"/>
      <c r="BT778" s="360"/>
      <c r="BU778" s="360"/>
      <c r="BV778" s="360"/>
      <c r="BW778" s="360"/>
      <c r="BX778" s="360"/>
      <c r="BY778" s="360"/>
      <c r="BZ778" s="360"/>
      <c r="CA778" s="360"/>
      <c r="CB778" s="360"/>
      <c r="CC778" s="360"/>
      <c r="CD778" s="360"/>
      <c r="CE778" s="360"/>
      <c r="CF778" s="360"/>
      <c r="CG778" s="360"/>
      <c r="CH778" s="360"/>
      <c r="CI778" s="360"/>
      <c r="CJ778" s="360"/>
      <c r="CK778" s="360"/>
      <c r="CL778" s="360"/>
      <c r="CM778" s="360"/>
      <c r="CN778" s="360"/>
      <c r="CO778" s="360"/>
      <c r="CP778" s="360"/>
      <c r="CQ778" s="360"/>
      <c r="CR778" s="360"/>
      <c r="CS778" s="360"/>
      <c r="CT778" s="360"/>
      <c r="CU778" s="360"/>
      <c r="CV778" s="360"/>
      <c r="CW778" s="360"/>
      <c r="CX778" s="360"/>
      <c r="CY778" s="360"/>
      <c r="CZ778" s="360"/>
      <c r="DA778" s="360"/>
      <c r="DB778" s="360"/>
      <c r="DC778" s="360"/>
      <c r="DD778" s="360"/>
      <c r="DE778" s="360"/>
      <c r="DF778" s="360"/>
      <c r="DG778" s="360"/>
      <c r="DH778" s="360"/>
      <c r="DI778" s="360"/>
      <c r="DJ778" s="360"/>
      <c r="DK778" s="360"/>
      <c r="DL778" s="360"/>
      <c r="DM778" s="360"/>
      <c r="DN778" s="360"/>
      <c r="DO778" s="360"/>
      <c r="DP778" s="360"/>
      <c r="DQ778" s="360"/>
      <c r="DR778" s="360"/>
      <c r="DS778" s="360"/>
      <c r="DT778" s="360"/>
      <c r="DU778" s="360"/>
      <c r="DV778" s="360"/>
      <c r="DW778" s="360"/>
      <c r="DX778" s="360"/>
      <c r="DY778" s="360"/>
      <c r="DZ778" s="360"/>
      <c r="EA778" s="360"/>
      <c r="EB778" s="360"/>
      <c r="EC778" s="360"/>
      <c r="ED778" s="360"/>
      <c r="EE778" s="360"/>
      <c r="EF778" s="360"/>
      <c r="EG778" s="360"/>
      <c r="EH778" s="360"/>
      <c r="EI778" s="360"/>
      <c r="EJ778" s="360"/>
      <c r="EK778" s="360"/>
      <c r="EL778" s="360"/>
      <c r="EM778" s="360"/>
      <c r="EN778" s="360"/>
      <c r="EO778" s="360"/>
      <c r="EP778" s="360"/>
      <c r="EQ778" s="360"/>
      <c r="ER778" s="360"/>
      <c r="ES778" s="360"/>
      <c r="ET778" s="360"/>
      <c r="EU778" s="360"/>
      <c r="EV778" s="360"/>
      <c r="EW778" s="360"/>
      <c r="EX778" s="360"/>
      <c r="EY778" s="360"/>
      <c r="EZ778" s="360"/>
      <c r="FA778" s="360"/>
      <c r="FB778" s="360"/>
      <c r="FC778" s="360"/>
      <c r="FD778" s="360"/>
      <c r="FE778" s="360"/>
      <c r="FF778" s="360"/>
      <c r="FG778" s="360"/>
      <c r="FH778" s="360"/>
      <c r="FI778" s="360"/>
      <c r="FJ778" s="360"/>
      <c r="FK778" s="360"/>
      <c r="FL778" s="360"/>
      <c r="FM778" s="360"/>
      <c r="FN778" s="360"/>
      <c r="FO778" s="360"/>
      <c r="FP778" s="360"/>
      <c r="FQ778" s="360"/>
      <c r="FR778" s="360"/>
      <c r="FS778" s="360"/>
      <c r="FT778" s="360"/>
      <c r="FU778" s="360"/>
      <c r="FV778" s="360"/>
      <c r="FW778" s="360"/>
      <c r="FX778" s="360"/>
      <c r="FY778" s="360"/>
      <c r="FZ778" s="360"/>
      <c r="GA778" s="360"/>
      <c r="GB778" s="360"/>
      <c r="GC778" s="360"/>
      <c r="GD778" s="360"/>
      <c r="GE778" s="360"/>
      <c r="GF778" s="360"/>
      <c r="GG778" s="360"/>
      <c r="GH778" s="360"/>
      <c r="GI778" s="360"/>
      <c r="GJ778" s="360"/>
      <c r="GK778" s="360"/>
      <c r="GL778" s="360"/>
      <c r="GM778" s="360"/>
      <c r="GN778" s="360"/>
      <c r="GO778" s="360"/>
      <c r="GP778" s="360"/>
      <c r="GQ778" s="360"/>
      <c r="GR778" s="360"/>
      <c r="GS778" s="360"/>
      <c r="GT778" s="360"/>
      <c r="GU778" s="360"/>
      <c r="GV778" s="360"/>
      <c r="GW778" s="360"/>
      <c r="GX778" s="360"/>
      <c r="GY778" s="360"/>
      <c r="GZ778" s="360"/>
      <c r="HA778" s="360"/>
      <c r="HB778" s="360"/>
      <c r="HC778" s="360"/>
      <c r="HD778" s="360"/>
      <c r="HE778" s="360"/>
      <c r="HF778" s="360"/>
      <c r="HG778" s="360"/>
      <c r="HH778" s="360"/>
      <c r="HI778" s="360"/>
      <c r="HJ778" s="360"/>
      <c r="HK778" s="360"/>
      <c r="HL778" s="360"/>
      <c r="HM778" s="360"/>
      <c r="HN778" s="360"/>
      <c r="HO778" s="360"/>
      <c r="HP778" s="360"/>
      <c r="HQ778" s="360"/>
      <c r="HR778" s="360"/>
      <c r="HS778" s="360"/>
      <c r="HT778" s="360"/>
      <c r="HU778" s="360"/>
      <c r="HV778" s="360"/>
      <c r="HW778" s="360"/>
      <c r="HX778" s="360"/>
    </row>
    <row r="779" spans="1:232" s="461" customFormat="1">
      <c r="A779" s="352"/>
      <c r="B779" s="369"/>
      <c r="C779" s="354"/>
      <c r="D779" s="355"/>
      <c r="E779" s="356"/>
      <c r="F779" s="357"/>
      <c r="G779" s="370"/>
      <c r="H779" s="372"/>
      <c r="I779" s="447"/>
      <c r="J779" s="448"/>
      <c r="K779" s="449"/>
      <c r="L779" s="446"/>
      <c r="N779" s="440"/>
      <c r="O779" s="440"/>
      <c r="P779" s="360"/>
      <c r="Q779" s="360"/>
      <c r="R779" s="360"/>
      <c r="S779" s="360"/>
      <c r="T779" s="360"/>
      <c r="U779" s="360"/>
      <c r="V779" s="360"/>
      <c r="W779" s="360"/>
      <c r="X779" s="360"/>
      <c r="Y779" s="360"/>
      <c r="Z779" s="360"/>
      <c r="AA779" s="360"/>
      <c r="AB779" s="360"/>
      <c r="AC779" s="360"/>
      <c r="AD779" s="360"/>
      <c r="AE779" s="360"/>
      <c r="AF779" s="360"/>
      <c r="AG779" s="360"/>
      <c r="AH779" s="360"/>
      <c r="AI779" s="360"/>
      <c r="AJ779" s="360"/>
      <c r="AK779" s="360"/>
      <c r="AL779" s="360"/>
      <c r="AM779" s="360"/>
      <c r="AN779" s="360"/>
      <c r="AO779" s="360"/>
      <c r="AP779" s="360"/>
      <c r="AQ779" s="360"/>
      <c r="AR779" s="360"/>
      <c r="AS779" s="360"/>
      <c r="AT779" s="360"/>
      <c r="AU779" s="360"/>
      <c r="AV779" s="360"/>
      <c r="AW779" s="360"/>
      <c r="AX779" s="360"/>
      <c r="AY779" s="360"/>
      <c r="AZ779" s="360"/>
      <c r="BA779" s="360"/>
      <c r="BB779" s="360"/>
      <c r="BC779" s="360"/>
      <c r="BD779" s="360"/>
      <c r="BE779" s="360"/>
      <c r="BF779" s="360"/>
      <c r="BG779" s="360"/>
      <c r="BH779" s="360"/>
      <c r="BI779" s="360"/>
      <c r="BJ779" s="360"/>
      <c r="BK779" s="360"/>
      <c r="BL779" s="360"/>
      <c r="BM779" s="360"/>
      <c r="BN779" s="360"/>
      <c r="BO779" s="360"/>
      <c r="BP779" s="360"/>
      <c r="BQ779" s="360"/>
      <c r="BR779" s="360"/>
      <c r="BS779" s="360"/>
      <c r="BT779" s="360"/>
      <c r="BU779" s="360"/>
      <c r="BV779" s="360"/>
      <c r="BW779" s="360"/>
      <c r="BX779" s="360"/>
      <c r="BY779" s="360"/>
      <c r="BZ779" s="360"/>
      <c r="CA779" s="360"/>
      <c r="CB779" s="360"/>
      <c r="CC779" s="360"/>
      <c r="CD779" s="360"/>
      <c r="CE779" s="360"/>
      <c r="CF779" s="360"/>
      <c r="CG779" s="360"/>
      <c r="CH779" s="360"/>
      <c r="CI779" s="360"/>
      <c r="CJ779" s="360"/>
      <c r="CK779" s="360"/>
      <c r="CL779" s="360"/>
      <c r="CM779" s="360"/>
      <c r="CN779" s="360"/>
      <c r="CO779" s="360"/>
      <c r="CP779" s="360"/>
      <c r="CQ779" s="360"/>
      <c r="CR779" s="360"/>
      <c r="CS779" s="360"/>
      <c r="CT779" s="360"/>
      <c r="CU779" s="360"/>
      <c r="CV779" s="360"/>
      <c r="CW779" s="360"/>
      <c r="CX779" s="360"/>
      <c r="CY779" s="360"/>
      <c r="CZ779" s="360"/>
      <c r="DA779" s="360"/>
      <c r="DB779" s="360"/>
      <c r="DC779" s="360"/>
      <c r="DD779" s="360"/>
      <c r="DE779" s="360"/>
      <c r="DF779" s="360"/>
      <c r="DG779" s="360"/>
      <c r="DH779" s="360"/>
      <c r="DI779" s="360"/>
      <c r="DJ779" s="360"/>
      <c r="DK779" s="360"/>
      <c r="DL779" s="360"/>
      <c r="DM779" s="360"/>
      <c r="DN779" s="360"/>
      <c r="DO779" s="360"/>
      <c r="DP779" s="360"/>
      <c r="DQ779" s="360"/>
      <c r="DR779" s="360"/>
      <c r="DS779" s="360"/>
      <c r="DT779" s="360"/>
      <c r="DU779" s="360"/>
      <c r="DV779" s="360"/>
      <c r="DW779" s="360"/>
      <c r="DX779" s="360"/>
      <c r="DY779" s="360"/>
      <c r="DZ779" s="360"/>
      <c r="EA779" s="360"/>
      <c r="EB779" s="360"/>
      <c r="EC779" s="360"/>
      <c r="ED779" s="360"/>
      <c r="EE779" s="360"/>
      <c r="EF779" s="360"/>
      <c r="EG779" s="360"/>
      <c r="EH779" s="360"/>
      <c r="EI779" s="360"/>
      <c r="EJ779" s="360"/>
      <c r="EK779" s="360"/>
      <c r="EL779" s="360"/>
      <c r="EM779" s="360"/>
      <c r="EN779" s="360"/>
      <c r="EO779" s="360"/>
      <c r="EP779" s="360"/>
      <c r="EQ779" s="360"/>
      <c r="ER779" s="360"/>
      <c r="ES779" s="360"/>
      <c r="ET779" s="360"/>
      <c r="EU779" s="360"/>
      <c r="EV779" s="360"/>
      <c r="EW779" s="360"/>
      <c r="EX779" s="360"/>
      <c r="EY779" s="360"/>
      <c r="EZ779" s="360"/>
      <c r="FA779" s="360"/>
      <c r="FB779" s="360"/>
      <c r="FC779" s="360"/>
      <c r="FD779" s="360"/>
      <c r="FE779" s="360"/>
      <c r="FF779" s="360"/>
      <c r="FG779" s="360"/>
      <c r="FH779" s="360"/>
      <c r="FI779" s="360"/>
      <c r="FJ779" s="360"/>
      <c r="FK779" s="360"/>
      <c r="FL779" s="360"/>
      <c r="FM779" s="360"/>
      <c r="FN779" s="360"/>
      <c r="FO779" s="360"/>
      <c r="FP779" s="360"/>
      <c r="FQ779" s="360"/>
      <c r="FR779" s="360"/>
      <c r="FS779" s="360"/>
      <c r="FT779" s="360"/>
      <c r="FU779" s="360"/>
      <c r="FV779" s="360"/>
      <c r="FW779" s="360"/>
      <c r="FX779" s="360"/>
      <c r="FY779" s="360"/>
      <c r="FZ779" s="360"/>
      <c r="GA779" s="360"/>
      <c r="GB779" s="360"/>
      <c r="GC779" s="360"/>
      <c r="GD779" s="360"/>
      <c r="GE779" s="360"/>
      <c r="GF779" s="360"/>
      <c r="GG779" s="360"/>
      <c r="GH779" s="360"/>
      <c r="GI779" s="360"/>
      <c r="GJ779" s="360"/>
      <c r="GK779" s="360"/>
      <c r="GL779" s="360"/>
      <c r="GM779" s="360"/>
      <c r="GN779" s="360"/>
      <c r="GO779" s="360"/>
      <c r="GP779" s="360"/>
      <c r="GQ779" s="360"/>
      <c r="GR779" s="360"/>
      <c r="GS779" s="360"/>
      <c r="GT779" s="360"/>
      <c r="GU779" s="360"/>
      <c r="GV779" s="360"/>
      <c r="GW779" s="360"/>
      <c r="GX779" s="360"/>
      <c r="GY779" s="360"/>
      <c r="GZ779" s="360"/>
      <c r="HA779" s="360"/>
      <c r="HB779" s="360"/>
      <c r="HC779" s="360"/>
      <c r="HD779" s="360"/>
      <c r="HE779" s="360"/>
      <c r="HF779" s="360"/>
      <c r="HG779" s="360"/>
      <c r="HH779" s="360"/>
      <c r="HI779" s="360"/>
      <c r="HJ779" s="360"/>
      <c r="HK779" s="360"/>
      <c r="HL779" s="360"/>
      <c r="HM779" s="360"/>
      <c r="HN779" s="360"/>
      <c r="HO779" s="360"/>
      <c r="HP779" s="360"/>
      <c r="HQ779" s="360"/>
      <c r="HR779" s="360"/>
      <c r="HS779" s="360"/>
      <c r="HT779" s="360"/>
      <c r="HU779" s="360"/>
      <c r="HV779" s="360"/>
      <c r="HW779" s="360"/>
      <c r="HX779" s="360"/>
    </row>
    <row r="780" spans="1:232" s="461" customFormat="1">
      <c r="A780" s="352"/>
      <c r="B780" s="369"/>
      <c r="C780" s="354"/>
      <c r="D780" s="355"/>
      <c r="E780" s="356"/>
      <c r="F780" s="357"/>
      <c r="G780" s="370"/>
      <c r="H780" s="372"/>
      <c r="I780" s="447"/>
      <c r="J780" s="448"/>
      <c r="K780" s="449"/>
      <c r="L780" s="446"/>
      <c r="N780" s="440"/>
      <c r="O780" s="440"/>
      <c r="P780" s="360"/>
      <c r="Q780" s="360"/>
      <c r="R780" s="360"/>
      <c r="S780" s="360"/>
      <c r="T780" s="360"/>
      <c r="U780" s="360"/>
      <c r="V780" s="360"/>
      <c r="W780" s="360"/>
      <c r="X780" s="360"/>
      <c r="Y780" s="360"/>
      <c r="Z780" s="360"/>
      <c r="AA780" s="360"/>
      <c r="AB780" s="360"/>
      <c r="AC780" s="360"/>
      <c r="AD780" s="360"/>
      <c r="AE780" s="360"/>
      <c r="AF780" s="360"/>
      <c r="AG780" s="360"/>
      <c r="AH780" s="360"/>
      <c r="AI780" s="360"/>
      <c r="AJ780" s="360"/>
      <c r="AK780" s="360"/>
      <c r="AL780" s="360"/>
      <c r="AM780" s="360"/>
      <c r="AN780" s="360"/>
      <c r="AO780" s="360"/>
      <c r="AP780" s="360"/>
      <c r="AQ780" s="360"/>
      <c r="AR780" s="360"/>
      <c r="AS780" s="360"/>
      <c r="AT780" s="360"/>
      <c r="AU780" s="360"/>
      <c r="AV780" s="360"/>
      <c r="AW780" s="360"/>
      <c r="AX780" s="360"/>
      <c r="AY780" s="360"/>
      <c r="AZ780" s="360"/>
      <c r="BA780" s="360"/>
      <c r="BB780" s="360"/>
      <c r="BC780" s="360"/>
      <c r="BD780" s="360"/>
      <c r="BE780" s="360"/>
      <c r="BF780" s="360"/>
      <c r="BG780" s="360"/>
      <c r="BH780" s="360"/>
      <c r="BI780" s="360"/>
      <c r="BJ780" s="360"/>
      <c r="BK780" s="360"/>
      <c r="BL780" s="360"/>
      <c r="BM780" s="360"/>
      <c r="BN780" s="360"/>
      <c r="BO780" s="360"/>
      <c r="BP780" s="360"/>
      <c r="BQ780" s="360"/>
      <c r="BR780" s="360"/>
      <c r="BS780" s="360"/>
      <c r="BT780" s="360"/>
      <c r="BU780" s="360"/>
      <c r="BV780" s="360"/>
      <c r="BW780" s="360"/>
      <c r="BX780" s="360"/>
      <c r="BY780" s="360"/>
      <c r="BZ780" s="360"/>
      <c r="CA780" s="360"/>
      <c r="CB780" s="360"/>
      <c r="CC780" s="360"/>
      <c r="CD780" s="360"/>
      <c r="CE780" s="360"/>
      <c r="CF780" s="360"/>
      <c r="CG780" s="360"/>
      <c r="CH780" s="360"/>
      <c r="CI780" s="360"/>
      <c r="CJ780" s="360"/>
      <c r="CK780" s="360"/>
      <c r="CL780" s="360"/>
      <c r="CM780" s="360"/>
      <c r="CN780" s="360"/>
      <c r="CO780" s="360"/>
      <c r="CP780" s="360"/>
      <c r="CQ780" s="360"/>
      <c r="CR780" s="360"/>
      <c r="CS780" s="360"/>
      <c r="CT780" s="360"/>
      <c r="CU780" s="360"/>
      <c r="CV780" s="360"/>
      <c r="CW780" s="360"/>
      <c r="CX780" s="360"/>
      <c r="CY780" s="360"/>
      <c r="CZ780" s="360"/>
      <c r="DA780" s="360"/>
      <c r="DB780" s="360"/>
      <c r="DC780" s="360"/>
      <c r="DD780" s="360"/>
      <c r="DE780" s="360"/>
      <c r="DF780" s="360"/>
      <c r="DG780" s="360"/>
      <c r="DH780" s="360"/>
      <c r="DI780" s="360"/>
      <c r="DJ780" s="360"/>
      <c r="DK780" s="360"/>
      <c r="DL780" s="360"/>
      <c r="DM780" s="360"/>
      <c r="DN780" s="360"/>
      <c r="DO780" s="360"/>
      <c r="DP780" s="360"/>
      <c r="DQ780" s="360"/>
      <c r="DR780" s="360"/>
      <c r="DS780" s="360"/>
      <c r="DT780" s="360"/>
      <c r="DU780" s="360"/>
      <c r="DV780" s="360"/>
      <c r="DW780" s="360"/>
      <c r="DX780" s="360"/>
      <c r="DY780" s="360"/>
      <c r="DZ780" s="360"/>
      <c r="EA780" s="360"/>
      <c r="EB780" s="360"/>
      <c r="EC780" s="360"/>
      <c r="ED780" s="360"/>
      <c r="EE780" s="360"/>
      <c r="EF780" s="360"/>
      <c r="EG780" s="360"/>
      <c r="EH780" s="360"/>
      <c r="EI780" s="360"/>
      <c r="EJ780" s="360"/>
      <c r="EK780" s="360"/>
      <c r="EL780" s="360"/>
      <c r="EM780" s="360"/>
      <c r="EN780" s="360"/>
      <c r="EO780" s="360"/>
      <c r="EP780" s="360"/>
      <c r="EQ780" s="360"/>
      <c r="ER780" s="360"/>
      <c r="ES780" s="360"/>
      <c r="ET780" s="360"/>
      <c r="EU780" s="360"/>
      <c r="EV780" s="360"/>
      <c r="EW780" s="360"/>
      <c r="EX780" s="360"/>
      <c r="EY780" s="360"/>
      <c r="EZ780" s="360"/>
      <c r="FA780" s="360"/>
      <c r="FB780" s="360"/>
      <c r="FC780" s="360"/>
      <c r="FD780" s="360"/>
      <c r="FE780" s="360"/>
      <c r="FF780" s="360"/>
      <c r="FG780" s="360"/>
      <c r="FH780" s="360"/>
      <c r="FI780" s="360"/>
      <c r="FJ780" s="360"/>
      <c r="FK780" s="360"/>
      <c r="FL780" s="360"/>
      <c r="FM780" s="360"/>
      <c r="FN780" s="360"/>
      <c r="FO780" s="360"/>
      <c r="FP780" s="360"/>
      <c r="FQ780" s="360"/>
      <c r="FR780" s="360"/>
      <c r="FS780" s="360"/>
      <c r="FT780" s="360"/>
      <c r="FU780" s="360"/>
      <c r="FV780" s="360"/>
      <c r="FW780" s="360"/>
      <c r="FX780" s="360"/>
      <c r="FY780" s="360"/>
      <c r="FZ780" s="360"/>
      <c r="GA780" s="360"/>
      <c r="GB780" s="360"/>
      <c r="GC780" s="360"/>
      <c r="GD780" s="360"/>
      <c r="GE780" s="360"/>
      <c r="GF780" s="360"/>
      <c r="GG780" s="360"/>
      <c r="GH780" s="360"/>
      <c r="GI780" s="360"/>
      <c r="GJ780" s="360"/>
      <c r="GK780" s="360"/>
      <c r="GL780" s="360"/>
      <c r="GM780" s="360"/>
      <c r="GN780" s="360"/>
      <c r="GO780" s="360"/>
      <c r="GP780" s="360"/>
      <c r="GQ780" s="360"/>
      <c r="GR780" s="360"/>
      <c r="GS780" s="360"/>
      <c r="GT780" s="360"/>
      <c r="GU780" s="360"/>
      <c r="GV780" s="360"/>
      <c r="GW780" s="360"/>
      <c r="GX780" s="360"/>
      <c r="GY780" s="360"/>
      <c r="GZ780" s="360"/>
      <c r="HA780" s="360"/>
      <c r="HB780" s="360"/>
      <c r="HC780" s="360"/>
      <c r="HD780" s="360"/>
      <c r="HE780" s="360"/>
      <c r="HF780" s="360"/>
      <c r="HG780" s="360"/>
      <c r="HH780" s="360"/>
      <c r="HI780" s="360"/>
      <c r="HJ780" s="360"/>
      <c r="HK780" s="360"/>
      <c r="HL780" s="360"/>
      <c r="HM780" s="360"/>
      <c r="HN780" s="360"/>
      <c r="HO780" s="360"/>
      <c r="HP780" s="360"/>
      <c r="HQ780" s="360"/>
      <c r="HR780" s="360"/>
      <c r="HS780" s="360"/>
      <c r="HT780" s="360"/>
      <c r="HU780" s="360"/>
      <c r="HV780" s="360"/>
      <c r="HW780" s="360"/>
      <c r="HX780" s="360"/>
    </row>
    <row r="781" spans="1:232" s="461" customFormat="1">
      <c r="A781" s="352"/>
      <c r="B781" s="369"/>
      <c r="C781" s="354"/>
      <c r="D781" s="355"/>
      <c r="E781" s="356"/>
      <c r="F781" s="357"/>
      <c r="G781" s="370"/>
      <c r="H781" s="372"/>
      <c r="I781" s="447"/>
      <c r="J781" s="448"/>
      <c r="K781" s="449"/>
      <c r="L781" s="446"/>
      <c r="N781" s="440"/>
      <c r="O781" s="440"/>
      <c r="P781" s="360"/>
      <c r="Q781" s="360"/>
      <c r="R781" s="360"/>
      <c r="S781" s="360"/>
      <c r="T781" s="360"/>
      <c r="U781" s="360"/>
      <c r="V781" s="360"/>
      <c r="W781" s="360"/>
      <c r="X781" s="360"/>
      <c r="Y781" s="360"/>
      <c r="Z781" s="360"/>
      <c r="AA781" s="360"/>
      <c r="AB781" s="360"/>
      <c r="AC781" s="360"/>
      <c r="AD781" s="360"/>
      <c r="AE781" s="360"/>
      <c r="AF781" s="360"/>
      <c r="AG781" s="360"/>
      <c r="AH781" s="360"/>
      <c r="AI781" s="360"/>
      <c r="AJ781" s="360"/>
      <c r="AK781" s="360"/>
      <c r="AL781" s="360"/>
      <c r="AM781" s="360"/>
      <c r="AN781" s="360"/>
      <c r="AO781" s="360"/>
      <c r="AP781" s="360"/>
      <c r="AQ781" s="360"/>
      <c r="AR781" s="360"/>
      <c r="AS781" s="360"/>
      <c r="AT781" s="360"/>
      <c r="AU781" s="360"/>
      <c r="AV781" s="360"/>
      <c r="AW781" s="360"/>
      <c r="AX781" s="360"/>
      <c r="AY781" s="360"/>
      <c r="AZ781" s="360"/>
      <c r="BA781" s="360"/>
      <c r="BB781" s="360"/>
      <c r="BC781" s="360"/>
      <c r="BD781" s="360"/>
      <c r="BE781" s="360"/>
      <c r="BF781" s="360"/>
      <c r="BG781" s="360"/>
      <c r="BH781" s="360"/>
      <c r="BI781" s="360"/>
      <c r="BJ781" s="360"/>
      <c r="BK781" s="360"/>
      <c r="BL781" s="360"/>
      <c r="BM781" s="360"/>
      <c r="BN781" s="360"/>
      <c r="BO781" s="360"/>
      <c r="BP781" s="360"/>
      <c r="BQ781" s="360"/>
      <c r="BR781" s="360"/>
      <c r="BS781" s="360"/>
      <c r="BT781" s="360"/>
      <c r="BU781" s="360"/>
      <c r="BV781" s="360"/>
      <c r="BW781" s="360"/>
      <c r="BX781" s="360"/>
      <c r="BY781" s="360"/>
      <c r="BZ781" s="360"/>
      <c r="CA781" s="360"/>
      <c r="CB781" s="360"/>
      <c r="CC781" s="360"/>
      <c r="CD781" s="360"/>
      <c r="CE781" s="360"/>
      <c r="CF781" s="360"/>
      <c r="CG781" s="360"/>
      <c r="CH781" s="360"/>
      <c r="CI781" s="360"/>
      <c r="CJ781" s="360"/>
      <c r="CK781" s="360"/>
      <c r="CL781" s="360"/>
      <c r="CM781" s="360"/>
      <c r="CN781" s="360"/>
      <c r="CO781" s="360"/>
      <c r="CP781" s="360"/>
      <c r="CQ781" s="360"/>
      <c r="CR781" s="360"/>
      <c r="CS781" s="360"/>
      <c r="CT781" s="360"/>
      <c r="CU781" s="360"/>
      <c r="CV781" s="360"/>
      <c r="CW781" s="360"/>
      <c r="CX781" s="360"/>
      <c r="CY781" s="360"/>
      <c r="CZ781" s="360"/>
      <c r="DA781" s="360"/>
      <c r="DB781" s="360"/>
      <c r="DC781" s="360"/>
      <c r="DD781" s="360"/>
      <c r="DE781" s="360"/>
      <c r="DF781" s="360"/>
      <c r="DG781" s="360"/>
      <c r="DH781" s="360"/>
      <c r="DI781" s="360"/>
      <c r="DJ781" s="360"/>
      <c r="DK781" s="360"/>
      <c r="DL781" s="360"/>
      <c r="DM781" s="360"/>
      <c r="DN781" s="360"/>
      <c r="DO781" s="360"/>
      <c r="DP781" s="360"/>
      <c r="DQ781" s="360"/>
      <c r="DR781" s="360"/>
      <c r="DS781" s="360"/>
      <c r="DT781" s="360"/>
      <c r="DU781" s="360"/>
      <c r="DV781" s="360"/>
      <c r="DW781" s="360"/>
      <c r="DX781" s="360"/>
      <c r="DY781" s="360"/>
      <c r="DZ781" s="360"/>
      <c r="EA781" s="360"/>
      <c r="EB781" s="360"/>
      <c r="EC781" s="360"/>
      <c r="ED781" s="360"/>
      <c r="EE781" s="360"/>
      <c r="EF781" s="360"/>
      <c r="EG781" s="360"/>
      <c r="EH781" s="360"/>
      <c r="EI781" s="360"/>
      <c r="EJ781" s="360"/>
      <c r="EK781" s="360"/>
      <c r="EL781" s="360"/>
      <c r="EM781" s="360"/>
      <c r="EN781" s="360"/>
      <c r="EO781" s="360"/>
      <c r="EP781" s="360"/>
      <c r="EQ781" s="360"/>
      <c r="ER781" s="360"/>
      <c r="ES781" s="360"/>
      <c r="ET781" s="360"/>
      <c r="EU781" s="360"/>
      <c r="EV781" s="360"/>
      <c r="EW781" s="360"/>
      <c r="EX781" s="360"/>
      <c r="EY781" s="360"/>
      <c r="EZ781" s="360"/>
      <c r="FA781" s="360"/>
      <c r="FB781" s="360"/>
      <c r="FC781" s="360"/>
      <c r="FD781" s="360"/>
      <c r="FE781" s="360"/>
      <c r="FF781" s="360"/>
      <c r="FG781" s="360"/>
      <c r="FH781" s="360"/>
      <c r="FI781" s="360"/>
      <c r="FJ781" s="360"/>
      <c r="FK781" s="360"/>
      <c r="FL781" s="360"/>
      <c r="FM781" s="360"/>
      <c r="FN781" s="360"/>
      <c r="FO781" s="360"/>
      <c r="FP781" s="360"/>
      <c r="FQ781" s="360"/>
      <c r="FR781" s="360"/>
      <c r="FS781" s="360"/>
      <c r="FT781" s="360"/>
      <c r="FU781" s="360"/>
      <c r="FV781" s="360"/>
      <c r="FW781" s="360"/>
      <c r="FX781" s="360"/>
      <c r="FY781" s="360"/>
      <c r="FZ781" s="360"/>
      <c r="GA781" s="360"/>
      <c r="GB781" s="360"/>
      <c r="GC781" s="360"/>
      <c r="GD781" s="360"/>
      <c r="GE781" s="360"/>
      <c r="GF781" s="360"/>
      <c r="GG781" s="360"/>
      <c r="GH781" s="360"/>
      <c r="GI781" s="360"/>
      <c r="GJ781" s="360"/>
      <c r="GK781" s="360"/>
      <c r="GL781" s="360"/>
      <c r="GM781" s="360"/>
      <c r="GN781" s="360"/>
      <c r="GO781" s="360"/>
      <c r="GP781" s="360"/>
      <c r="GQ781" s="360"/>
      <c r="GR781" s="360"/>
      <c r="GS781" s="360"/>
      <c r="GT781" s="360"/>
      <c r="GU781" s="360"/>
      <c r="GV781" s="360"/>
      <c r="GW781" s="360"/>
      <c r="GX781" s="360"/>
      <c r="GY781" s="360"/>
      <c r="GZ781" s="360"/>
      <c r="HA781" s="360"/>
      <c r="HB781" s="360"/>
      <c r="HC781" s="360"/>
      <c r="HD781" s="360"/>
      <c r="HE781" s="360"/>
      <c r="HF781" s="360"/>
      <c r="HG781" s="360"/>
      <c r="HH781" s="360"/>
      <c r="HI781" s="360"/>
      <c r="HJ781" s="360"/>
      <c r="HK781" s="360"/>
      <c r="HL781" s="360"/>
      <c r="HM781" s="360"/>
      <c r="HN781" s="360"/>
      <c r="HO781" s="360"/>
      <c r="HP781" s="360"/>
      <c r="HQ781" s="360"/>
      <c r="HR781" s="360"/>
      <c r="HS781" s="360"/>
      <c r="HT781" s="360"/>
      <c r="HU781" s="360"/>
      <c r="HV781" s="360"/>
      <c r="HW781" s="360"/>
      <c r="HX781" s="360"/>
    </row>
    <row r="782" spans="1:232" s="461" customFormat="1">
      <c r="A782" s="352"/>
      <c r="B782" s="369"/>
      <c r="C782" s="354"/>
      <c r="D782" s="355"/>
      <c r="E782" s="356"/>
      <c r="F782" s="357"/>
      <c r="G782" s="370"/>
      <c r="H782" s="372"/>
      <c r="I782" s="447"/>
      <c r="J782" s="448"/>
      <c r="K782" s="449"/>
      <c r="L782" s="446"/>
      <c r="N782" s="440"/>
      <c r="O782" s="440"/>
      <c r="P782" s="360"/>
      <c r="Q782" s="360"/>
      <c r="R782" s="360"/>
      <c r="S782" s="360"/>
      <c r="T782" s="360"/>
      <c r="U782" s="360"/>
      <c r="V782" s="360"/>
      <c r="W782" s="360"/>
      <c r="X782" s="360"/>
      <c r="Y782" s="360"/>
      <c r="Z782" s="360"/>
      <c r="AA782" s="360"/>
      <c r="AB782" s="360"/>
      <c r="AC782" s="360"/>
      <c r="AD782" s="360"/>
      <c r="AE782" s="360"/>
      <c r="AF782" s="360"/>
      <c r="AG782" s="360"/>
      <c r="AH782" s="360"/>
      <c r="AI782" s="360"/>
      <c r="AJ782" s="360"/>
      <c r="AK782" s="360"/>
      <c r="AL782" s="360"/>
      <c r="AM782" s="360"/>
      <c r="AN782" s="360"/>
      <c r="AO782" s="360"/>
      <c r="AP782" s="360"/>
      <c r="AQ782" s="360"/>
      <c r="AR782" s="360"/>
      <c r="AS782" s="360"/>
      <c r="AT782" s="360"/>
      <c r="AU782" s="360"/>
      <c r="AV782" s="360"/>
      <c r="AW782" s="360"/>
      <c r="AX782" s="360"/>
      <c r="AY782" s="360"/>
      <c r="AZ782" s="360"/>
      <c r="BA782" s="360"/>
      <c r="BB782" s="360"/>
      <c r="BC782" s="360"/>
      <c r="BD782" s="360"/>
      <c r="BE782" s="360"/>
      <c r="BF782" s="360"/>
      <c r="BG782" s="360"/>
      <c r="BH782" s="360"/>
      <c r="BI782" s="360"/>
      <c r="BJ782" s="360"/>
      <c r="BK782" s="360"/>
      <c r="BL782" s="360"/>
      <c r="BM782" s="360"/>
      <c r="BN782" s="360"/>
      <c r="BO782" s="360"/>
      <c r="BP782" s="360"/>
      <c r="BQ782" s="360"/>
      <c r="BR782" s="360"/>
      <c r="BS782" s="360"/>
      <c r="BT782" s="360"/>
      <c r="BU782" s="360"/>
      <c r="BV782" s="360"/>
      <c r="BW782" s="360"/>
      <c r="BX782" s="360"/>
      <c r="BY782" s="360"/>
      <c r="BZ782" s="360"/>
      <c r="CA782" s="360"/>
      <c r="CB782" s="360"/>
      <c r="CC782" s="360"/>
      <c r="CD782" s="360"/>
      <c r="CE782" s="360"/>
      <c r="CF782" s="360"/>
      <c r="CG782" s="360"/>
      <c r="CH782" s="360"/>
      <c r="CI782" s="360"/>
      <c r="CJ782" s="360"/>
      <c r="CK782" s="360"/>
      <c r="CL782" s="360"/>
      <c r="CM782" s="360"/>
      <c r="CN782" s="360"/>
      <c r="CO782" s="360"/>
      <c r="CP782" s="360"/>
      <c r="CQ782" s="360"/>
      <c r="CR782" s="360"/>
      <c r="CS782" s="360"/>
      <c r="CT782" s="360"/>
      <c r="CU782" s="360"/>
      <c r="CV782" s="360"/>
      <c r="CW782" s="360"/>
      <c r="CX782" s="360"/>
      <c r="CY782" s="360"/>
      <c r="CZ782" s="360"/>
      <c r="DA782" s="360"/>
      <c r="DB782" s="360"/>
      <c r="DC782" s="360"/>
      <c r="DD782" s="360"/>
      <c r="DE782" s="360"/>
      <c r="DF782" s="360"/>
      <c r="DG782" s="360"/>
      <c r="DH782" s="360"/>
      <c r="DI782" s="360"/>
      <c r="DJ782" s="360"/>
      <c r="DK782" s="360"/>
      <c r="DL782" s="360"/>
      <c r="DM782" s="360"/>
      <c r="DN782" s="360"/>
      <c r="DO782" s="360"/>
      <c r="DP782" s="360"/>
      <c r="DQ782" s="360"/>
      <c r="DR782" s="360"/>
      <c r="DS782" s="360"/>
      <c r="DT782" s="360"/>
      <c r="DU782" s="360"/>
      <c r="DV782" s="360"/>
      <c r="DW782" s="360"/>
      <c r="DX782" s="360"/>
      <c r="DY782" s="360"/>
      <c r="DZ782" s="360"/>
      <c r="EA782" s="360"/>
      <c r="EB782" s="360"/>
      <c r="EC782" s="360"/>
      <c r="ED782" s="360"/>
      <c r="EE782" s="360"/>
      <c r="EF782" s="360"/>
      <c r="EG782" s="360"/>
      <c r="EH782" s="360"/>
      <c r="EI782" s="360"/>
      <c r="EJ782" s="360"/>
      <c r="EK782" s="360"/>
      <c r="EL782" s="360"/>
      <c r="EM782" s="360"/>
      <c r="EN782" s="360"/>
      <c r="EO782" s="360"/>
      <c r="EP782" s="360"/>
      <c r="EQ782" s="360"/>
      <c r="ER782" s="360"/>
      <c r="ES782" s="360"/>
      <c r="ET782" s="360"/>
      <c r="EU782" s="360"/>
      <c r="EV782" s="360"/>
      <c r="EW782" s="360"/>
      <c r="EX782" s="360"/>
      <c r="EY782" s="360"/>
      <c r="EZ782" s="360"/>
      <c r="FA782" s="360"/>
      <c r="FB782" s="360"/>
      <c r="FC782" s="360"/>
      <c r="FD782" s="360"/>
      <c r="FE782" s="360"/>
      <c r="FF782" s="360"/>
      <c r="FG782" s="360"/>
      <c r="FH782" s="360"/>
      <c r="FI782" s="360"/>
      <c r="FJ782" s="360"/>
      <c r="FK782" s="360"/>
      <c r="FL782" s="360"/>
      <c r="FM782" s="360"/>
      <c r="FN782" s="360"/>
      <c r="FO782" s="360"/>
      <c r="FP782" s="360"/>
      <c r="FQ782" s="360"/>
      <c r="FR782" s="360"/>
      <c r="FS782" s="360"/>
      <c r="FT782" s="360"/>
      <c r="FU782" s="360"/>
      <c r="FV782" s="360"/>
      <c r="FW782" s="360"/>
      <c r="FX782" s="360"/>
      <c r="FY782" s="360"/>
      <c r="FZ782" s="360"/>
      <c r="GA782" s="360"/>
      <c r="GB782" s="360"/>
      <c r="GC782" s="360"/>
      <c r="GD782" s="360"/>
      <c r="GE782" s="360"/>
      <c r="GF782" s="360"/>
      <c r="GG782" s="360"/>
      <c r="GH782" s="360"/>
      <c r="GI782" s="360"/>
      <c r="GJ782" s="360"/>
      <c r="GK782" s="360"/>
      <c r="GL782" s="360"/>
      <c r="GM782" s="360"/>
      <c r="GN782" s="360"/>
      <c r="GO782" s="360"/>
      <c r="GP782" s="360"/>
      <c r="GQ782" s="360"/>
      <c r="GR782" s="360"/>
      <c r="GS782" s="360"/>
      <c r="GT782" s="360"/>
      <c r="GU782" s="360"/>
      <c r="GV782" s="360"/>
      <c r="GW782" s="360"/>
      <c r="GX782" s="360"/>
      <c r="GY782" s="360"/>
      <c r="GZ782" s="360"/>
      <c r="HA782" s="360"/>
      <c r="HB782" s="360"/>
      <c r="HC782" s="360"/>
      <c r="HD782" s="360"/>
      <c r="HE782" s="360"/>
      <c r="HF782" s="360"/>
      <c r="HG782" s="360"/>
      <c r="HH782" s="360"/>
      <c r="HI782" s="360"/>
      <c r="HJ782" s="360"/>
      <c r="HK782" s="360"/>
      <c r="HL782" s="360"/>
      <c r="HM782" s="360"/>
      <c r="HN782" s="360"/>
      <c r="HO782" s="360"/>
      <c r="HP782" s="360"/>
      <c r="HQ782" s="360"/>
      <c r="HR782" s="360"/>
      <c r="HS782" s="360"/>
      <c r="HT782" s="360"/>
      <c r="HU782" s="360"/>
      <c r="HV782" s="360"/>
      <c r="HW782" s="360"/>
      <c r="HX782" s="360"/>
    </row>
    <row r="783" spans="1:232" s="461" customFormat="1">
      <c r="A783" s="352"/>
      <c r="B783" s="369"/>
      <c r="C783" s="354"/>
      <c r="D783" s="355"/>
      <c r="E783" s="356"/>
      <c r="F783" s="357"/>
      <c r="G783" s="370"/>
      <c r="H783" s="372"/>
      <c r="I783" s="447"/>
      <c r="J783" s="448"/>
      <c r="K783" s="449"/>
      <c r="L783" s="446"/>
      <c r="N783" s="440"/>
      <c r="O783" s="440"/>
      <c r="P783" s="360"/>
      <c r="Q783" s="360"/>
      <c r="R783" s="360"/>
      <c r="S783" s="360"/>
      <c r="T783" s="360"/>
      <c r="U783" s="360"/>
      <c r="V783" s="360"/>
      <c r="W783" s="360"/>
      <c r="X783" s="360"/>
      <c r="Y783" s="360"/>
      <c r="Z783" s="360"/>
      <c r="AA783" s="360"/>
      <c r="AB783" s="360"/>
      <c r="AC783" s="360"/>
      <c r="AD783" s="360"/>
      <c r="AE783" s="360"/>
      <c r="AF783" s="360"/>
      <c r="AG783" s="360"/>
      <c r="AH783" s="360"/>
      <c r="AI783" s="360"/>
      <c r="AJ783" s="360"/>
      <c r="AK783" s="360"/>
      <c r="AL783" s="360"/>
      <c r="AM783" s="360"/>
      <c r="AN783" s="360"/>
      <c r="AO783" s="360"/>
      <c r="AP783" s="360"/>
      <c r="AQ783" s="360"/>
      <c r="AR783" s="360"/>
      <c r="AS783" s="360"/>
      <c r="AT783" s="360"/>
      <c r="AU783" s="360"/>
      <c r="AV783" s="360"/>
      <c r="AW783" s="360"/>
      <c r="AX783" s="360"/>
      <c r="AY783" s="360"/>
      <c r="AZ783" s="360"/>
      <c r="BA783" s="360"/>
      <c r="BB783" s="360"/>
      <c r="BC783" s="360"/>
      <c r="BD783" s="360"/>
      <c r="BE783" s="360"/>
      <c r="BF783" s="360"/>
      <c r="BG783" s="360"/>
      <c r="BH783" s="360"/>
      <c r="BI783" s="360"/>
      <c r="BJ783" s="360"/>
      <c r="BK783" s="360"/>
      <c r="BL783" s="360"/>
      <c r="BM783" s="360"/>
      <c r="BN783" s="360"/>
      <c r="BO783" s="360"/>
      <c r="BP783" s="360"/>
      <c r="BQ783" s="360"/>
      <c r="BR783" s="360"/>
      <c r="BS783" s="360"/>
      <c r="BT783" s="360"/>
      <c r="BU783" s="360"/>
      <c r="BV783" s="360"/>
      <c r="BW783" s="360"/>
      <c r="BX783" s="360"/>
      <c r="BY783" s="360"/>
      <c r="BZ783" s="360"/>
      <c r="CA783" s="360"/>
      <c r="CB783" s="360"/>
      <c r="CC783" s="360"/>
      <c r="CD783" s="360"/>
      <c r="CE783" s="360"/>
      <c r="CF783" s="360"/>
      <c r="CG783" s="360"/>
      <c r="CH783" s="360"/>
      <c r="CI783" s="360"/>
      <c r="CJ783" s="360"/>
      <c r="CK783" s="360"/>
      <c r="CL783" s="360"/>
      <c r="CM783" s="360"/>
      <c r="CN783" s="360"/>
      <c r="CO783" s="360"/>
      <c r="CP783" s="360"/>
      <c r="CQ783" s="360"/>
      <c r="CR783" s="360"/>
      <c r="CS783" s="360"/>
      <c r="CT783" s="360"/>
      <c r="CU783" s="360"/>
      <c r="CV783" s="360"/>
      <c r="CW783" s="360"/>
      <c r="CX783" s="360"/>
      <c r="CY783" s="360"/>
      <c r="CZ783" s="360"/>
      <c r="DA783" s="360"/>
      <c r="DB783" s="360"/>
      <c r="DC783" s="360"/>
      <c r="DD783" s="360"/>
      <c r="DE783" s="360"/>
      <c r="DF783" s="360"/>
      <c r="DG783" s="360"/>
      <c r="DH783" s="360"/>
      <c r="DI783" s="360"/>
      <c r="DJ783" s="360"/>
      <c r="DK783" s="360"/>
      <c r="DL783" s="360"/>
      <c r="DM783" s="360"/>
      <c r="DN783" s="360"/>
      <c r="DO783" s="360"/>
      <c r="DP783" s="360"/>
      <c r="DQ783" s="360"/>
      <c r="DR783" s="360"/>
      <c r="DS783" s="360"/>
      <c r="DT783" s="360"/>
      <c r="DU783" s="360"/>
      <c r="DV783" s="360"/>
      <c r="DW783" s="360"/>
      <c r="DX783" s="360"/>
      <c r="DY783" s="360"/>
      <c r="DZ783" s="360"/>
      <c r="EA783" s="360"/>
      <c r="EB783" s="360"/>
      <c r="EC783" s="360"/>
      <c r="ED783" s="360"/>
      <c r="EE783" s="360"/>
      <c r="EF783" s="360"/>
      <c r="EG783" s="360"/>
      <c r="EH783" s="360"/>
      <c r="EI783" s="360"/>
      <c r="EJ783" s="360"/>
      <c r="EK783" s="360"/>
      <c r="EL783" s="360"/>
      <c r="EM783" s="360"/>
      <c r="EN783" s="360"/>
      <c r="EO783" s="360"/>
      <c r="EP783" s="360"/>
      <c r="EQ783" s="360"/>
      <c r="ER783" s="360"/>
      <c r="ES783" s="360"/>
      <c r="ET783" s="360"/>
      <c r="EU783" s="360"/>
      <c r="EV783" s="360"/>
      <c r="EW783" s="360"/>
      <c r="EX783" s="360"/>
      <c r="EY783" s="360"/>
      <c r="EZ783" s="360"/>
      <c r="FA783" s="360"/>
      <c r="FB783" s="360"/>
      <c r="FC783" s="360"/>
      <c r="FD783" s="360"/>
      <c r="FE783" s="360"/>
      <c r="FF783" s="360"/>
      <c r="FG783" s="360"/>
      <c r="FH783" s="360"/>
      <c r="FI783" s="360"/>
      <c r="FJ783" s="360"/>
      <c r="FK783" s="360"/>
      <c r="FL783" s="360"/>
      <c r="FM783" s="360"/>
      <c r="FN783" s="360"/>
      <c r="FO783" s="360"/>
      <c r="FP783" s="360"/>
      <c r="FQ783" s="360"/>
      <c r="FR783" s="360"/>
      <c r="FS783" s="360"/>
      <c r="FT783" s="360"/>
      <c r="FU783" s="360"/>
      <c r="FV783" s="360"/>
      <c r="FW783" s="360"/>
      <c r="FX783" s="360"/>
      <c r="FY783" s="360"/>
      <c r="FZ783" s="360"/>
      <c r="GA783" s="360"/>
      <c r="GB783" s="360"/>
      <c r="GC783" s="360"/>
      <c r="GD783" s="360"/>
      <c r="GE783" s="360"/>
      <c r="GF783" s="360"/>
      <c r="GG783" s="360"/>
      <c r="GH783" s="360"/>
      <c r="GI783" s="360"/>
      <c r="GJ783" s="360"/>
      <c r="GK783" s="360"/>
      <c r="GL783" s="360"/>
      <c r="GM783" s="360"/>
      <c r="GN783" s="360"/>
      <c r="GO783" s="360"/>
      <c r="GP783" s="360"/>
      <c r="GQ783" s="360"/>
      <c r="GR783" s="360"/>
      <c r="GS783" s="360"/>
      <c r="GT783" s="360"/>
      <c r="GU783" s="360"/>
      <c r="GV783" s="360"/>
      <c r="GW783" s="360"/>
      <c r="GX783" s="360"/>
      <c r="GY783" s="360"/>
      <c r="GZ783" s="360"/>
      <c r="HA783" s="360"/>
      <c r="HB783" s="360"/>
      <c r="HC783" s="360"/>
      <c r="HD783" s="360"/>
      <c r="HE783" s="360"/>
      <c r="HF783" s="360"/>
      <c r="HG783" s="360"/>
      <c r="HH783" s="360"/>
      <c r="HI783" s="360"/>
      <c r="HJ783" s="360"/>
      <c r="HK783" s="360"/>
      <c r="HL783" s="360"/>
      <c r="HM783" s="360"/>
      <c r="HN783" s="360"/>
      <c r="HO783" s="360"/>
      <c r="HP783" s="360"/>
      <c r="HQ783" s="360"/>
      <c r="HR783" s="360"/>
      <c r="HS783" s="360"/>
      <c r="HT783" s="360"/>
      <c r="HU783" s="360"/>
      <c r="HV783" s="360"/>
      <c r="HW783" s="360"/>
      <c r="HX783" s="360"/>
    </row>
    <row r="785" spans="1:232" s="461" customFormat="1">
      <c r="A785" s="352"/>
      <c r="B785" s="369"/>
      <c r="C785" s="354"/>
      <c r="D785" s="355"/>
      <c r="E785" s="356"/>
      <c r="F785" s="357"/>
      <c r="G785" s="370"/>
      <c r="H785" s="372"/>
      <c r="I785" s="447"/>
      <c r="J785" s="448"/>
      <c r="K785" s="449"/>
      <c r="L785" s="446"/>
      <c r="N785" s="440"/>
      <c r="O785" s="440"/>
      <c r="P785" s="360"/>
      <c r="Q785" s="360"/>
      <c r="R785" s="360"/>
      <c r="S785" s="360"/>
      <c r="T785" s="360"/>
      <c r="U785" s="360"/>
      <c r="V785" s="360"/>
      <c r="W785" s="360"/>
      <c r="X785" s="360"/>
      <c r="Y785" s="360"/>
      <c r="Z785" s="360"/>
      <c r="AA785" s="360"/>
      <c r="AB785" s="360"/>
      <c r="AC785" s="360"/>
      <c r="AD785" s="360"/>
      <c r="AE785" s="360"/>
      <c r="AF785" s="360"/>
      <c r="AG785" s="360"/>
      <c r="AH785" s="360"/>
      <c r="AI785" s="360"/>
      <c r="AJ785" s="360"/>
      <c r="AK785" s="360"/>
      <c r="AL785" s="360"/>
      <c r="AM785" s="360"/>
      <c r="AN785" s="360"/>
      <c r="AO785" s="360"/>
      <c r="AP785" s="360"/>
      <c r="AQ785" s="360"/>
      <c r="AR785" s="360"/>
      <c r="AS785" s="360"/>
      <c r="AT785" s="360"/>
      <c r="AU785" s="360"/>
      <c r="AV785" s="360"/>
      <c r="AW785" s="360"/>
      <c r="AX785" s="360"/>
      <c r="AY785" s="360"/>
      <c r="AZ785" s="360"/>
      <c r="BA785" s="360"/>
      <c r="BB785" s="360"/>
      <c r="BC785" s="360"/>
      <c r="BD785" s="360"/>
      <c r="BE785" s="360"/>
      <c r="BF785" s="360"/>
      <c r="BG785" s="360"/>
      <c r="BH785" s="360"/>
      <c r="BI785" s="360"/>
      <c r="BJ785" s="360"/>
      <c r="BK785" s="360"/>
      <c r="BL785" s="360"/>
      <c r="BM785" s="360"/>
      <c r="BN785" s="360"/>
      <c r="BO785" s="360"/>
      <c r="BP785" s="360"/>
      <c r="BQ785" s="360"/>
      <c r="BR785" s="360"/>
      <c r="BS785" s="360"/>
      <c r="BT785" s="360"/>
      <c r="BU785" s="360"/>
      <c r="BV785" s="360"/>
      <c r="BW785" s="360"/>
      <c r="BX785" s="360"/>
      <c r="BY785" s="360"/>
      <c r="BZ785" s="360"/>
      <c r="CA785" s="360"/>
      <c r="CB785" s="360"/>
      <c r="CC785" s="360"/>
      <c r="CD785" s="360"/>
      <c r="CE785" s="360"/>
      <c r="CF785" s="360"/>
      <c r="CG785" s="360"/>
      <c r="CH785" s="360"/>
      <c r="CI785" s="360"/>
      <c r="CJ785" s="360"/>
      <c r="CK785" s="360"/>
      <c r="CL785" s="360"/>
      <c r="CM785" s="360"/>
      <c r="CN785" s="360"/>
      <c r="CO785" s="360"/>
      <c r="CP785" s="360"/>
      <c r="CQ785" s="360"/>
      <c r="CR785" s="360"/>
      <c r="CS785" s="360"/>
      <c r="CT785" s="360"/>
      <c r="CU785" s="360"/>
      <c r="CV785" s="360"/>
      <c r="CW785" s="360"/>
      <c r="CX785" s="360"/>
      <c r="CY785" s="360"/>
      <c r="CZ785" s="360"/>
      <c r="DA785" s="360"/>
      <c r="DB785" s="360"/>
      <c r="DC785" s="360"/>
      <c r="DD785" s="360"/>
      <c r="DE785" s="360"/>
      <c r="DF785" s="360"/>
      <c r="DG785" s="360"/>
      <c r="DH785" s="360"/>
      <c r="DI785" s="360"/>
      <c r="DJ785" s="360"/>
      <c r="DK785" s="360"/>
      <c r="DL785" s="360"/>
      <c r="DM785" s="360"/>
      <c r="DN785" s="360"/>
      <c r="DO785" s="360"/>
      <c r="DP785" s="360"/>
      <c r="DQ785" s="360"/>
      <c r="DR785" s="360"/>
      <c r="DS785" s="360"/>
      <c r="DT785" s="360"/>
      <c r="DU785" s="360"/>
      <c r="DV785" s="360"/>
      <c r="DW785" s="360"/>
      <c r="DX785" s="360"/>
      <c r="DY785" s="360"/>
      <c r="DZ785" s="360"/>
      <c r="EA785" s="360"/>
      <c r="EB785" s="360"/>
      <c r="EC785" s="360"/>
      <c r="ED785" s="360"/>
      <c r="EE785" s="360"/>
      <c r="EF785" s="360"/>
      <c r="EG785" s="360"/>
      <c r="EH785" s="360"/>
      <c r="EI785" s="360"/>
      <c r="EJ785" s="360"/>
      <c r="EK785" s="360"/>
      <c r="EL785" s="360"/>
      <c r="EM785" s="360"/>
      <c r="EN785" s="360"/>
      <c r="EO785" s="360"/>
      <c r="EP785" s="360"/>
      <c r="EQ785" s="360"/>
      <c r="ER785" s="360"/>
      <c r="ES785" s="360"/>
      <c r="ET785" s="360"/>
      <c r="EU785" s="360"/>
      <c r="EV785" s="360"/>
      <c r="EW785" s="360"/>
      <c r="EX785" s="360"/>
      <c r="EY785" s="360"/>
      <c r="EZ785" s="360"/>
      <c r="FA785" s="360"/>
      <c r="FB785" s="360"/>
      <c r="FC785" s="360"/>
      <c r="FD785" s="360"/>
      <c r="FE785" s="360"/>
      <c r="FF785" s="360"/>
      <c r="FG785" s="360"/>
      <c r="FH785" s="360"/>
      <c r="FI785" s="360"/>
      <c r="FJ785" s="360"/>
      <c r="FK785" s="360"/>
      <c r="FL785" s="360"/>
      <c r="FM785" s="360"/>
      <c r="FN785" s="360"/>
      <c r="FO785" s="360"/>
      <c r="FP785" s="360"/>
      <c r="FQ785" s="360"/>
      <c r="FR785" s="360"/>
      <c r="FS785" s="360"/>
      <c r="FT785" s="360"/>
      <c r="FU785" s="360"/>
      <c r="FV785" s="360"/>
      <c r="FW785" s="360"/>
      <c r="FX785" s="360"/>
      <c r="FY785" s="360"/>
      <c r="FZ785" s="360"/>
      <c r="GA785" s="360"/>
      <c r="GB785" s="360"/>
      <c r="GC785" s="360"/>
      <c r="GD785" s="360"/>
      <c r="GE785" s="360"/>
      <c r="GF785" s="360"/>
      <c r="GG785" s="360"/>
      <c r="GH785" s="360"/>
      <c r="GI785" s="360"/>
      <c r="GJ785" s="360"/>
      <c r="GK785" s="360"/>
      <c r="GL785" s="360"/>
      <c r="GM785" s="360"/>
      <c r="GN785" s="360"/>
      <c r="GO785" s="360"/>
      <c r="GP785" s="360"/>
      <c r="GQ785" s="360"/>
      <c r="GR785" s="360"/>
      <c r="GS785" s="360"/>
      <c r="GT785" s="360"/>
      <c r="GU785" s="360"/>
      <c r="GV785" s="360"/>
      <c r="GW785" s="360"/>
      <c r="GX785" s="360"/>
      <c r="GY785" s="360"/>
      <c r="GZ785" s="360"/>
      <c r="HA785" s="360"/>
      <c r="HB785" s="360"/>
      <c r="HC785" s="360"/>
      <c r="HD785" s="360"/>
      <c r="HE785" s="360"/>
      <c r="HF785" s="360"/>
      <c r="HG785" s="360"/>
      <c r="HH785" s="360"/>
      <c r="HI785" s="360"/>
      <c r="HJ785" s="360"/>
      <c r="HK785" s="360"/>
      <c r="HL785" s="360"/>
      <c r="HM785" s="360"/>
      <c r="HN785" s="360"/>
      <c r="HO785" s="360"/>
      <c r="HP785" s="360"/>
      <c r="HQ785" s="360"/>
      <c r="HR785" s="360"/>
      <c r="HS785" s="360"/>
      <c r="HT785" s="360"/>
      <c r="HU785" s="360"/>
      <c r="HV785" s="360"/>
      <c r="HW785" s="360"/>
      <c r="HX785" s="360"/>
    </row>
    <row r="787" spans="1:232" s="461" customFormat="1">
      <c r="A787" s="352"/>
      <c r="B787" s="369"/>
      <c r="C787" s="354"/>
      <c r="D787" s="355"/>
      <c r="E787" s="356"/>
      <c r="F787" s="357"/>
      <c r="G787" s="370"/>
      <c r="H787" s="372"/>
      <c r="I787" s="447"/>
      <c r="J787" s="448"/>
      <c r="K787" s="449"/>
      <c r="L787" s="446"/>
      <c r="N787" s="440"/>
      <c r="O787" s="440"/>
      <c r="P787" s="360"/>
      <c r="Q787" s="360"/>
      <c r="R787" s="360"/>
      <c r="S787" s="360"/>
      <c r="T787" s="360"/>
      <c r="U787" s="360"/>
      <c r="V787" s="360"/>
      <c r="W787" s="360"/>
      <c r="X787" s="360"/>
      <c r="Y787" s="360"/>
      <c r="Z787" s="360"/>
      <c r="AA787" s="360"/>
      <c r="AB787" s="360"/>
      <c r="AC787" s="360"/>
      <c r="AD787" s="360"/>
      <c r="AE787" s="360"/>
      <c r="AF787" s="360"/>
      <c r="AG787" s="360"/>
      <c r="AH787" s="360"/>
      <c r="AI787" s="360"/>
      <c r="AJ787" s="360"/>
      <c r="AK787" s="360"/>
      <c r="AL787" s="360"/>
      <c r="AM787" s="360"/>
      <c r="AN787" s="360"/>
      <c r="AO787" s="360"/>
      <c r="AP787" s="360"/>
      <c r="AQ787" s="360"/>
      <c r="AR787" s="360"/>
      <c r="AS787" s="360"/>
      <c r="AT787" s="360"/>
      <c r="AU787" s="360"/>
      <c r="AV787" s="360"/>
      <c r="AW787" s="360"/>
      <c r="AX787" s="360"/>
      <c r="AY787" s="360"/>
      <c r="AZ787" s="360"/>
      <c r="BA787" s="360"/>
      <c r="BB787" s="360"/>
      <c r="BC787" s="360"/>
      <c r="BD787" s="360"/>
      <c r="BE787" s="360"/>
      <c r="BF787" s="360"/>
      <c r="BG787" s="360"/>
      <c r="BH787" s="360"/>
      <c r="BI787" s="360"/>
      <c r="BJ787" s="360"/>
      <c r="BK787" s="360"/>
      <c r="BL787" s="360"/>
      <c r="BM787" s="360"/>
      <c r="BN787" s="360"/>
      <c r="BO787" s="360"/>
      <c r="BP787" s="360"/>
      <c r="BQ787" s="360"/>
      <c r="BR787" s="360"/>
      <c r="BS787" s="360"/>
      <c r="BT787" s="360"/>
      <c r="BU787" s="360"/>
      <c r="BV787" s="360"/>
      <c r="BW787" s="360"/>
      <c r="BX787" s="360"/>
      <c r="BY787" s="360"/>
      <c r="BZ787" s="360"/>
      <c r="CA787" s="360"/>
      <c r="CB787" s="360"/>
      <c r="CC787" s="360"/>
      <c r="CD787" s="360"/>
      <c r="CE787" s="360"/>
      <c r="CF787" s="360"/>
      <c r="CG787" s="360"/>
      <c r="CH787" s="360"/>
      <c r="CI787" s="360"/>
      <c r="CJ787" s="360"/>
      <c r="CK787" s="360"/>
      <c r="CL787" s="360"/>
      <c r="CM787" s="360"/>
      <c r="CN787" s="360"/>
      <c r="CO787" s="360"/>
      <c r="CP787" s="360"/>
      <c r="CQ787" s="360"/>
      <c r="CR787" s="360"/>
      <c r="CS787" s="360"/>
      <c r="CT787" s="360"/>
      <c r="CU787" s="360"/>
      <c r="CV787" s="360"/>
      <c r="CW787" s="360"/>
      <c r="CX787" s="360"/>
      <c r="CY787" s="360"/>
      <c r="CZ787" s="360"/>
      <c r="DA787" s="360"/>
      <c r="DB787" s="360"/>
      <c r="DC787" s="360"/>
      <c r="DD787" s="360"/>
      <c r="DE787" s="360"/>
      <c r="DF787" s="360"/>
      <c r="DG787" s="360"/>
      <c r="DH787" s="360"/>
      <c r="DI787" s="360"/>
      <c r="DJ787" s="360"/>
      <c r="DK787" s="360"/>
      <c r="DL787" s="360"/>
      <c r="DM787" s="360"/>
      <c r="DN787" s="360"/>
      <c r="DO787" s="360"/>
      <c r="DP787" s="360"/>
      <c r="DQ787" s="360"/>
      <c r="DR787" s="360"/>
      <c r="DS787" s="360"/>
      <c r="DT787" s="360"/>
      <c r="DU787" s="360"/>
      <c r="DV787" s="360"/>
      <c r="DW787" s="360"/>
      <c r="DX787" s="360"/>
      <c r="DY787" s="360"/>
      <c r="DZ787" s="360"/>
      <c r="EA787" s="360"/>
      <c r="EB787" s="360"/>
      <c r="EC787" s="360"/>
      <c r="ED787" s="360"/>
      <c r="EE787" s="360"/>
      <c r="EF787" s="360"/>
      <c r="EG787" s="360"/>
      <c r="EH787" s="360"/>
      <c r="EI787" s="360"/>
      <c r="EJ787" s="360"/>
      <c r="EK787" s="360"/>
      <c r="EL787" s="360"/>
      <c r="EM787" s="360"/>
      <c r="EN787" s="360"/>
      <c r="EO787" s="360"/>
      <c r="EP787" s="360"/>
      <c r="EQ787" s="360"/>
      <c r="ER787" s="360"/>
      <c r="ES787" s="360"/>
      <c r="ET787" s="360"/>
      <c r="EU787" s="360"/>
      <c r="EV787" s="360"/>
      <c r="EW787" s="360"/>
      <c r="EX787" s="360"/>
      <c r="EY787" s="360"/>
      <c r="EZ787" s="360"/>
      <c r="FA787" s="360"/>
      <c r="FB787" s="360"/>
      <c r="FC787" s="360"/>
      <c r="FD787" s="360"/>
      <c r="FE787" s="360"/>
      <c r="FF787" s="360"/>
      <c r="FG787" s="360"/>
      <c r="FH787" s="360"/>
      <c r="FI787" s="360"/>
      <c r="FJ787" s="360"/>
      <c r="FK787" s="360"/>
      <c r="FL787" s="360"/>
      <c r="FM787" s="360"/>
      <c r="FN787" s="360"/>
      <c r="FO787" s="360"/>
      <c r="FP787" s="360"/>
      <c r="FQ787" s="360"/>
      <c r="FR787" s="360"/>
      <c r="FS787" s="360"/>
      <c r="FT787" s="360"/>
      <c r="FU787" s="360"/>
      <c r="FV787" s="360"/>
      <c r="FW787" s="360"/>
      <c r="FX787" s="360"/>
      <c r="FY787" s="360"/>
      <c r="FZ787" s="360"/>
      <c r="GA787" s="360"/>
      <c r="GB787" s="360"/>
      <c r="GC787" s="360"/>
      <c r="GD787" s="360"/>
      <c r="GE787" s="360"/>
      <c r="GF787" s="360"/>
      <c r="GG787" s="360"/>
      <c r="GH787" s="360"/>
      <c r="GI787" s="360"/>
      <c r="GJ787" s="360"/>
      <c r="GK787" s="360"/>
      <c r="GL787" s="360"/>
      <c r="GM787" s="360"/>
      <c r="GN787" s="360"/>
      <c r="GO787" s="360"/>
      <c r="GP787" s="360"/>
      <c r="GQ787" s="360"/>
      <c r="GR787" s="360"/>
      <c r="GS787" s="360"/>
      <c r="GT787" s="360"/>
      <c r="GU787" s="360"/>
      <c r="GV787" s="360"/>
      <c r="GW787" s="360"/>
      <c r="GX787" s="360"/>
      <c r="GY787" s="360"/>
      <c r="GZ787" s="360"/>
      <c r="HA787" s="360"/>
      <c r="HB787" s="360"/>
      <c r="HC787" s="360"/>
      <c r="HD787" s="360"/>
      <c r="HE787" s="360"/>
      <c r="HF787" s="360"/>
      <c r="HG787" s="360"/>
      <c r="HH787" s="360"/>
      <c r="HI787" s="360"/>
      <c r="HJ787" s="360"/>
      <c r="HK787" s="360"/>
      <c r="HL787" s="360"/>
      <c r="HM787" s="360"/>
      <c r="HN787" s="360"/>
      <c r="HO787" s="360"/>
      <c r="HP787" s="360"/>
      <c r="HQ787" s="360"/>
      <c r="HR787" s="360"/>
      <c r="HS787" s="360"/>
      <c r="HT787" s="360"/>
      <c r="HU787" s="360"/>
      <c r="HV787" s="360"/>
      <c r="HW787" s="360"/>
      <c r="HX787" s="360"/>
    </row>
    <row r="789" spans="1:232" s="461" customFormat="1">
      <c r="A789" s="352"/>
      <c r="B789" s="369"/>
      <c r="C789" s="354"/>
      <c r="D789" s="355"/>
      <c r="E789" s="356"/>
      <c r="F789" s="357"/>
      <c r="G789" s="370"/>
      <c r="H789" s="372"/>
      <c r="I789" s="447"/>
      <c r="J789" s="448"/>
      <c r="K789" s="449"/>
      <c r="L789" s="446"/>
      <c r="N789" s="440"/>
      <c r="O789" s="440"/>
      <c r="P789" s="360"/>
      <c r="Q789" s="360"/>
      <c r="R789" s="360"/>
      <c r="S789" s="360"/>
      <c r="T789" s="360"/>
      <c r="U789" s="360"/>
      <c r="V789" s="360"/>
      <c r="W789" s="360"/>
      <c r="X789" s="360"/>
      <c r="Y789" s="360"/>
      <c r="Z789" s="360"/>
      <c r="AA789" s="360"/>
      <c r="AB789" s="360"/>
      <c r="AC789" s="360"/>
      <c r="AD789" s="360"/>
      <c r="AE789" s="360"/>
      <c r="AF789" s="360"/>
      <c r="AG789" s="360"/>
      <c r="AH789" s="360"/>
      <c r="AI789" s="360"/>
      <c r="AJ789" s="360"/>
      <c r="AK789" s="360"/>
      <c r="AL789" s="360"/>
      <c r="AM789" s="360"/>
      <c r="AN789" s="360"/>
      <c r="AO789" s="360"/>
      <c r="AP789" s="360"/>
      <c r="AQ789" s="360"/>
      <c r="AR789" s="360"/>
      <c r="AS789" s="360"/>
      <c r="AT789" s="360"/>
      <c r="AU789" s="360"/>
      <c r="AV789" s="360"/>
      <c r="AW789" s="360"/>
      <c r="AX789" s="360"/>
      <c r="AY789" s="360"/>
      <c r="AZ789" s="360"/>
      <c r="BA789" s="360"/>
      <c r="BB789" s="360"/>
      <c r="BC789" s="360"/>
      <c r="BD789" s="360"/>
      <c r="BE789" s="360"/>
      <c r="BF789" s="360"/>
      <c r="BG789" s="360"/>
      <c r="BH789" s="360"/>
      <c r="BI789" s="360"/>
      <c r="BJ789" s="360"/>
      <c r="BK789" s="360"/>
      <c r="BL789" s="360"/>
      <c r="BM789" s="360"/>
      <c r="BN789" s="360"/>
      <c r="BO789" s="360"/>
      <c r="BP789" s="360"/>
      <c r="BQ789" s="360"/>
      <c r="BR789" s="360"/>
      <c r="BS789" s="360"/>
      <c r="BT789" s="360"/>
      <c r="BU789" s="360"/>
      <c r="BV789" s="360"/>
      <c r="BW789" s="360"/>
      <c r="BX789" s="360"/>
      <c r="BY789" s="360"/>
      <c r="BZ789" s="360"/>
      <c r="CA789" s="360"/>
      <c r="CB789" s="360"/>
      <c r="CC789" s="360"/>
      <c r="CD789" s="360"/>
      <c r="CE789" s="360"/>
      <c r="CF789" s="360"/>
      <c r="CG789" s="360"/>
      <c r="CH789" s="360"/>
      <c r="CI789" s="360"/>
      <c r="CJ789" s="360"/>
      <c r="CK789" s="360"/>
      <c r="CL789" s="360"/>
      <c r="CM789" s="360"/>
      <c r="CN789" s="360"/>
      <c r="CO789" s="360"/>
      <c r="CP789" s="360"/>
      <c r="CQ789" s="360"/>
      <c r="CR789" s="360"/>
      <c r="CS789" s="360"/>
      <c r="CT789" s="360"/>
      <c r="CU789" s="360"/>
      <c r="CV789" s="360"/>
      <c r="CW789" s="360"/>
      <c r="CX789" s="360"/>
      <c r="CY789" s="360"/>
      <c r="CZ789" s="360"/>
      <c r="DA789" s="360"/>
      <c r="DB789" s="360"/>
      <c r="DC789" s="360"/>
      <c r="DD789" s="360"/>
      <c r="DE789" s="360"/>
      <c r="DF789" s="360"/>
      <c r="DG789" s="360"/>
      <c r="DH789" s="360"/>
      <c r="DI789" s="360"/>
      <c r="DJ789" s="360"/>
      <c r="DK789" s="360"/>
      <c r="DL789" s="360"/>
      <c r="DM789" s="360"/>
      <c r="DN789" s="360"/>
      <c r="DO789" s="360"/>
      <c r="DP789" s="360"/>
      <c r="DQ789" s="360"/>
      <c r="DR789" s="360"/>
      <c r="DS789" s="360"/>
      <c r="DT789" s="360"/>
      <c r="DU789" s="360"/>
      <c r="DV789" s="360"/>
      <c r="DW789" s="360"/>
      <c r="DX789" s="360"/>
      <c r="DY789" s="360"/>
      <c r="DZ789" s="360"/>
      <c r="EA789" s="360"/>
      <c r="EB789" s="360"/>
      <c r="EC789" s="360"/>
      <c r="ED789" s="360"/>
      <c r="EE789" s="360"/>
      <c r="EF789" s="360"/>
      <c r="EG789" s="360"/>
      <c r="EH789" s="360"/>
      <c r="EI789" s="360"/>
      <c r="EJ789" s="360"/>
      <c r="EK789" s="360"/>
      <c r="EL789" s="360"/>
      <c r="EM789" s="360"/>
      <c r="EN789" s="360"/>
      <c r="EO789" s="360"/>
      <c r="EP789" s="360"/>
      <c r="EQ789" s="360"/>
      <c r="ER789" s="360"/>
      <c r="ES789" s="360"/>
      <c r="ET789" s="360"/>
      <c r="EU789" s="360"/>
      <c r="EV789" s="360"/>
      <c r="EW789" s="360"/>
      <c r="EX789" s="360"/>
      <c r="EY789" s="360"/>
      <c r="EZ789" s="360"/>
      <c r="FA789" s="360"/>
      <c r="FB789" s="360"/>
      <c r="FC789" s="360"/>
      <c r="FD789" s="360"/>
      <c r="FE789" s="360"/>
      <c r="FF789" s="360"/>
      <c r="FG789" s="360"/>
      <c r="FH789" s="360"/>
      <c r="FI789" s="360"/>
      <c r="FJ789" s="360"/>
      <c r="FK789" s="360"/>
      <c r="FL789" s="360"/>
      <c r="FM789" s="360"/>
      <c r="FN789" s="360"/>
      <c r="FO789" s="360"/>
      <c r="FP789" s="360"/>
      <c r="FQ789" s="360"/>
      <c r="FR789" s="360"/>
      <c r="FS789" s="360"/>
      <c r="FT789" s="360"/>
      <c r="FU789" s="360"/>
      <c r="FV789" s="360"/>
      <c r="FW789" s="360"/>
      <c r="FX789" s="360"/>
      <c r="FY789" s="360"/>
      <c r="FZ789" s="360"/>
      <c r="GA789" s="360"/>
      <c r="GB789" s="360"/>
      <c r="GC789" s="360"/>
      <c r="GD789" s="360"/>
      <c r="GE789" s="360"/>
      <c r="GF789" s="360"/>
      <c r="GG789" s="360"/>
      <c r="GH789" s="360"/>
      <c r="GI789" s="360"/>
      <c r="GJ789" s="360"/>
      <c r="GK789" s="360"/>
      <c r="GL789" s="360"/>
      <c r="GM789" s="360"/>
      <c r="GN789" s="360"/>
      <c r="GO789" s="360"/>
      <c r="GP789" s="360"/>
      <c r="GQ789" s="360"/>
      <c r="GR789" s="360"/>
      <c r="GS789" s="360"/>
      <c r="GT789" s="360"/>
      <c r="GU789" s="360"/>
      <c r="GV789" s="360"/>
      <c r="GW789" s="360"/>
      <c r="GX789" s="360"/>
      <c r="GY789" s="360"/>
      <c r="GZ789" s="360"/>
      <c r="HA789" s="360"/>
      <c r="HB789" s="360"/>
      <c r="HC789" s="360"/>
      <c r="HD789" s="360"/>
      <c r="HE789" s="360"/>
      <c r="HF789" s="360"/>
      <c r="HG789" s="360"/>
      <c r="HH789" s="360"/>
      <c r="HI789" s="360"/>
      <c r="HJ789" s="360"/>
      <c r="HK789" s="360"/>
      <c r="HL789" s="360"/>
      <c r="HM789" s="360"/>
      <c r="HN789" s="360"/>
      <c r="HO789" s="360"/>
      <c r="HP789" s="360"/>
      <c r="HQ789" s="360"/>
      <c r="HR789" s="360"/>
      <c r="HS789" s="360"/>
      <c r="HT789" s="360"/>
      <c r="HU789" s="360"/>
      <c r="HV789" s="360"/>
      <c r="HW789" s="360"/>
      <c r="HX789" s="360"/>
    </row>
    <row r="791" spans="1:232" s="461" customFormat="1">
      <c r="A791" s="352"/>
      <c r="B791" s="369"/>
      <c r="C791" s="354"/>
      <c r="D791" s="355"/>
      <c r="E791" s="356"/>
      <c r="F791" s="357"/>
      <c r="G791" s="370"/>
      <c r="H791" s="372"/>
      <c r="I791" s="447"/>
      <c r="J791" s="448"/>
      <c r="K791" s="449"/>
      <c r="L791" s="446"/>
      <c r="N791" s="440"/>
      <c r="O791" s="440"/>
      <c r="P791" s="360"/>
      <c r="Q791" s="360"/>
      <c r="R791" s="360"/>
      <c r="S791" s="360"/>
      <c r="T791" s="360"/>
      <c r="U791" s="360"/>
      <c r="V791" s="360"/>
      <c r="W791" s="360"/>
      <c r="X791" s="360"/>
      <c r="Y791" s="360"/>
      <c r="Z791" s="360"/>
      <c r="AA791" s="360"/>
      <c r="AB791" s="360"/>
      <c r="AC791" s="360"/>
      <c r="AD791" s="360"/>
      <c r="AE791" s="360"/>
      <c r="AF791" s="360"/>
      <c r="AG791" s="360"/>
      <c r="AH791" s="360"/>
      <c r="AI791" s="360"/>
      <c r="AJ791" s="360"/>
      <c r="AK791" s="360"/>
      <c r="AL791" s="360"/>
      <c r="AM791" s="360"/>
      <c r="AN791" s="360"/>
      <c r="AO791" s="360"/>
      <c r="AP791" s="360"/>
      <c r="AQ791" s="360"/>
      <c r="AR791" s="360"/>
      <c r="AS791" s="360"/>
      <c r="AT791" s="360"/>
      <c r="AU791" s="360"/>
      <c r="AV791" s="360"/>
      <c r="AW791" s="360"/>
      <c r="AX791" s="360"/>
      <c r="AY791" s="360"/>
      <c r="AZ791" s="360"/>
      <c r="BA791" s="360"/>
      <c r="BB791" s="360"/>
      <c r="BC791" s="360"/>
      <c r="BD791" s="360"/>
      <c r="BE791" s="360"/>
      <c r="BF791" s="360"/>
      <c r="BG791" s="360"/>
      <c r="BH791" s="360"/>
      <c r="BI791" s="360"/>
      <c r="BJ791" s="360"/>
      <c r="BK791" s="360"/>
      <c r="BL791" s="360"/>
      <c r="BM791" s="360"/>
      <c r="BN791" s="360"/>
      <c r="BO791" s="360"/>
      <c r="BP791" s="360"/>
      <c r="BQ791" s="360"/>
      <c r="BR791" s="360"/>
      <c r="BS791" s="360"/>
      <c r="BT791" s="360"/>
      <c r="BU791" s="360"/>
      <c r="BV791" s="360"/>
      <c r="BW791" s="360"/>
      <c r="BX791" s="360"/>
      <c r="BY791" s="360"/>
      <c r="BZ791" s="360"/>
      <c r="CA791" s="360"/>
      <c r="CB791" s="360"/>
      <c r="CC791" s="360"/>
      <c r="CD791" s="360"/>
      <c r="CE791" s="360"/>
      <c r="CF791" s="360"/>
      <c r="CG791" s="360"/>
      <c r="CH791" s="360"/>
      <c r="CI791" s="360"/>
      <c r="CJ791" s="360"/>
      <c r="CK791" s="360"/>
      <c r="CL791" s="360"/>
      <c r="CM791" s="360"/>
      <c r="CN791" s="360"/>
      <c r="CO791" s="360"/>
      <c r="CP791" s="360"/>
      <c r="CQ791" s="360"/>
      <c r="CR791" s="360"/>
      <c r="CS791" s="360"/>
      <c r="CT791" s="360"/>
      <c r="CU791" s="360"/>
      <c r="CV791" s="360"/>
      <c r="CW791" s="360"/>
      <c r="CX791" s="360"/>
      <c r="CY791" s="360"/>
      <c r="CZ791" s="360"/>
      <c r="DA791" s="360"/>
      <c r="DB791" s="360"/>
      <c r="DC791" s="360"/>
      <c r="DD791" s="360"/>
      <c r="DE791" s="360"/>
      <c r="DF791" s="360"/>
      <c r="DG791" s="360"/>
      <c r="DH791" s="360"/>
      <c r="DI791" s="360"/>
      <c r="DJ791" s="360"/>
      <c r="DK791" s="360"/>
      <c r="DL791" s="360"/>
      <c r="DM791" s="360"/>
      <c r="DN791" s="360"/>
      <c r="DO791" s="360"/>
      <c r="DP791" s="360"/>
      <c r="DQ791" s="360"/>
      <c r="DR791" s="360"/>
      <c r="DS791" s="360"/>
      <c r="DT791" s="360"/>
      <c r="DU791" s="360"/>
      <c r="DV791" s="360"/>
      <c r="DW791" s="360"/>
      <c r="DX791" s="360"/>
      <c r="DY791" s="360"/>
      <c r="DZ791" s="360"/>
      <c r="EA791" s="360"/>
      <c r="EB791" s="360"/>
      <c r="EC791" s="360"/>
      <c r="ED791" s="360"/>
      <c r="EE791" s="360"/>
      <c r="EF791" s="360"/>
      <c r="EG791" s="360"/>
      <c r="EH791" s="360"/>
      <c r="EI791" s="360"/>
      <c r="EJ791" s="360"/>
      <c r="EK791" s="360"/>
      <c r="EL791" s="360"/>
      <c r="EM791" s="360"/>
      <c r="EN791" s="360"/>
      <c r="EO791" s="360"/>
      <c r="EP791" s="360"/>
      <c r="EQ791" s="360"/>
      <c r="ER791" s="360"/>
      <c r="ES791" s="360"/>
      <c r="ET791" s="360"/>
      <c r="EU791" s="360"/>
      <c r="EV791" s="360"/>
      <c r="EW791" s="360"/>
      <c r="EX791" s="360"/>
      <c r="EY791" s="360"/>
      <c r="EZ791" s="360"/>
      <c r="FA791" s="360"/>
      <c r="FB791" s="360"/>
      <c r="FC791" s="360"/>
      <c r="FD791" s="360"/>
      <c r="FE791" s="360"/>
      <c r="FF791" s="360"/>
      <c r="FG791" s="360"/>
      <c r="FH791" s="360"/>
      <c r="FI791" s="360"/>
      <c r="FJ791" s="360"/>
      <c r="FK791" s="360"/>
      <c r="FL791" s="360"/>
      <c r="FM791" s="360"/>
      <c r="FN791" s="360"/>
      <c r="FO791" s="360"/>
      <c r="FP791" s="360"/>
      <c r="FQ791" s="360"/>
      <c r="FR791" s="360"/>
      <c r="FS791" s="360"/>
      <c r="FT791" s="360"/>
      <c r="FU791" s="360"/>
      <c r="FV791" s="360"/>
      <c r="FW791" s="360"/>
      <c r="FX791" s="360"/>
      <c r="FY791" s="360"/>
      <c r="FZ791" s="360"/>
      <c r="GA791" s="360"/>
      <c r="GB791" s="360"/>
      <c r="GC791" s="360"/>
      <c r="GD791" s="360"/>
      <c r="GE791" s="360"/>
      <c r="GF791" s="360"/>
      <c r="GG791" s="360"/>
      <c r="GH791" s="360"/>
      <c r="GI791" s="360"/>
      <c r="GJ791" s="360"/>
      <c r="GK791" s="360"/>
      <c r="GL791" s="360"/>
      <c r="GM791" s="360"/>
      <c r="GN791" s="360"/>
      <c r="GO791" s="360"/>
      <c r="GP791" s="360"/>
      <c r="GQ791" s="360"/>
      <c r="GR791" s="360"/>
      <c r="GS791" s="360"/>
      <c r="GT791" s="360"/>
      <c r="GU791" s="360"/>
      <c r="GV791" s="360"/>
      <c r="GW791" s="360"/>
      <c r="GX791" s="360"/>
      <c r="GY791" s="360"/>
      <c r="GZ791" s="360"/>
      <c r="HA791" s="360"/>
      <c r="HB791" s="360"/>
      <c r="HC791" s="360"/>
      <c r="HD791" s="360"/>
      <c r="HE791" s="360"/>
      <c r="HF791" s="360"/>
      <c r="HG791" s="360"/>
      <c r="HH791" s="360"/>
      <c r="HI791" s="360"/>
      <c r="HJ791" s="360"/>
      <c r="HK791" s="360"/>
      <c r="HL791" s="360"/>
      <c r="HM791" s="360"/>
      <c r="HN791" s="360"/>
      <c r="HO791" s="360"/>
      <c r="HP791" s="360"/>
      <c r="HQ791" s="360"/>
      <c r="HR791" s="360"/>
      <c r="HS791" s="360"/>
      <c r="HT791" s="360"/>
      <c r="HU791" s="360"/>
      <c r="HV791" s="360"/>
      <c r="HW791" s="360"/>
      <c r="HX791" s="360"/>
    </row>
    <row r="792" spans="1:232" s="461" customFormat="1">
      <c r="A792" s="352"/>
      <c r="B792" s="369"/>
      <c r="C792" s="354"/>
      <c r="D792" s="355"/>
      <c r="E792" s="356"/>
      <c r="F792" s="357"/>
      <c r="G792" s="370"/>
      <c r="H792" s="372"/>
      <c r="I792" s="447"/>
      <c r="J792" s="448"/>
      <c r="K792" s="449"/>
      <c r="L792" s="446"/>
      <c r="N792" s="440"/>
      <c r="O792" s="440"/>
      <c r="P792" s="360"/>
      <c r="Q792" s="360"/>
      <c r="R792" s="360"/>
      <c r="S792" s="360"/>
      <c r="T792" s="360"/>
      <c r="U792" s="360"/>
      <c r="V792" s="360"/>
      <c r="W792" s="360"/>
      <c r="X792" s="360"/>
      <c r="Y792" s="360"/>
      <c r="Z792" s="360"/>
      <c r="AA792" s="360"/>
      <c r="AB792" s="360"/>
      <c r="AC792" s="360"/>
      <c r="AD792" s="360"/>
      <c r="AE792" s="360"/>
      <c r="AF792" s="360"/>
      <c r="AG792" s="360"/>
      <c r="AH792" s="360"/>
      <c r="AI792" s="360"/>
      <c r="AJ792" s="360"/>
      <c r="AK792" s="360"/>
      <c r="AL792" s="360"/>
      <c r="AM792" s="360"/>
      <c r="AN792" s="360"/>
      <c r="AO792" s="360"/>
      <c r="AP792" s="360"/>
      <c r="AQ792" s="360"/>
      <c r="AR792" s="360"/>
      <c r="AS792" s="360"/>
      <c r="AT792" s="360"/>
      <c r="AU792" s="360"/>
      <c r="AV792" s="360"/>
      <c r="AW792" s="360"/>
      <c r="AX792" s="360"/>
      <c r="AY792" s="360"/>
      <c r="AZ792" s="360"/>
      <c r="BA792" s="360"/>
      <c r="BB792" s="360"/>
      <c r="BC792" s="360"/>
      <c r="BD792" s="360"/>
      <c r="BE792" s="360"/>
      <c r="BF792" s="360"/>
      <c r="BG792" s="360"/>
      <c r="BH792" s="360"/>
      <c r="BI792" s="360"/>
      <c r="BJ792" s="360"/>
      <c r="BK792" s="360"/>
      <c r="BL792" s="360"/>
      <c r="BM792" s="360"/>
      <c r="BN792" s="360"/>
      <c r="BO792" s="360"/>
      <c r="BP792" s="360"/>
      <c r="BQ792" s="360"/>
      <c r="BR792" s="360"/>
      <c r="BS792" s="360"/>
      <c r="BT792" s="360"/>
      <c r="BU792" s="360"/>
      <c r="BV792" s="360"/>
      <c r="BW792" s="360"/>
      <c r="BX792" s="360"/>
      <c r="BY792" s="360"/>
      <c r="BZ792" s="360"/>
      <c r="CA792" s="360"/>
      <c r="CB792" s="360"/>
      <c r="CC792" s="360"/>
      <c r="CD792" s="360"/>
      <c r="CE792" s="360"/>
      <c r="CF792" s="360"/>
      <c r="CG792" s="360"/>
      <c r="CH792" s="360"/>
      <c r="CI792" s="360"/>
      <c r="CJ792" s="360"/>
      <c r="CK792" s="360"/>
      <c r="CL792" s="360"/>
      <c r="CM792" s="360"/>
      <c r="CN792" s="360"/>
      <c r="CO792" s="360"/>
      <c r="CP792" s="360"/>
      <c r="CQ792" s="360"/>
      <c r="CR792" s="360"/>
      <c r="CS792" s="360"/>
      <c r="CT792" s="360"/>
      <c r="CU792" s="360"/>
      <c r="CV792" s="360"/>
      <c r="CW792" s="360"/>
      <c r="CX792" s="360"/>
      <c r="CY792" s="360"/>
      <c r="CZ792" s="360"/>
      <c r="DA792" s="360"/>
      <c r="DB792" s="360"/>
      <c r="DC792" s="360"/>
      <c r="DD792" s="360"/>
      <c r="DE792" s="360"/>
      <c r="DF792" s="360"/>
      <c r="DG792" s="360"/>
      <c r="DH792" s="360"/>
      <c r="DI792" s="360"/>
      <c r="DJ792" s="360"/>
      <c r="DK792" s="360"/>
      <c r="DL792" s="360"/>
      <c r="DM792" s="360"/>
      <c r="DN792" s="360"/>
      <c r="DO792" s="360"/>
      <c r="DP792" s="360"/>
      <c r="DQ792" s="360"/>
      <c r="DR792" s="360"/>
      <c r="DS792" s="360"/>
      <c r="DT792" s="360"/>
      <c r="DU792" s="360"/>
      <c r="DV792" s="360"/>
      <c r="DW792" s="360"/>
      <c r="DX792" s="360"/>
      <c r="DY792" s="360"/>
      <c r="DZ792" s="360"/>
      <c r="EA792" s="360"/>
      <c r="EB792" s="360"/>
      <c r="EC792" s="360"/>
      <c r="ED792" s="360"/>
      <c r="EE792" s="360"/>
      <c r="EF792" s="360"/>
      <c r="EG792" s="360"/>
      <c r="EH792" s="360"/>
      <c r="EI792" s="360"/>
      <c r="EJ792" s="360"/>
      <c r="EK792" s="360"/>
      <c r="EL792" s="360"/>
      <c r="EM792" s="360"/>
      <c r="EN792" s="360"/>
      <c r="EO792" s="360"/>
      <c r="EP792" s="360"/>
      <c r="EQ792" s="360"/>
      <c r="ER792" s="360"/>
      <c r="ES792" s="360"/>
      <c r="ET792" s="360"/>
      <c r="EU792" s="360"/>
      <c r="EV792" s="360"/>
      <c r="EW792" s="360"/>
      <c r="EX792" s="360"/>
      <c r="EY792" s="360"/>
      <c r="EZ792" s="360"/>
      <c r="FA792" s="360"/>
      <c r="FB792" s="360"/>
      <c r="FC792" s="360"/>
      <c r="FD792" s="360"/>
      <c r="FE792" s="360"/>
      <c r="FF792" s="360"/>
      <c r="FG792" s="360"/>
      <c r="FH792" s="360"/>
      <c r="FI792" s="360"/>
      <c r="FJ792" s="360"/>
      <c r="FK792" s="360"/>
      <c r="FL792" s="360"/>
      <c r="FM792" s="360"/>
      <c r="FN792" s="360"/>
      <c r="FO792" s="360"/>
      <c r="FP792" s="360"/>
      <c r="FQ792" s="360"/>
      <c r="FR792" s="360"/>
      <c r="FS792" s="360"/>
      <c r="FT792" s="360"/>
      <c r="FU792" s="360"/>
      <c r="FV792" s="360"/>
      <c r="FW792" s="360"/>
      <c r="FX792" s="360"/>
      <c r="FY792" s="360"/>
      <c r="FZ792" s="360"/>
      <c r="GA792" s="360"/>
      <c r="GB792" s="360"/>
      <c r="GC792" s="360"/>
      <c r="GD792" s="360"/>
      <c r="GE792" s="360"/>
      <c r="GF792" s="360"/>
      <c r="GG792" s="360"/>
      <c r="GH792" s="360"/>
      <c r="GI792" s="360"/>
      <c r="GJ792" s="360"/>
      <c r="GK792" s="360"/>
      <c r="GL792" s="360"/>
      <c r="GM792" s="360"/>
      <c r="GN792" s="360"/>
      <c r="GO792" s="360"/>
      <c r="GP792" s="360"/>
      <c r="GQ792" s="360"/>
      <c r="GR792" s="360"/>
      <c r="GS792" s="360"/>
      <c r="GT792" s="360"/>
      <c r="GU792" s="360"/>
      <c r="GV792" s="360"/>
      <c r="GW792" s="360"/>
      <c r="GX792" s="360"/>
      <c r="GY792" s="360"/>
      <c r="GZ792" s="360"/>
      <c r="HA792" s="360"/>
      <c r="HB792" s="360"/>
      <c r="HC792" s="360"/>
      <c r="HD792" s="360"/>
      <c r="HE792" s="360"/>
      <c r="HF792" s="360"/>
      <c r="HG792" s="360"/>
      <c r="HH792" s="360"/>
      <c r="HI792" s="360"/>
      <c r="HJ792" s="360"/>
      <c r="HK792" s="360"/>
      <c r="HL792" s="360"/>
      <c r="HM792" s="360"/>
      <c r="HN792" s="360"/>
      <c r="HO792" s="360"/>
      <c r="HP792" s="360"/>
      <c r="HQ792" s="360"/>
      <c r="HR792" s="360"/>
      <c r="HS792" s="360"/>
      <c r="HT792" s="360"/>
      <c r="HU792" s="360"/>
      <c r="HV792" s="360"/>
      <c r="HW792" s="360"/>
      <c r="HX792" s="360"/>
    </row>
    <row r="794" spans="1:232" s="461" customFormat="1">
      <c r="A794" s="352"/>
      <c r="B794" s="369"/>
      <c r="C794" s="354"/>
      <c r="D794" s="355"/>
      <c r="E794" s="356"/>
      <c r="F794" s="357"/>
      <c r="G794" s="370"/>
      <c r="H794" s="372"/>
      <c r="I794" s="447"/>
      <c r="J794" s="448"/>
      <c r="K794" s="449"/>
      <c r="L794" s="446"/>
      <c r="N794" s="440"/>
      <c r="O794" s="440"/>
      <c r="P794" s="360"/>
      <c r="Q794" s="360"/>
      <c r="R794" s="360"/>
      <c r="S794" s="360"/>
      <c r="T794" s="360"/>
      <c r="U794" s="360"/>
      <c r="V794" s="360"/>
      <c r="W794" s="360"/>
      <c r="X794" s="360"/>
      <c r="Y794" s="360"/>
      <c r="Z794" s="360"/>
      <c r="AA794" s="360"/>
      <c r="AB794" s="360"/>
      <c r="AC794" s="360"/>
      <c r="AD794" s="360"/>
      <c r="AE794" s="360"/>
      <c r="AF794" s="360"/>
      <c r="AG794" s="360"/>
      <c r="AH794" s="360"/>
      <c r="AI794" s="360"/>
      <c r="AJ794" s="360"/>
      <c r="AK794" s="360"/>
      <c r="AL794" s="360"/>
      <c r="AM794" s="360"/>
      <c r="AN794" s="360"/>
      <c r="AO794" s="360"/>
      <c r="AP794" s="360"/>
      <c r="AQ794" s="360"/>
      <c r="AR794" s="360"/>
      <c r="AS794" s="360"/>
      <c r="AT794" s="360"/>
      <c r="AU794" s="360"/>
      <c r="AV794" s="360"/>
      <c r="AW794" s="360"/>
      <c r="AX794" s="360"/>
      <c r="AY794" s="360"/>
      <c r="AZ794" s="360"/>
      <c r="BA794" s="360"/>
      <c r="BB794" s="360"/>
      <c r="BC794" s="360"/>
      <c r="BD794" s="360"/>
      <c r="BE794" s="360"/>
      <c r="BF794" s="360"/>
      <c r="BG794" s="360"/>
      <c r="BH794" s="360"/>
      <c r="BI794" s="360"/>
      <c r="BJ794" s="360"/>
      <c r="BK794" s="360"/>
      <c r="BL794" s="360"/>
      <c r="BM794" s="360"/>
      <c r="BN794" s="360"/>
      <c r="BO794" s="360"/>
      <c r="BP794" s="360"/>
      <c r="BQ794" s="360"/>
      <c r="BR794" s="360"/>
      <c r="BS794" s="360"/>
      <c r="BT794" s="360"/>
      <c r="BU794" s="360"/>
      <c r="BV794" s="360"/>
      <c r="BW794" s="360"/>
      <c r="BX794" s="360"/>
      <c r="BY794" s="360"/>
      <c r="BZ794" s="360"/>
      <c r="CA794" s="360"/>
      <c r="CB794" s="360"/>
      <c r="CC794" s="360"/>
      <c r="CD794" s="360"/>
      <c r="CE794" s="360"/>
      <c r="CF794" s="360"/>
      <c r="CG794" s="360"/>
      <c r="CH794" s="360"/>
      <c r="CI794" s="360"/>
      <c r="CJ794" s="360"/>
      <c r="CK794" s="360"/>
      <c r="CL794" s="360"/>
      <c r="CM794" s="360"/>
      <c r="CN794" s="360"/>
      <c r="CO794" s="360"/>
      <c r="CP794" s="360"/>
      <c r="CQ794" s="360"/>
      <c r="CR794" s="360"/>
      <c r="CS794" s="360"/>
      <c r="CT794" s="360"/>
      <c r="CU794" s="360"/>
      <c r="CV794" s="360"/>
      <c r="CW794" s="360"/>
      <c r="CX794" s="360"/>
      <c r="CY794" s="360"/>
      <c r="CZ794" s="360"/>
      <c r="DA794" s="360"/>
      <c r="DB794" s="360"/>
      <c r="DC794" s="360"/>
      <c r="DD794" s="360"/>
      <c r="DE794" s="360"/>
      <c r="DF794" s="360"/>
      <c r="DG794" s="360"/>
      <c r="DH794" s="360"/>
      <c r="DI794" s="360"/>
      <c r="DJ794" s="360"/>
      <c r="DK794" s="360"/>
      <c r="DL794" s="360"/>
      <c r="DM794" s="360"/>
      <c r="DN794" s="360"/>
      <c r="DO794" s="360"/>
      <c r="DP794" s="360"/>
      <c r="DQ794" s="360"/>
      <c r="DR794" s="360"/>
      <c r="DS794" s="360"/>
      <c r="DT794" s="360"/>
      <c r="DU794" s="360"/>
      <c r="DV794" s="360"/>
      <c r="DW794" s="360"/>
      <c r="DX794" s="360"/>
      <c r="DY794" s="360"/>
      <c r="DZ794" s="360"/>
      <c r="EA794" s="360"/>
      <c r="EB794" s="360"/>
      <c r="EC794" s="360"/>
      <c r="ED794" s="360"/>
      <c r="EE794" s="360"/>
      <c r="EF794" s="360"/>
      <c r="EG794" s="360"/>
      <c r="EH794" s="360"/>
      <c r="EI794" s="360"/>
      <c r="EJ794" s="360"/>
      <c r="EK794" s="360"/>
      <c r="EL794" s="360"/>
      <c r="EM794" s="360"/>
      <c r="EN794" s="360"/>
      <c r="EO794" s="360"/>
      <c r="EP794" s="360"/>
      <c r="EQ794" s="360"/>
      <c r="ER794" s="360"/>
      <c r="ES794" s="360"/>
      <c r="ET794" s="360"/>
      <c r="EU794" s="360"/>
      <c r="EV794" s="360"/>
      <c r="EW794" s="360"/>
      <c r="EX794" s="360"/>
      <c r="EY794" s="360"/>
      <c r="EZ794" s="360"/>
      <c r="FA794" s="360"/>
      <c r="FB794" s="360"/>
      <c r="FC794" s="360"/>
      <c r="FD794" s="360"/>
      <c r="FE794" s="360"/>
      <c r="FF794" s="360"/>
      <c r="FG794" s="360"/>
      <c r="FH794" s="360"/>
      <c r="FI794" s="360"/>
      <c r="FJ794" s="360"/>
      <c r="FK794" s="360"/>
      <c r="FL794" s="360"/>
      <c r="FM794" s="360"/>
      <c r="FN794" s="360"/>
      <c r="FO794" s="360"/>
      <c r="FP794" s="360"/>
      <c r="FQ794" s="360"/>
      <c r="FR794" s="360"/>
      <c r="FS794" s="360"/>
      <c r="FT794" s="360"/>
      <c r="FU794" s="360"/>
      <c r="FV794" s="360"/>
      <c r="FW794" s="360"/>
      <c r="FX794" s="360"/>
      <c r="FY794" s="360"/>
      <c r="FZ794" s="360"/>
      <c r="GA794" s="360"/>
      <c r="GB794" s="360"/>
      <c r="GC794" s="360"/>
      <c r="GD794" s="360"/>
      <c r="GE794" s="360"/>
      <c r="GF794" s="360"/>
      <c r="GG794" s="360"/>
      <c r="GH794" s="360"/>
      <c r="GI794" s="360"/>
      <c r="GJ794" s="360"/>
      <c r="GK794" s="360"/>
      <c r="GL794" s="360"/>
      <c r="GM794" s="360"/>
      <c r="GN794" s="360"/>
      <c r="GO794" s="360"/>
      <c r="GP794" s="360"/>
      <c r="GQ794" s="360"/>
      <c r="GR794" s="360"/>
      <c r="GS794" s="360"/>
      <c r="GT794" s="360"/>
      <c r="GU794" s="360"/>
      <c r="GV794" s="360"/>
      <c r="GW794" s="360"/>
      <c r="GX794" s="360"/>
      <c r="GY794" s="360"/>
      <c r="GZ794" s="360"/>
      <c r="HA794" s="360"/>
      <c r="HB794" s="360"/>
      <c r="HC794" s="360"/>
      <c r="HD794" s="360"/>
      <c r="HE794" s="360"/>
      <c r="HF794" s="360"/>
      <c r="HG794" s="360"/>
      <c r="HH794" s="360"/>
      <c r="HI794" s="360"/>
      <c r="HJ794" s="360"/>
      <c r="HK794" s="360"/>
      <c r="HL794" s="360"/>
      <c r="HM794" s="360"/>
      <c r="HN794" s="360"/>
      <c r="HO794" s="360"/>
      <c r="HP794" s="360"/>
      <c r="HQ794" s="360"/>
      <c r="HR794" s="360"/>
      <c r="HS794" s="360"/>
      <c r="HT794" s="360"/>
      <c r="HU794" s="360"/>
      <c r="HV794" s="360"/>
      <c r="HW794" s="360"/>
      <c r="HX794" s="360"/>
    </row>
    <row r="796" spans="1:232" s="461" customFormat="1">
      <c r="A796" s="352"/>
      <c r="B796" s="369"/>
      <c r="C796" s="354"/>
      <c r="D796" s="355"/>
      <c r="E796" s="356"/>
      <c r="F796" s="357"/>
      <c r="G796" s="370"/>
      <c r="H796" s="372"/>
      <c r="I796" s="447"/>
      <c r="J796" s="448"/>
      <c r="K796" s="449"/>
      <c r="L796" s="446"/>
      <c r="N796" s="440"/>
      <c r="O796" s="440"/>
      <c r="P796" s="360"/>
      <c r="Q796" s="360"/>
      <c r="R796" s="360"/>
      <c r="S796" s="360"/>
      <c r="T796" s="360"/>
      <c r="U796" s="360"/>
      <c r="V796" s="360"/>
      <c r="W796" s="360"/>
      <c r="X796" s="360"/>
      <c r="Y796" s="360"/>
      <c r="Z796" s="360"/>
      <c r="AA796" s="360"/>
      <c r="AB796" s="360"/>
      <c r="AC796" s="360"/>
      <c r="AD796" s="360"/>
      <c r="AE796" s="360"/>
      <c r="AF796" s="360"/>
      <c r="AG796" s="360"/>
      <c r="AH796" s="360"/>
      <c r="AI796" s="360"/>
      <c r="AJ796" s="360"/>
      <c r="AK796" s="360"/>
      <c r="AL796" s="360"/>
      <c r="AM796" s="360"/>
      <c r="AN796" s="360"/>
      <c r="AO796" s="360"/>
      <c r="AP796" s="360"/>
      <c r="AQ796" s="360"/>
      <c r="AR796" s="360"/>
      <c r="AS796" s="360"/>
      <c r="AT796" s="360"/>
      <c r="AU796" s="360"/>
      <c r="AV796" s="360"/>
      <c r="AW796" s="360"/>
      <c r="AX796" s="360"/>
      <c r="AY796" s="360"/>
      <c r="AZ796" s="360"/>
      <c r="BA796" s="360"/>
      <c r="BB796" s="360"/>
      <c r="BC796" s="360"/>
      <c r="BD796" s="360"/>
      <c r="BE796" s="360"/>
      <c r="BF796" s="360"/>
      <c r="BG796" s="360"/>
      <c r="BH796" s="360"/>
      <c r="BI796" s="360"/>
      <c r="BJ796" s="360"/>
      <c r="BK796" s="360"/>
      <c r="BL796" s="360"/>
      <c r="BM796" s="360"/>
      <c r="BN796" s="360"/>
      <c r="BO796" s="360"/>
      <c r="BP796" s="360"/>
      <c r="BQ796" s="360"/>
      <c r="BR796" s="360"/>
      <c r="BS796" s="360"/>
      <c r="BT796" s="360"/>
      <c r="BU796" s="360"/>
      <c r="BV796" s="360"/>
      <c r="BW796" s="360"/>
      <c r="BX796" s="360"/>
      <c r="BY796" s="360"/>
      <c r="BZ796" s="360"/>
      <c r="CA796" s="360"/>
      <c r="CB796" s="360"/>
      <c r="CC796" s="360"/>
      <c r="CD796" s="360"/>
      <c r="CE796" s="360"/>
      <c r="CF796" s="360"/>
      <c r="CG796" s="360"/>
      <c r="CH796" s="360"/>
      <c r="CI796" s="360"/>
      <c r="CJ796" s="360"/>
      <c r="CK796" s="360"/>
      <c r="CL796" s="360"/>
      <c r="CM796" s="360"/>
      <c r="CN796" s="360"/>
      <c r="CO796" s="360"/>
      <c r="CP796" s="360"/>
      <c r="CQ796" s="360"/>
      <c r="CR796" s="360"/>
      <c r="CS796" s="360"/>
      <c r="CT796" s="360"/>
      <c r="CU796" s="360"/>
      <c r="CV796" s="360"/>
      <c r="CW796" s="360"/>
      <c r="CX796" s="360"/>
      <c r="CY796" s="360"/>
      <c r="CZ796" s="360"/>
      <c r="DA796" s="360"/>
      <c r="DB796" s="360"/>
      <c r="DC796" s="360"/>
      <c r="DD796" s="360"/>
      <c r="DE796" s="360"/>
      <c r="DF796" s="360"/>
      <c r="DG796" s="360"/>
      <c r="DH796" s="360"/>
      <c r="DI796" s="360"/>
      <c r="DJ796" s="360"/>
      <c r="DK796" s="360"/>
      <c r="DL796" s="360"/>
      <c r="DM796" s="360"/>
      <c r="DN796" s="360"/>
      <c r="DO796" s="360"/>
      <c r="DP796" s="360"/>
      <c r="DQ796" s="360"/>
      <c r="DR796" s="360"/>
      <c r="DS796" s="360"/>
      <c r="DT796" s="360"/>
      <c r="DU796" s="360"/>
      <c r="DV796" s="360"/>
      <c r="DW796" s="360"/>
      <c r="DX796" s="360"/>
      <c r="DY796" s="360"/>
      <c r="DZ796" s="360"/>
      <c r="EA796" s="360"/>
      <c r="EB796" s="360"/>
      <c r="EC796" s="360"/>
      <c r="ED796" s="360"/>
      <c r="EE796" s="360"/>
      <c r="EF796" s="360"/>
      <c r="EG796" s="360"/>
      <c r="EH796" s="360"/>
      <c r="EI796" s="360"/>
      <c r="EJ796" s="360"/>
      <c r="EK796" s="360"/>
      <c r="EL796" s="360"/>
      <c r="EM796" s="360"/>
      <c r="EN796" s="360"/>
      <c r="EO796" s="360"/>
      <c r="EP796" s="360"/>
      <c r="EQ796" s="360"/>
      <c r="ER796" s="360"/>
      <c r="ES796" s="360"/>
      <c r="ET796" s="360"/>
      <c r="EU796" s="360"/>
      <c r="EV796" s="360"/>
      <c r="EW796" s="360"/>
      <c r="EX796" s="360"/>
      <c r="EY796" s="360"/>
      <c r="EZ796" s="360"/>
      <c r="FA796" s="360"/>
      <c r="FB796" s="360"/>
      <c r="FC796" s="360"/>
      <c r="FD796" s="360"/>
      <c r="FE796" s="360"/>
      <c r="FF796" s="360"/>
      <c r="FG796" s="360"/>
      <c r="FH796" s="360"/>
      <c r="FI796" s="360"/>
      <c r="FJ796" s="360"/>
      <c r="FK796" s="360"/>
      <c r="FL796" s="360"/>
      <c r="FM796" s="360"/>
      <c r="FN796" s="360"/>
      <c r="FO796" s="360"/>
      <c r="FP796" s="360"/>
      <c r="FQ796" s="360"/>
      <c r="FR796" s="360"/>
      <c r="FS796" s="360"/>
      <c r="FT796" s="360"/>
      <c r="FU796" s="360"/>
      <c r="FV796" s="360"/>
      <c r="FW796" s="360"/>
      <c r="FX796" s="360"/>
      <c r="FY796" s="360"/>
      <c r="FZ796" s="360"/>
      <c r="GA796" s="360"/>
      <c r="GB796" s="360"/>
      <c r="GC796" s="360"/>
      <c r="GD796" s="360"/>
      <c r="GE796" s="360"/>
      <c r="GF796" s="360"/>
      <c r="GG796" s="360"/>
      <c r="GH796" s="360"/>
      <c r="GI796" s="360"/>
      <c r="GJ796" s="360"/>
      <c r="GK796" s="360"/>
      <c r="GL796" s="360"/>
      <c r="GM796" s="360"/>
      <c r="GN796" s="360"/>
      <c r="GO796" s="360"/>
      <c r="GP796" s="360"/>
      <c r="GQ796" s="360"/>
      <c r="GR796" s="360"/>
      <c r="GS796" s="360"/>
      <c r="GT796" s="360"/>
      <c r="GU796" s="360"/>
      <c r="GV796" s="360"/>
      <c r="GW796" s="360"/>
      <c r="GX796" s="360"/>
      <c r="GY796" s="360"/>
      <c r="GZ796" s="360"/>
      <c r="HA796" s="360"/>
      <c r="HB796" s="360"/>
      <c r="HC796" s="360"/>
      <c r="HD796" s="360"/>
      <c r="HE796" s="360"/>
      <c r="HF796" s="360"/>
      <c r="HG796" s="360"/>
      <c r="HH796" s="360"/>
      <c r="HI796" s="360"/>
      <c r="HJ796" s="360"/>
      <c r="HK796" s="360"/>
      <c r="HL796" s="360"/>
      <c r="HM796" s="360"/>
      <c r="HN796" s="360"/>
      <c r="HO796" s="360"/>
      <c r="HP796" s="360"/>
      <c r="HQ796" s="360"/>
      <c r="HR796" s="360"/>
      <c r="HS796" s="360"/>
      <c r="HT796" s="360"/>
      <c r="HU796" s="360"/>
      <c r="HV796" s="360"/>
      <c r="HW796" s="360"/>
      <c r="HX796" s="360"/>
    </row>
    <row r="798" spans="1:232" s="461" customFormat="1">
      <c r="A798" s="352"/>
      <c r="B798" s="369"/>
      <c r="C798" s="354"/>
      <c r="D798" s="355"/>
      <c r="E798" s="356"/>
      <c r="F798" s="357"/>
      <c r="G798" s="370"/>
      <c r="H798" s="372"/>
      <c r="I798" s="447"/>
      <c r="J798" s="448"/>
      <c r="K798" s="449"/>
      <c r="L798" s="446"/>
      <c r="N798" s="440"/>
      <c r="O798" s="440"/>
      <c r="P798" s="360"/>
      <c r="Q798" s="360"/>
      <c r="R798" s="360"/>
      <c r="S798" s="360"/>
      <c r="T798" s="360"/>
      <c r="U798" s="360"/>
      <c r="V798" s="360"/>
      <c r="W798" s="360"/>
      <c r="X798" s="360"/>
      <c r="Y798" s="360"/>
      <c r="Z798" s="360"/>
      <c r="AA798" s="360"/>
      <c r="AB798" s="360"/>
      <c r="AC798" s="360"/>
      <c r="AD798" s="360"/>
      <c r="AE798" s="360"/>
      <c r="AF798" s="360"/>
      <c r="AG798" s="360"/>
      <c r="AH798" s="360"/>
      <c r="AI798" s="360"/>
      <c r="AJ798" s="360"/>
      <c r="AK798" s="360"/>
      <c r="AL798" s="360"/>
      <c r="AM798" s="360"/>
      <c r="AN798" s="360"/>
      <c r="AO798" s="360"/>
      <c r="AP798" s="360"/>
      <c r="AQ798" s="360"/>
      <c r="AR798" s="360"/>
      <c r="AS798" s="360"/>
      <c r="AT798" s="360"/>
      <c r="AU798" s="360"/>
      <c r="AV798" s="360"/>
      <c r="AW798" s="360"/>
      <c r="AX798" s="360"/>
      <c r="AY798" s="360"/>
      <c r="AZ798" s="360"/>
      <c r="BA798" s="360"/>
      <c r="BB798" s="360"/>
      <c r="BC798" s="360"/>
      <c r="BD798" s="360"/>
      <c r="BE798" s="360"/>
      <c r="BF798" s="360"/>
      <c r="BG798" s="360"/>
      <c r="BH798" s="360"/>
      <c r="BI798" s="360"/>
      <c r="BJ798" s="360"/>
      <c r="BK798" s="360"/>
      <c r="BL798" s="360"/>
      <c r="BM798" s="360"/>
      <c r="BN798" s="360"/>
      <c r="BO798" s="360"/>
      <c r="BP798" s="360"/>
      <c r="BQ798" s="360"/>
      <c r="BR798" s="360"/>
      <c r="BS798" s="360"/>
      <c r="BT798" s="360"/>
      <c r="BU798" s="360"/>
      <c r="BV798" s="360"/>
      <c r="BW798" s="360"/>
      <c r="BX798" s="360"/>
      <c r="BY798" s="360"/>
      <c r="BZ798" s="360"/>
      <c r="CA798" s="360"/>
      <c r="CB798" s="360"/>
      <c r="CC798" s="360"/>
      <c r="CD798" s="360"/>
      <c r="CE798" s="360"/>
      <c r="CF798" s="360"/>
      <c r="CG798" s="360"/>
      <c r="CH798" s="360"/>
      <c r="CI798" s="360"/>
      <c r="CJ798" s="360"/>
      <c r="CK798" s="360"/>
      <c r="CL798" s="360"/>
      <c r="CM798" s="360"/>
      <c r="CN798" s="360"/>
      <c r="CO798" s="360"/>
      <c r="CP798" s="360"/>
      <c r="CQ798" s="360"/>
      <c r="CR798" s="360"/>
      <c r="CS798" s="360"/>
      <c r="CT798" s="360"/>
      <c r="CU798" s="360"/>
      <c r="CV798" s="360"/>
      <c r="CW798" s="360"/>
      <c r="CX798" s="360"/>
      <c r="CY798" s="360"/>
      <c r="CZ798" s="360"/>
      <c r="DA798" s="360"/>
      <c r="DB798" s="360"/>
      <c r="DC798" s="360"/>
      <c r="DD798" s="360"/>
      <c r="DE798" s="360"/>
      <c r="DF798" s="360"/>
      <c r="DG798" s="360"/>
      <c r="DH798" s="360"/>
      <c r="DI798" s="360"/>
      <c r="DJ798" s="360"/>
      <c r="DK798" s="360"/>
      <c r="DL798" s="360"/>
      <c r="DM798" s="360"/>
      <c r="DN798" s="360"/>
      <c r="DO798" s="360"/>
      <c r="DP798" s="360"/>
      <c r="DQ798" s="360"/>
      <c r="DR798" s="360"/>
      <c r="DS798" s="360"/>
      <c r="DT798" s="360"/>
      <c r="DU798" s="360"/>
      <c r="DV798" s="360"/>
      <c r="DW798" s="360"/>
      <c r="DX798" s="360"/>
      <c r="DY798" s="360"/>
      <c r="DZ798" s="360"/>
      <c r="EA798" s="360"/>
      <c r="EB798" s="360"/>
      <c r="EC798" s="360"/>
      <c r="ED798" s="360"/>
      <c r="EE798" s="360"/>
      <c r="EF798" s="360"/>
      <c r="EG798" s="360"/>
      <c r="EH798" s="360"/>
      <c r="EI798" s="360"/>
      <c r="EJ798" s="360"/>
      <c r="EK798" s="360"/>
      <c r="EL798" s="360"/>
      <c r="EM798" s="360"/>
      <c r="EN798" s="360"/>
      <c r="EO798" s="360"/>
      <c r="EP798" s="360"/>
      <c r="EQ798" s="360"/>
      <c r="ER798" s="360"/>
      <c r="ES798" s="360"/>
      <c r="ET798" s="360"/>
      <c r="EU798" s="360"/>
      <c r="EV798" s="360"/>
      <c r="EW798" s="360"/>
      <c r="EX798" s="360"/>
      <c r="EY798" s="360"/>
      <c r="EZ798" s="360"/>
      <c r="FA798" s="360"/>
      <c r="FB798" s="360"/>
      <c r="FC798" s="360"/>
      <c r="FD798" s="360"/>
      <c r="FE798" s="360"/>
      <c r="FF798" s="360"/>
      <c r="FG798" s="360"/>
      <c r="FH798" s="360"/>
      <c r="FI798" s="360"/>
      <c r="FJ798" s="360"/>
      <c r="FK798" s="360"/>
      <c r="FL798" s="360"/>
      <c r="FM798" s="360"/>
      <c r="FN798" s="360"/>
      <c r="FO798" s="360"/>
      <c r="FP798" s="360"/>
      <c r="FQ798" s="360"/>
      <c r="FR798" s="360"/>
      <c r="FS798" s="360"/>
      <c r="FT798" s="360"/>
      <c r="FU798" s="360"/>
      <c r="FV798" s="360"/>
      <c r="FW798" s="360"/>
      <c r="FX798" s="360"/>
      <c r="FY798" s="360"/>
      <c r="FZ798" s="360"/>
      <c r="GA798" s="360"/>
      <c r="GB798" s="360"/>
      <c r="GC798" s="360"/>
      <c r="GD798" s="360"/>
      <c r="GE798" s="360"/>
      <c r="GF798" s="360"/>
      <c r="GG798" s="360"/>
      <c r="GH798" s="360"/>
      <c r="GI798" s="360"/>
      <c r="GJ798" s="360"/>
      <c r="GK798" s="360"/>
      <c r="GL798" s="360"/>
      <c r="GM798" s="360"/>
      <c r="GN798" s="360"/>
      <c r="GO798" s="360"/>
      <c r="GP798" s="360"/>
      <c r="GQ798" s="360"/>
      <c r="GR798" s="360"/>
      <c r="GS798" s="360"/>
      <c r="GT798" s="360"/>
      <c r="GU798" s="360"/>
      <c r="GV798" s="360"/>
      <c r="GW798" s="360"/>
      <c r="GX798" s="360"/>
      <c r="GY798" s="360"/>
      <c r="GZ798" s="360"/>
      <c r="HA798" s="360"/>
      <c r="HB798" s="360"/>
      <c r="HC798" s="360"/>
      <c r="HD798" s="360"/>
      <c r="HE798" s="360"/>
      <c r="HF798" s="360"/>
      <c r="HG798" s="360"/>
      <c r="HH798" s="360"/>
      <c r="HI798" s="360"/>
      <c r="HJ798" s="360"/>
      <c r="HK798" s="360"/>
      <c r="HL798" s="360"/>
      <c r="HM798" s="360"/>
      <c r="HN798" s="360"/>
      <c r="HO798" s="360"/>
      <c r="HP798" s="360"/>
      <c r="HQ798" s="360"/>
      <c r="HR798" s="360"/>
      <c r="HS798" s="360"/>
      <c r="HT798" s="360"/>
      <c r="HU798" s="360"/>
      <c r="HV798" s="360"/>
      <c r="HW798" s="360"/>
      <c r="HX798" s="360"/>
    </row>
    <row r="800" spans="1:232" s="461" customFormat="1">
      <c r="A800" s="352"/>
      <c r="B800" s="369"/>
      <c r="C800" s="354"/>
      <c r="D800" s="355"/>
      <c r="E800" s="356"/>
      <c r="F800" s="357"/>
      <c r="G800" s="370"/>
      <c r="H800" s="372"/>
      <c r="I800" s="447"/>
      <c r="J800" s="448"/>
      <c r="K800" s="449"/>
      <c r="L800" s="446"/>
      <c r="N800" s="440"/>
      <c r="O800" s="440"/>
      <c r="P800" s="360"/>
      <c r="Q800" s="360"/>
      <c r="R800" s="360"/>
      <c r="S800" s="360"/>
      <c r="T800" s="360"/>
      <c r="U800" s="360"/>
      <c r="V800" s="360"/>
      <c r="W800" s="360"/>
      <c r="X800" s="360"/>
      <c r="Y800" s="360"/>
      <c r="Z800" s="360"/>
      <c r="AA800" s="360"/>
      <c r="AB800" s="360"/>
      <c r="AC800" s="360"/>
      <c r="AD800" s="360"/>
      <c r="AE800" s="360"/>
      <c r="AF800" s="360"/>
      <c r="AG800" s="360"/>
      <c r="AH800" s="360"/>
      <c r="AI800" s="360"/>
      <c r="AJ800" s="360"/>
      <c r="AK800" s="360"/>
      <c r="AL800" s="360"/>
      <c r="AM800" s="360"/>
      <c r="AN800" s="360"/>
      <c r="AO800" s="360"/>
      <c r="AP800" s="360"/>
      <c r="AQ800" s="360"/>
      <c r="AR800" s="360"/>
      <c r="AS800" s="360"/>
      <c r="AT800" s="360"/>
      <c r="AU800" s="360"/>
      <c r="AV800" s="360"/>
      <c r="AW800" s="360"/>
      <c r="AX800" s="360"/>
      <c r="AY800" s="360"/>
      <c r="AZ800" s="360"/>
      <c r="BA800" s="360"/>
      <c r="BB800" s="360"/>
      <c r="BC800" s="360"/>
      <c r="BD800" s="360"/>
      <c r="BE800" s="360"/>
      <c r="BF800" s="360"/>
      <c r="BG800" s="360"/>
      <c r="BH800" s="360"/>
      <c r="BI800" s="360"/>
      <c r="BJ800" s="360"/>
      <c r="BK800" s="360"/>
      <c r="BL800" s="360"/>
      <c r="BM800" s="360"/>
      <c r="BN800" s="360"/>
      <c r="BO800" s="360"/>
      <c r="BP800" s="360"/>
      <c r="BQ800" s="360"/>
      <c r="BR800" s="360"/>
      <c r="BS800" s="360"/>
      <c r="BT800" s="360"/>
      <c r="BU800" s="360"/>
      <c r="BV800" s="360"/>
      <c r="BW800" s="360"/>
      <c r="BX800" s="360"/>
      <c r="BY800" s="360"/>
      <c r="BZ800" s="360"/>
      <c r="CA800" s="360"/>
      <c r="CB800" s="360"/>
      <c r="CC800" s="360"/>
      <c r="CD800" s="360"/>
      <c r="CE800" s="360"/>
      <c r="CF800" s="360"/>
      <c r="CG800" s="360"/>
      <c r="CH800" s="360"/>
      <c r="CI800" s="360"/>
      <c r="CJ800" s="360"/>
      <c r="CK800" s="360"/>
      <c r="CL800" s="360"/>
      <c r="CM800" s="360"/>
      <c r="CN800" s="360"/>
      <c r="CO800" s="360"/>
      <c r="CP800" s="360"/>
      <c r="CQ800" s="360"/>
      <c r="CR800" s="360"/>
      <c r="CS800" s="360"/>
      <c r="CT800" s="360"/>
      <c r="CU800" s="360"/>
      <c r="CV800" s="360"/>
      <c r="CW800" s="360"/>
      <c r="CX800" s="360"/>
      <c r="CY800" s="360"/>
      <c r="CZ800" s="360"/>
      <c r="DA800" s="360"/>
      <c r="DB800" s="360"/>
      <c r="DC800" s="360"/>
      <c r="DD800" s="360"/>
      <c r="DE800" s="360"/>
      <c r="DF800" s="360"/>
      <c r="DG800" s="360"/>
      <c r="DH800" s="360"/>
      <c r="DI800" s="360"/>
      <c r="DJ800" s="360"/>
      <c r="DK800" s="360"/>
      <c r="DL800" s="360"/>
      <c r="DM800" s="360"/>
      <c r="DN800" s="360"/>
      <c r="DO800" s="360"/>
      <c r="DP800" s="360"/>
      <c r="DQ800" s="360"/>
      <c r="DR800" s="360"/>
      <c r="DS800" s="360"/>
      <c r="DT800" s="360"/>
      <c r="DU800" s="360"/>
      <c r="DV800" s="360"/>
      <c r="DW800" s="360"/>
      <c r="DX800" s="360"/>
      <c r="DY800" s="360"/>
      <c r="DZ800" s="360"/>
      <c r="EA800" s="360"/>
      <c r="EB800" s="360"/>
      <c r="EC800" s="360"/>
      <c r="ED800" s="360"/>
      <c r="EE800" s="360"/>
      <c r="EF800" s="360"/>
      <c r="EG800" s="360"/>
      <c r="EH800" s="360"/>
      <c r="EI800" s="360"/>
      <c r="EJ800" s="360"/>
      <c r="EK800" s="360"/>
      <c r="EL800" s="360"/>
      <c r="EM800" s="360"/>
      <c r="EN800" s="360"/>
      <c r="EO800" s="360"/>
      <c r="EP800" s="360"/>
      <c r="EQ800" s="360"/>
      <c r="ER800" s="360"/>
      <c r="ES800" s="360"/>
      <c r="ET800" s="360"/>
      <c r="EU800" s="360"/>
      <c r="EV800" s="360"/>
      <c r="EW800" s="360"/>
      <c r="EX800" s="360"/>
      <c r="EY800" s="360"/>
      <c r="EZ800" s="360"/>
      <c r="FA800" s="360"/>
      <c r="FB800" s="360"/>
      <c r="FC800" s="360"/>
      <c r="FD800" s="360"/>
      <c r="FE800" s="360"/>
      <c r="FF800" s="360"/>
      <c r="FG800" s="360"/>
      <c r="FH800" s="360"/>
      <c r="FI800" s="360"/>
      <c r="FJ800" s="360"/>
      <c r="FK800" s="360"/>
      <c r="FL800" s="360"/>
      <c r="FM800" s="360"/>
      <c r="FN800" s="360"/>
      <c r="FO800" s="360"/>
      <c r="FP800" s="360"/>
      <c r="FQ800" s="360"/>
      <c r="FR800" s="360"/>
      <c r="FS800" s="360"/>
      <c r="FT800" s="360"/>
      <c r="FU800" s="360"/>
      <c r="FV800" s="360"/>
      <c r="FW800" s="360"/>
      <c r="FX800" s="360"/>
      <c r="FY800" s="360"/>
      <c r="FZ800" s="360"/>
      <c r="GA800" s="360"/>
      <c r="GB800" s="360"/>
      <c r="GC800" s="360"/>
      <c r="GD800" s="360"/>
      <c r="GE800" s="360"/>
      <c r="GF800" s="360"/>
      <c r="GG800" s="360"/>
      <c r="GH800" s="360"/>
      <c r="GI800" s="360"/>
      <c r="GJ800" s="360"/>
      <c r="GK800" s="360"/>
      <c r="GL800" s="360"/>
      <c r="GM800" s="360"/>
      <c r="GN800" s="360"/>
      <c r="GO800" s="360"/>
      <c r="GP800" s="360"/>
      <c r="GQ800" s="360"/>
      <c r="GR800" s="360"/>
      <c r="GS800" s="360"/>
      <c r="GT800" s="360"/>
      <c r="GU800" s="360"/>
      <c r="GV800" s="360"/>
      <c r="GW800" s="360"/>
      <c r="GX800" s="360"/>
      <c r="GY800" s="360"/>
      <c r="GZ800" s="360"/>
      <c r="HA800" s="360"/>
      <c r="HB800" s="360"/>
      <c r="HC800" s="360"/>
      <c r="HD800" s="360"/>
      <c r="HE800" s="360"/>
      <c r="HF800" s="360"/>
      <c r="HG800" s="360"/>
      <c r="HH800" s="360"/>
      <c r="HI800" s="360"/>
      <c r="HJ800" s="360"/>
      <c r="HK800" s="360"/>
      <c r="HL800" s="360"/>
      <c r="HM800" s="360"/>
      <c r="HN800" s="360"/>
      <c r="HO800" s="360"/>
      <c r="HP800" s="360"/>
      <c r="HQ800" s="360"/>
      <c r="HR800" s="360"/>
      <c r="HS800" s="360"/>
      <c r="HT800" s="360"/>
      <c r="HU800" s="360"/>
      <c r="HV800" s="360"/>
      <c r="HW800" s="360"/>
      <c r="HX800" s="360"/>
    </row>
    <row r="802" spans="1:232" s="461" customFormat="1">
      <c r="A802" s="352"/>
      <c r="B802" s="369"/>
      <c r="C802" s="354"/>
      <c r="D802" s="355"/>
      <c r="E802" s="356"/>
      <c r="F802" s="357"/>
      <c r="G802" s="370"/>
      <c r="H802" s="372"/>
      <c r="I802" s="447"/>
      <c r="J802" s="448"/>
      <c r="K802" s="449"/>
      <c r="L802" s="446"/>
      <c r="N802" s="440"/>
      <c r="O802" s="440"/>
      <c r="P802" s="360"/>
      <c r="Q802" s="360"/>
      <c r="R802" s="360"/>
      <c r="S802" s="360"/>
      <c r="T802" s="360"/>
      <c r="U802" s="360"/>
      <c r="V802" s="360"/>
      <c r="W802" s="360"/>
      <c r="X802" s="360"/>
      <c r="Y802" s="360"/>
      <c r="Z802" s="360"/>
      <c r="AA802" s="360"/>
      <c r="AB802" s="360"/>
      <c r="AC802" s="360"/>
      <c r="AD802" s="360"/>
      <c r="AE802" s="360"/>
      <c r="AF802" s="360"/>
      <c r="AG802" s="360"/>
      <c r="AH802" s="360"/>
      <c r="AI802" s="360"/>
      <c r="AJ802" s="360"/>
      <c r="AK802" s="360"/>
      <c r="AL802" s="360"/>
      <c r="AM802" s="360"/>
      <c r="AN802" s="360"/>
      <c r="AO802" s="360"/>
      <c r="AP802" s="360"/>
      <c r="AQ802" s="360"/>
      <c r="AR802" s="360"/>
      <c r="AS802" s="360"/>
      <c r="AT802" s="360"/>
      <c r="AU802" s="360"/>
      <c r="AV802" s="360"/>
      <c r="AW802" s="360"/>
      <c r="AX802" s="360"/>
      <c r="AY802" s="360"/>
      <c r="AZ802" s="360"/>
      <c r="BA802" s="360"/>
      <c r="BB802" s="360"/>
      <c r="BC802" s="360"/>
      <c r="BD802" s="360"/>
      <c r="BE802" s="360"/>
      <c r="BF802" s="360"/>
      <c r="BG802" s="360"/>
      <c r="BH802" s="360"/>
      <c r="BI802" s="360"/>
      <c r="BJ802" s="360"/>
      <c r="BK802" s="360"/>
      <c r="BL802" s="360"/>
      <c r="BM802" s="360"/>
      <c r="BN802" s="360"/>
      <c r="BO802" s="360"/>
      <c r="BP802" s="360"/>
      <c r="BQ802" s="360"/>
      <c r="BR802" s="360"/>
      <c r="BS802" s="360"/>
      <c r="BT802" s="360"/>
      <c r="BU802" s="360"/>
      <c r="BV802" s="360"/>
      <c r="BW802" s="360"/>
      <c r="BX802" s="360"/>
      <c r="BY802" s="360"/>
      <c r="BZ802" s="360"/>
      <c r="CA802" s="360"/>
      <c r="CB802" s="360"/>
      <c r="CC802" s="360"/>
      <c r="CD802" s="360"/>
      <c r="CE802" s="360"/>
      <c r="CF802" s="360"/>
      <c r="CG802" s="360"/>
      <c r="CH802" s="360"/>
      <c r="CI802" s="360"/>
      <c r="CJ802" s="360"/>
      <c r="CK802" s="360"/>
      <c r="CL802" s="360"/>
      <c r="CM802" s="360"/>
      <c r="CN802" s="360"/>
      <c r="CO802" s="360"/>
      <c r="CP802" s="360"/>
      <c r="CQ802" s="360"/>
      <c r="CR802" s="360"/>
      <c r="CS802" s="360"/>
      <c r="CT802" s="360"/>
      <c r="CU802" s="360"/>
      <c r="CV802" s="360"/>
      <c r="CW802" s="360"/>
      <c r="CX802" s="360"/>
      <c r="CY802" s="360"/>
      <c r="CZ802" s="360"/>
      <c r="DA802" s="360"/>
      <c r="DB802" s="360"/>
      <c r="DC802" s="360"/>
      <c r="DD802" s="360"/>
      <c r="DE802" s="360"/>
      <c r="DF802" s="360"/>
      <c r="DG802" s="360"/>
      <c r="DH802" s="360"/>
      <c r="DI802" s="360"/>
      <c r="DJ802" s="360"/>
      <c r="DK802" s="360"/>
      <c r="DL802" s="360"/>
      <c r="DM802" s="360"/>
      <c r="DN802" s="360"/>
      <c r="DO802" s="360"/>
      <c r="DP802" s="360"/>
      <c r="DQ802" s="360"/>
      <c r="DR802" s="360"/>
      <c r="DS802" s="360"/>
      <c r="DT802" s="360"/>
      <c r="DU802" s="360"/>
      <c r="DV802" s="360"/>
      <c r="DW802" s="360"/>
      <c r="DX802" s="360"/>
      <c r="DY802" s="360"/>
      <c r="DZ802" s="360"/>
      <c r="EA802" s="360"/>
      <c r="EB802" s="360"/>
      <c r="EC802" s="360"/>
      <c r="ED802" s="360"/>
      <c r="EE802" s="360"/>
      <c r="EF802" s="360"/>
      <c r="EG802" s="360"/>
      <c r="EH802" s="360"/>
      <c r="EI802" s="360"/>
      <c r="EJ802" s="360"/>
      <c r="EK802" s="360"/>
      <c r="EL802" s="360"/>
      <c r="EM802" s="360"/>
      <c r="EN802" s="360"/>
      <c r="EO802" s="360"/>
      <c r="EP802" s="360"/>
      <c r="EQ802" s="360"/>
      <c r="ER802" s="360"/>
      <c r="ES802" s="360"/>
      <c r="ET802" s="360"/>
      <c r="EU802" s="360"/>
      <c r="EV802" s="360"/>
      <c r="EW802" s="360"/>
      <c r="EX802" s="360"/>
      <c r="EY802" s="360"/>
      <c r="EZ802" s="360"/>
      <c r="FA802" s="360"/>
      <c r="FB802" s="360"/>
      <c r="FC802" s="360"/>
      <c r="FD802" s="360"/>
      <c r="FE802" s="360"/>
      <c r="FF802" s="360"/>
      <c r="FG802" s="360"/>
      <c r="FH802" s="360"/>
      <c r="FI802" s="360"/>
      <c r="FJ802" s="360"/>
      <c r="FK802" s="360"/>
      <c r="FL802" s="360"/>
      <c r="FM802" s="360"/>
      <c r="FN802" s="360"/>
      <c r="FO802" s="360"/>
      <c r="FP802" s="360"/>
      <c r="FQ802" s="360"/>
      <c r="FR802" s="360"/>
      <c r="FS802" s="360"/>
      <c r="FT802" s="360"/>
      <c r="FU802" s="360"/>
      <c r="FV802" s="360"/>
      <c r="FW802" s="360"/>
      <c r="FX802" s="360"/>
      <c r="FY802" s="360"/>
      <c r="FZ802" s="360"/>
      <c r="GA802" s="360"/>
      <c r="GB802" s="360"/>
      <c r="GC802" s="360"/>
      <c r="GD802" s="360"/>
      <c r="GE802" s="360"/>
      <c r="GF802" s="360"/>
      <c r="GG802" s="360"/>
      <c r="GH802" s="360"/>
      <c r="GI802" s="360"/>
      <c r="GJ802" s="360"/>
      <c r="GK802" s="360"/>
      <c r="GL802" s="360"/>
      <c r="GM802" s="360"/>
      <c r="GN802" s="360"/>
      <c r="GO802" s="360"/>
      <c r="GP802" s="360"/>
      <c r="GQ802" s="360"/>
      <c r="GR802" s="360"/>
      <c r="GS802" s="360"/>
      <c r="GT802" s="360"/>
      <c r="GU802" s="360"/>
      <c r="GV802" s="360"/>
      <c r="GW802" s="360"/>
      <c r="GX802" s="360"/>
      <c r="GY802" s="360"/>
      <c r="GZ802" s="360"/>
      <c r="HA802" s="360"/>
      <c r="HB802" s="360"/>
      <c r="HC802" s="360"/>
      <c r="HD802" s="360"/>
      <c r="HE802" s="360"/>
      <c r="HF802" s="360"/>
      <c r="HG802" s="360"/>
      <c r="HH802" s="360"/>
      <c r="HI802" s="360"/>
      <c r="HJ802" s="360"/>
      <c r="HK802" s="360"/>
      <c r="HL802" s="360"/>
      <c r="HM802" s="360"/>
      <c r="HN802" s="360"/>
      <c r="HO802" s="360"/>
      <c r="HP802" s="360"/>
      <c r="HQ802" s="360"/>
      <c r="HR802" s="360"/>
      <c r="HS802" s="360"/>
      <c r="HT802" s="360"/>
      <c r="HU802" s="360"/>
      <c r="HV802" s="360"/>
      <c r="HW802" s="360"/>
      <c r="HX802" s="360"/>
    </row>
    <row r="804" spans="1:232" s="461" customFormat="1">
      <c r="A804" s="352"/>
      <c r="B804" s="369"/>
      <c r="C804" s="354"/>
      <c r="D804" s="355"/>
      <c r="E804" s="356"/>
      <c r="F804" s="357"/>
      <c r="G804" s="370"/>
      <c r="H804" s="372"/>
      <c r="I804" s="447"/>
      <c r="J804" s="448"/>
      <c r="K804" s="449"/>
      <c r="L804" s="446"/>
      <c r="N804" s="440"/>
      <c r="O804" s="440"/>
      <c r="P804" s="360"/>
      <c r="Q804" s="360"/>
      <c r="R804" s="360"/>
      <c r="S804" s="360"/>
      <c r="T804" s="360"/>
      <c r="U804" s="360"/>
      <c r="V804" s="360"/>
      <c r="W804" s="360"/>
      <c r="X804" s="360"/>
      <c r="Y804" s="360"/>
      <c r="Z804" s="360"/>
      <c r="AA804" s="360"/>
      <c r="AB804" s="360"/>
      <c r="AC804" s="360"/>
      <c r="AD804" s="360"/>
      <c r="AE804" s="360"/>
      <c r="AF804" s="360"/>
      <c r="AG804" s="360"/>
      <c r="AH804" s="360"/>
      <c r="AI804" s="360"/>
      <c r="AJ804" s="360"/>
      <c r="AK804" s="360"/>
      <c r="AL804" s="360"/>
      <c r="AM804" s="360"/>
      <c r="AN804" s="360"/>
      <c r="AO804" s="360"/>
      <c r="AP804" s="360"/>
      <c r="AQ804" s="360"/>
      <c r="AR804" s="360"/>
      <c r="AS804" s="360"/>
      <c r="AT804" s="360"/>
      <c r="AU804" s="360"/>
      <c r="AV804" s="360"/>
      <c r="AW804" s="360"/>
      <c r="AX804" s="360"/>
      <c r="AY804" s="360"/>
      <c r="AZ804" s="360"/>
      <c r="BA804" s="360"/>
      <c r="BB804" s="360"/>
      <c r="BC804" s="360"/>
      <c r="BD804" s="360"/>
      <c r="BE804" s="360"/>
      <c r="BF804" s="360"/>
      <c r="BG804" s="360"/>
      <c r="BH804" s="360"/>
      <c r="BI804" s="360"/>
      <c r="BJ804" s="360"/>
      <c r="BK804" s="360"/>
      <c r="BL804" s="360"/>
      <c r="BM804" s="360"/>
      <c r="BN804" s="360"/>
      <c r="BO804" s="360"/>
      <c r="BP804" s="360"/>
      <c r="BQ804" s="360"/>
      <c r="BR804" s="360"/>
      <c r="BS804" s="360"/>
      <c r="BT804" s="360"/>
      <c r="BU804" s="360"/>
      <c r="BV804" s="360"/>
      <c r="BW804" s="360"/>
      <c r="BX804" s="360"/>
      <c r="BY804" s="360"/>
      <c r="BZ804" s="360"/>
      <c r="CA804" s="360"/>
      <c r="CB804" s="360"/>
      <c r="CC804" s="360"/>
      <c r="CD804" s="360"/>
      <c r="CE804" s="360"/>
      <c r="CF804" s="360"/>
      <c r="CG804" s="360"/>
      <c r="CH804" s="360"/>
      <c r="CI804" s="360"/>
      <c r="CJ804" s="360"/>
      <c r="CK804" s="360"/>
      <c r="CL804" s="360"/>
      <c r="CM804" s="360"/>
      <c r="CN804" s="360"/>
      <c r="CO804" s="360"/>
      <c r="CP804" s="360"/>
      <c r="CQ804" s="360"/>
      <c r="CR804" s="360"/>
      <c r="CS804" s="360"/>
      <c r="CT804" s="360"/>
      <c r="CU804" s="360"/>
      <c r="CV804" s="360"/>
      <c r="CW804" s="360"/>
      <c r="CX804" s="360"/>
      <c r="CY804" s="360"/>
      <c r="CZ804" s="360"/>
      <c r="DA804" s="360"/>
      <c r="DB804" s="360"/>
      <c r="DC804" s="360"/>
      <c r="DD804" s="360"/>
      <c r="DE804" s="360"/>
      <c r="DF804" s="360"/>
      <c r="DG804" s="360"/>
      <c r="DH804" s="360"/>
      <c r="DI804" s="360"/>
      <c r="DJ804" s="360"/>
      <c r="DK804" s="360"/>
      <c r="DL804" s="360"/>
      <c r="DM804" s="360"/>
      <c r="DN804" s="360"/>
      <c r="DO804" s="360"/>
      <c r="DP804" s="360"/>
      <c r="DQ804" s="360"/>
      <c r="DR804" s="360"/>
      <c r="DS804" s="360"/>
      <c r="DT804" s="360"/>
      <c r="DU804" s="360"/>
      <c r="DV804" s="360"/>
      <c r="DW804" s="360"/>
      <c r="DX804" s="360"/>
      <c r="DY804" s="360"/>
      <c r="DZ804" s="360"/>
      <c r="EA804" s="360"/>
      <c r="EB804" s="360"/>
      <c r="EC804" s="360"/>
      <c r="ED804" s="360"/>
      <c r="EE804" s="360"/>
      <c r="EF804" s="360"/>
      <c r="EG804" s="360"/>
      <c r="EH804" s="360"/>
      <c r="EI804" s="360"/>
      <c r="EJ804" s="360"/>
      <c r="EK804" s="360"/>
      <c r="EL804" s="360"/>
      <c r="EM804" s="360"/>
      <c r="EN804" s="360"/>
      <c r="EO804" s="360"/>
      <c r="EP804" s="360"/>
      <c r="EQ804" s="360"/>
      <c r="ER804" s="360"/>
      <c r="ES804" s="360"/>
      <c r="ET804" s="360"/>
      <c r="EU804" s="360"/>
      <c r="EV804" s="360"/>
      <c r="EW804" s="360"/>
      <c r="EX804" s="360"/>
      <c r="EY804" s="360"/>
      <c r="EZ804" s="360"/>
      <c r="FA804" s="360"/>
      <c r="FB804" s="360"/>
      <c r="FC804" s="360"/>
      <c r="FD804" s="360"/>
      <c r="FE804" s="360"/>
      <c r="FF804" s="360"/>
      <c r="FG804" s="360"/>
      <c r="FH804" s="360"/>
      <c r="FI804" s="360"/>
      <c r="FJ804" s="360"/>
      <c r="FK804" s="360"/>
      <c r="FL804" s="360"/>
      <c r="FM804" s="360"/>
      <c r="FN804" s="360"/>
      <c r="FO804" s="360"/>
      <c r="FP804" s="360"/>
      <c r="FQ804" s="360"/>
      <c r="FR804" s="360"/>
      <c r="FS804" s="360"/>
      <c r="FT804" s="360"/>
      <c r="FU804" s="360"/>
      <c r="FV804" s="360"/>
      <c r="FW804" s="360"/>
      <c r="FX804" s="360"/>
      <c r="FY804" s="360"/>
      <c r="FZ804" s="360"/>
      <c r="GA804" s="360"/>
      <c r="GB804" s="360"/>
      <c r="GC804" s="360"/>
      <c r="GD804" s="360"/>
      <c r="GE804" s="360"/>
      <c r="GF804" s="360"/>
      <c r="GG804" s="360"/>
      <c r="GH804" s="360"/>
      <c r="GI804" s="360"/>
      <c r="GJ804" s="360"/>
      <c r="GK804" s="360"/>
      <c r="GL804" s="360"/>
      <c r="GM804" s="360"/>
      <c r="GN804" s="360"/>
      <c r="GO804" s="360"/>
      <c r="GP804" s="360"/>
      <c r="GQ804" s="360"/>
      <c r="GR804" s="360"/>
      <c r="GS804" s="360"/>
      <c r="GT804" s="360"/>
      <c r="GU804" s="360"/>
      <c r="GV804" s="360"/>
      <c r="GW804" s="360"/>
      <c r="GX804" s="360"/>
      <c r="GY804" s="360"/>
      <c r="GZ804" s="360"/>
      <c r="HA804" s="360"/>
      <c r="HB804" s="360"/>
      <c r="HC804" s="360"/>
      <c r="HD804" s="360"/>
      <c r="HE804" s="360"/>
      <c r="HF804" s="360"/>
      <c r="HG804" s="360"/>
      <c r="HH804" s="360"/>
      <c r="HI804" s="360"/>
      <c r="HJ804" s="360"/>
      <c r="HK804" s="360"/>
      <c r="HL804" s="360"/>
      <c r="HM804" s="360"/>
      <c r="HN804" s="360"/>
      <c r="HO804" s="360"/>
      <c r="HP804" s="360"/>
      <c r="HQ804" s="360"/>
      <c r="HR804" s="360"/>
      <c r="HS804" s="360"/>
      <c r="HT804" s="360"/>
      <c r="HU804" s="360"/>
      <c r="HV804" s="360"/>
      <c r="HW804" s="360"/>
      <c r="HX804" s="360"/>
    </row>
    <row r="806" spans="1:232" s="461" customFormat="1">
      <c r="A806" s="352"/>
      <c r="B806" s="369"/>
      <c r="C806" s="354"/>
      <c r="D806" s="355"/>
      <c r="E806" s="356"/>
      <c r="F806" s="357"/>
      <c r="G806" s="370"/>
      <c r="H806" s="372"/>
      <c r="I806" s="447"/>
      <c r="J806" s="448"/>
      <c r="K806" s="449"/>
      <c r="L806" s="446"/>
      <c r="N806" s="440"/>
      <c r="O806" s="440"/>
      <c r="P806" s="360"/>
      <c r="Q806" s="360"/>
      <c r="R806" s="360"/>
      <c r="S806" s="360"/>
      <c r="T806" s="360"/>
      <c r="U806" s="360"/>
      <c r="V806" s="360"/>
      <c r="W806" s="360"/>
      <c r="X806" s="360"/>
      <c r="Y806" s="360"/>
      <c r="Z806" s="360"/>
      <c r="AA806" s="360"/>
      <c r="AB806" s="360"/>
      <c r="AC806" s="360"/>
      <c r="AD806" s="360"/>
      <c r="AE806" s="360"/>
      <c r="AF806" s="360"/>
      <c r="AG806" s="360"/>
      <c r="AH806" s="360"/>
      <c r="AI806" s="360"/>
      <c r="AJ806" s="360"/>
      <c r="AK806" s="360"/>
      <c r="AL806" s="360"/>
      <c r="AM806" s="360"/>
      <c r="AN806" s="360"/>
      <c r="AO806" s="360"/>
      <c r="AP806" s="360"/>
      <c r="AQ806" s="360"/>
      <c r="AR806" s="360"/>
      <c r="AS806" s="360"/>
      <c r="AT806" s="360"/>
      <c r="AU806" s="360"/>
      <c r="AV806" s="360"/>
      <c r="AW806" s="360"/>
      <c r="AX806" s="360"/>
      <c r="AY806" s="360"/>
      <c r="AZ806" s="360"/>
      <c r="BA806" s="360"/>
      <c r="BB806" s="360"/>
      <c r="BC806" s="360"/>
      <c r="BD806" s="360"/>
      <c r="BE806" s="360"/>
      <c r="BF806" s="360"/>
      <c r="BG806" s="360"/>
      <c r="BH806" s="360"/>
      <c r="BI806" s="360"/>
      <c r="BJ806" s="360"/>
      <c r="BK806" s="360"/>
      <c r="BL806" s="360"/>
      <c r="BM806" s="360"/>
      <c r="BN806" s="360"/>
      <c r="BO806" s="360"/>
      <c r="BP806" s="360"/>
      <c r="BQ806" s="360"/>
      <c r="BR806" s="360"/>
      <c r="BS806" s="360"/>
      <c r="BT806" s="360"/>
      <c r="BU806" s="360"/>
      <c r="BV806" s="360"/>
      <c r="BW806" s="360"/>
      <c r="BX806" s="360"/>
      <c r="BY806" s="360"/>
      <c r="BZ806" s="360"/>
      <c r="CA806" s="360"/>
      <c r="CB806" s="360"/>
      <c r="CC806" s="360"/>
      <c r="CD806" s="360"/>
      <c r="CE806" s="360"/>
      <c r="CF806" s="360"/>
      <c r="CG806" s="360"/>
      <c r="CH806" s="360"/>
      <c r="CI806" s="360"/>
      <c r="CJ806" s="360"/>
      <c r="CK806" s="360"/>
      <c r="CL806" s="360"/>
      <c r="CM806" s="360"/>
      <c r="CN806" s="360"/>
      <c r="CO806" s="360"/>
      <c r="CP806" s="360"/>
      <c r="CQ806" s="360"/>
      <c r="CR806" s="360"/>
      <c r="CS806" s="360"/>
      <c r="CT806" s="360"/>
      <c r="CU806" s="360"/>
      <c r="CV806" s="360"/>
      <c r="CW806" s="360"/>
      <c r="CX806" s="360"/>
      <c r="CY806" s="360"/>
      <c r="CZ806" s="360"/>
      <c r="DA806" s="360"/>
      <c r="DB806" s="360"/>
      <c r="DC806" s="360"/>
      <c r="DD806" s="360"/>
      <c r="DE806" s="360"/>
      <c r="DF806" s="360"/>
      <c r="DG806" s="360"/>
      <c r="DH806" s="360"/>
      <c r="DI806" s="360"/>
      <c r="DJ806" s="360"/>
      <c r="DK806" s="360"/>
      <c r="DL806" s="360"/>
      <c r="DM806" s="360"/>
      <c r="DN806" s="360"/>
      <c r="DO806" s="360"/>
      <c r="DP806" s="360"/>
      <c r="DQ806" s="360"/>
      <c r="DR806" s="360"/>
      <c r="DS806" s="360"/>
      <c r="DT806" s="360"/>
      <c r="DU806" s="360"/>
      <c r="DV806" s="360"/>
      <c r="DW806" s="360"/>
      <c r="DX806" s="360"/>
      <c r="DY806" s="360"/>
      <c r="DZ806" s="360"/>
      <c r="EA806" s="360"/>
      <c r="EB806" s="360"/>
      <c r="EC806" s="360"/>
      <c r="ED806" s="360"/>
      <c r="EE806" s="360"/>
      <c r="EF806" s="360"/>
      <c r="EG806" s="360"/>
      <c r="EH806" s="360"/>
      <c r="EI806" s="360"/>
      <c r="EJ806" s="360"/>
      <c r="EK806" s="360"/>
      <c r="EL806" s="360"/>
      <c r="EM806" s="360"/>
      <c r="EN806" s="360"/>
      <c r="EO806" s="360"/>
      <c r="EP806" s="360"/>
      <c r="EQ806" s="360"/>
      <c r="ER806" s="360"/>
      <c r="ES806" s="360"/>
      <c r="ET806" s="360"/>
      <c r="EU806" s="360"/>
      <c r="EV806" s="360"/>
      <c r="EW806" s="360"/>
      <c r="EX806" s="360"/>
      <c r="EY806" s="360"/>
      <c r="EZ806" s="360"/>
      <c r="FA806" s="360"/>
      <c r="FB806" s="360"/>
      <c r="FC806" s="360"/>
      <c r="FD806" s="360"/>
      <c r="FE806" s="360"/>
      <c r="FF806" s="360"/>
      <c r="FG806" s="360"/>
      <c r="FH806" s="360"/>
      <c r="FI806" s="360"/>
      <c r="FJ806" s="360"/>
      <c r="FK806" s="360"/>
      <c r="FL806" s="360"/>
      <c r="FM806" s="360"/>
      <c r="FN806" s="360"/>
      <c r="FO806" s="360"/>
      <c r="FP806" s="360"/>
      <c r="FQ806" s="360"/>
      <c r="FR806" s="360"/>
      <c r="FS806" s="360"/>
      <c r="FT806" s="360"/>
      <c r="FU806" s="360"/>
      <c r="FV806" s="360"/>
      <c r="FW806" s="360"/>
      <c r="FX806" s="360"/>
      <c r="FY806" s="360"/>
      <c r="FZ806" s="360"/>
      <c r="GA806" s="360"/>
      <c r="GB806" s="360"/>
      <c r="GC806" s="360"/>
      <c r="GD806" s="360"/>
      <c r="GE806" s="360"/>
      <c r="GF806" s="360"/>
      <c r="GG806" s="360"/>
      <c r="GH806" s="360"/>
      <c r="GI806" s="360"/>
      <c r="GJ806" s="360"/>
      <c r="GK806" s="360"/>
      <c r="GL806" s="360"/>
      <c r="GM806" s="360"/>
      <c r="GN806" s="360"/>
      <c r="GO806" s="360"/>
      <c r="GP806" s="360"/>
      <c r="GQ806" s="360"/>
      <c r="GR806" s="360"/>
      <c r="GS806" s="360"/>
      <c r="GT806" s="360"/>
      <c r="GU806" s="360"/>
      <c r="GV806" s="360"/>
      <c r="GW806" s="360"/>
      <c r="GX806" s="360"/>
      <c r="GY806" s="360"/>
      <c r="GZ806" s="360"/>
      <c r="HA806" s="360"/>
      <c r="HB806" s="360"/>
      <c r="HC806" s="360"/>
      <c r="HD806" s="360"/>
      <c r="HE806" s="360"/>
      <c r="HF806" s="360"/>
      <c r="HG806" s="360"/>
      <c r="HH806" s="360"/>
      <c r="HI806" s="360"/>
      <c r="HJ806" s="360"/>
      <c r="HK806" s="360"/>
      <c r="HL806" s="360"/>
      <c r="HM806" s="360"/>
      <c r="HN806" s="360"/>
      <c r="HO806" s="360"/>
      <c r="HP806" s="360"/>
      <c r="HQ806" s="360"/>
      <c r="HR806" s="360"/>
      <c r="HS806" s="360"/>
      <c r="HT806" s="360"/>
      <c r="HU806" s="360"/>
      <c r="HV806" s="360"/>
      <c r="HW806" s="360"/>
      <c r="HX806" s="360"/>
    </row>
    <row r="807" spans="1:232" s="461" customFormat="1">
      <c r="A807" s="352"/>
      <c r="B807" s="369"/>
      <c r="C807" s="354"/>
      <c r="D807" s="355"/>
      <c r="E807" s="356"/>
      <c r="F807" s="357"/>
      <c r="G807" s="370"/>
      <c r="H807" s="372"/>
      <c r="I807" s="447"/>
      <c r="J807" s="448"/>
      <c r="K807" s="449"/>
      <c r="L807" s="446"/>
      <c r="N807" s="440"/>
      <c r="O807" s="440"/>
      <c r="P807" s="360"/>
      <c r="Q807" s="360"/>
      <c r="R807" s="360"/>
      <c r="S807" s="360"/>
      <c r="T807" s="360"/>
      <c r="U807" s="360"/>
      <c r="V807" s="360"/>
      <c r="W807" s="360"/>
      <c r="X807" s="360"/>
      <c r="Y807" s="360"/>
      <c r="Z807" s="360"/>
      <c r="AA807" s="360"/>
      <c r="AB807" s="360"/>
      <c r="AC807" s="360"/>
      <c r="AD807" s="360"/>
      <c r="AE807" s="360"/>
      <c r="AF807" s="360"/>
      <c r="AG807" s="360"/>
      <c r="AH807" s="360"/>
      <c r="AI807" s="360"/>
      <c r="AJ807" s="360"/>
      <c r="AK807" s="360"/>
      <c r="AL807" s="360"/>
      <c r="AM807" s="360"/>
      <c r="AN807" s="360"/>
      <c r="AO807" s="360"/>
      <c r="AP807" s="360"/>
      <c r="AQ807" s="360"/>
      <c r="AR807" s="360"/>
      <c r="AS807" s="360"/>
      <c r="AT807" s="360"/>
      <c r="AU807" s="360"/>
      <c r="AV807" s="360"/>
      <c r="AW807" s="360"/>
      <c r="AX807" s="360"/>
      <c r="AY807" s="360"/>
      <c r="AZ807" s="360"/>
      <c r="BA807" s="360"/>
      <c r="BB807" s="360"/>
      <c r="BC807" s="360"/>
      <c r="BD807" s="360"/>
      <c r="BE807" s="360"/>
      <c r="BF807" s="360"/>
      <c r="BG807" s="360"/>
      <c r="BH807" s="360"/>
      <c r="BI807" s="360"/>
      <c r="BJ807" s="360"/>
      <c r="BK807" s="360"/>
      <c r="BL807" s="360"/>
      <c r="BM807" s="360"/>
      <c r="BN807" s="360"/>
      <c r="BO807" s="360"/>
      <c r="BP807" s="360"/>
      <c r="BQ807" s="360"/>
      <c r="BR807" s="360"/>
      <c r="BS807" s="360"/>
      <c r="BT807" s="360"/>
      <c r="BU807" s="360"/>
      <c r="BV807" s="360"/>
      <c r="BW807" s="360"/>
      <c r="BX807" s="360"/>
      <c r="BY807" s="360"/>
      <c r="BZ807" s="360"/>
      <c r="CA807" s="360"/>
      <c r="CB807" s="360"/>
      <c r="CC807" s="360"/>
      <c r="CD807" s="360"/>
      <c r="CE807" s="360"/>
      <c r="CF807" s="360"/>
      <c r="CG807" s="360"/>
      <c r="CH807" s="360"/>
      <c r="CI807" s="360"/>
      <c r="CJ807" s="360"/>
      <c r="CK807" s="360"/>
      <c r="CL807" s="360"/>
      <c r="CM807" s="360"/>
      <c r="CN807" s="360"/>
      <c r="CO807" s="360"/>
      <c r="CP807" s="360"/>
      <c r="CQ807" s="360"/>
      <c r="CR807" s="360"/>
      <c r="CS807" s="360"/>
      <c r="CT807" s="360"/>
      <c r="CU807" s="360"/>
      <c r="CV807" s="360"/>
      <c r="CW807" s="360"/>
      <c r="CX807" s="360"/>
      <c r="CY807" s="360"/>
      <c r="CZ807" s="360"/>
      <c r="DA807" s="360"/>
      <c r="DB807" s="360"/>
      <c r="DC807" s="360"/>
      <c r="DD807" s="360"/>
      <c r="DE807" s="360"/>
      <c r="DF807" s="360"/>
      <c r="DG807" s="360"/>
      <c r="DH807" s="360"/>
      <c r="DI807" s="360"/>
      <c r="DJ807" s="360"/>
      <c r="DK807" s="360"/>
      <c r="DL807" s="360"/>
      <c r="DM807" s="360"/>
      <c r="DN807" s="360"/>
      <c r="DO807" s="360"/>
      <c r="DP807" s="360"/>
      <c r="DQ807" s="360"/>
      <c r="DR807" s="360"/>
      <c r="DS807" s="360"/>
      <c r="DT807" s="360"/>
      <c r="DU807" s="360"/>
      <c r="DV807" s="360"/>
      <c r="DW807" s="360"/>
      <c r="DX807" s="360"/>
      <c r="DY807" s="360"/>
      <c r="DZ807" s="360"/>
      <c r="EA807" s="360"/>
      <c r="EB807" s="360"/>
      <c r="EC807" s="360"/>
      <c r="ED807" s="360"/>
      <c r="EE807" s="360"/>
      <c r="EF807" s="360"/>
      <c r="EG807" s="360"/>
      <c r="EH807" s="360"/>
      <c r="EI807" s="360"/>
      <c r="EJ807" s="360"/>
      <c r="EK807" s="360"/>
      <c r="EL807" s="360"/>
      <c r="EM807" s="360"/>
      <c r="EN807" s="360"/>
      <c r="EO807" s="360"/>
      <c r="EP807" s="360"/>
      <c r="EQ807" s="360"/>
      <c r="ER807" s="360"/>
      <c r="ES807" s="360"/>
      <c r="ET807" s="360"/>
      <c r="EU807" s="360"/>
      <c r="EV807" s="360"/>
      <c r="EW807" s="360"/>
      <c r="EX807" s="360"/>
      <c r="EY807" s="360"/>
      <c r="EZ807" s="360"/>
      <c r="FA807" s="360"/>
      <c r="FB807" s="360"/>
      <c r="FC807" s="360"/>
      <c r="FD807" s="360"/>
      <c r="FE807" s="360"/>
      <c r="FF807" s="360"/>
      <c r="FG807" s="360"/>
      <c r="FH807" s="360"/>
      <c r="FI807" s="360"/>
      <c r="FJ807" s="360"/>
      <c r="FK807" s="360"/>
      <c r="FL807" s="360"/>
      <c r="FM807" s="360"/>
      <c r="FN807" s="360"/>
      <c r="FO807" s="360"/>
      <c r="FP807" s="360"/>
      <c r="FQ807" s="360"/>
      <c r="FR807" s="360"/>
      <c r="FS807" s="360"/>
      <c r="FT807" s="360"/>
      <c r="FU807" s="360"/>
      <c r="FV807" s="360"/>
      <c r="FW807" s="360"/>
      <c r="FX807" s="360"/>
      <c r="FY807" s="360"/>
      <c r="FZ807" s="360"/>
      <c r="GA807" s="360"/>
      <c r="GB807" s="360"/>
      <c r="GC807" s="360"/>
      <c r="GD807" s="360"/>
      <c r="GE807" s="360"/>
      <c r="GF807" s="360"/>
      <c r="GG807" s="360"/>
      <c r="GH807" s="360"/>
      <c r="GI807" s="360"/>
      <c r="GJ807" s="360"/>
      <c r="GK807" s="360"/>
      <c r="GL807" s="360"/>
      <c r="GM807" s="360"/>
      <c r="GN807" s="360"/>
      <c r="GO807" s="360"/>
      <c r="GP807" s="360"/>
      <c r="GQ807" s="360"/>
      <c r="GR807" s="360"/>
      <c r="GS807" s="360"/>
      <c r="GT807" s="360"/>
      <c r="GU807" s="360"/>
      <c r="GV807" s="360"/>
      <c r="GW807" s="360"/>
      <c r="GX807" s="360"/>
      <c r="GY807" s="360"/>
      <c r="GZ807" s="360"/>
      <c r="HA807" s="360"/>
      <c r="HB807" s="360"/>
      <c r="HC807" s="360"/>
      <c r="HD807" s="360"/>
      <c r="HE807" s="360"/>
      <c r="HF807" s="360"/>
      <c r="HG807" s="360"/>
      <c r="HH807" s="360"/>
      <c r="HI807" s="360"/>
      <c r="HJ807" s="360"/>
      <c r="HK807" s="360"/>
      <c r="HL807" s="360"/>
      <c r="HM807" s="360"/>
      <c r="HN807" s="360"/>
      <c r="HO807" s="360"/>
      <c r="HP807" s="360"/>
      <c r="HQ807" s="360"/>
      <c r="HR807" s="360"/>
      <c r="HS807" s="360"/>
      <c r="HT807" s="360"/>
      <c r="HU807" s="360"/>
      <c r="HV807" s="360"/>
      <c r="HW807" s="360"/>
      <c r="HX807" s="360"/>
    </row>
    <row r="809" spans="1:232" s="461" customFormat="1">
      <c r="A809" s="352"/>
      <c r="B809" s="369"/>
      <c r="C809" s="354"/>
      <c r="D809" s="355"/>
      <c r="E809" s="356"/>
      <c r="F809" s="357"/>
      <c r="G809" s="370"/>
      <c r="H809" s="372"/>
      <c r="I809" s="447"/>
      <c r="J809" s="448"/>
      <c r="K809" s="449"/>
      <c r="L809" s="446"/>
      <c r="N809" s="440"/>
      <c r="O809" s="440"/>
      <c r="P809" s="360"/>
      <c r="Q809" s="360"/>
      <c r="R809" s="360"/>
      <c r="S809" s="360"/>
      <c r="T809" s="360"/>
      <c r="U809" s="360"/>
      <c r="V809" s="360"/>
      <c r="W809" s="360"/>
      <c r="X809" s="360"/>
      <c r="Y809" s="360"/>
      <c r="Z809" s="360"/>
      <c r="AA809" s="360"/>
      <c r="AB809" s="360"/>
      <c r="AC809" s="360"/>
      <c r="AD809" s="360"/>
      <c r="AE809" s="360"/>
      <c r="AF809" s="360"/>
      <c r="AG809" s="360"/>
      <c r="AH809" s="360"/>
      <c r="AI809" s="360"/>
      <c r="AJ809" s="360"/>
      <c r="AK809" s="360"/>
      <c r="AL809" s="360"/>
      <c r="AM809" s="360"/>
      <c r="AN809" s="360"/>
      <c r="AO809" s="360"/>
      <c r="AP809" s="360"/>
      <c r="AQ809" s="360"/>
      <c r="AR809" s="360"/>
      <c r="AS809" s="360"/>
      <c r="AT809" s="360"/>
      <c r="AU809" s="360"/>
      <c r="AV809" s="360"/>
      <c r="AW809" s="360"/>
      <c r="AX809" s="360"/>
      <c r="AY809" s="360"/>
      <c r="AZ809" s="360"/>
      <c r="BA809" s="360"/>
      <c r="BB809" s="360"/>
      <c r="BC809" s="360"/>
      <c r="BD809" s="360"/>
      <c r="BE809" s="360"/>
      <c r="BF809" s="360"/>
      <c r="BG809" s="360"/>
      <c r="BH809" s="360"/>
      <c r="BI809" s="360"/>
      <c r="BJ809" s="360"/>
      <c r="BK809" s="360"/>
      <c r="BL809" s="360"/>
      <c r="BM809" s="360"/>
      <c r="BN809" s="360"/>
      <c r="BO809" s="360"/>
      <c r="BP809" s="360"/>
      <c r="BQ809" s="360"/>
      <c r="BR809" s="360"/>
      <c r="BS809" s="360"/>
      <c r="BT809" s="360"/>
      <c r="BU809" s="360"/>
      <c r="BV809" s="360"/>
      <c r="BW809" s="360"/>
      <c r="BX809" s="360"/>
      <c r="BY809" s="360"/>
      <c r="BZ809" s="360"/>
      <c r="CA809" s="360"/>
      <c r="CB809" s="360"/>
      <c r="CC809" s="360"/>
      <c r="CD809" s="360"/>
      <c r="CE809" s="360"/>
      <c r="CF809" s="360"/>
      <c r="CG809" s="360"/>
      <c r="CH809" s="360"/>
      <c r="CI809" s="360"/>
      <c r="CJ809" s="360"/>
      <c r="CK809" s="360"/>
      <c r="CL809" s="360"/>
      <c r="CM809" s="360"/>
      <c r="CN809" s="360"/>
      <c r="CO809" s="360"/>
      <c r="CP809" s="360"/>
      <c r="CQ809" s="360"/>
      <c r="CR809" s="360"/>
      <c r="CS809" s="360"/>
      <c r="CT809" s="360"/>
      <c r="CU809" s="360"/>
      <c r="CV809" s="360"/>
      <c r="CW809" s="360"/>
      <c r="CX809" s="360"/>
      <c r="CY809" s="360"/>
      <c r="CZ809" s="360"/>
      <c r="DA809" s="360"/>
      <c r="DB809" s="360"/>
      <c r="DC809" s="360"/>
      <c r="DD809" s="360"/>
      <c r="DE809" s="360"/>
      <c r="DF809" s="360"/>
      <c r="DG809" s="360"/>
      <c r="DH809" s="360"/>
      <c r="DI809" s="360"/>
      <c r="DJ809" s="360"/>
      <c r="DK809" s="360"/>
      <c r="DL809" s="360"/>
      <c r="DM809" s="360"/>
      <c r="DN809" s="360"/>
      <c r="DO809" s="360"/>
      <c r="DP809" s="360"/>
      <c r="DQ809" s="360"/>
      <c r="DR809" s="360"/>
      <c r="DS809" s="360"/>
      <c r="DT809" s="360"/>
      <c r="DU809" s="360"/>
      <c r="DV809" s="360"/>
      <c r="DW809" s="360"/>
      <c r="DX809" s="360"/>
      <c r="DY809" s="360"/>
      <c r="DZ809" s="360"/>
      <c r="EA809" s="360"/>
      <c r="EB809" s="360"/>
      <c r="EC809" s="360"/>
      <c r="ED809" s="360"/>
      <c r="EE809" s="360"/>
      <c r="EF809" s="360"/>
      <c r="EG809" s="360"/>
      <c r="EH809" s="360"/>
      <c r="EI809" s="360"/>
      <c r="EJ809" s="360"/>
      <c r="EK809" s="360"/>
      <c r="EL809" s="360"/>
      <c r="EM809" s="360"/>
      <c r="EN809" s="360"/>
      <c r="EO809" s="360"/>
      <c r="EP809" s="360"/>
      <c r="EQ809" s="360"/>
      <c r="ER809" s="360"/>
      <c r="ES809" s="360"/>
      <c r="ET809" s="360"/>
      <c r="EU809" s="360"/>
      <c r="EV809" s="360"/>
      <c r="EW809" s="360"/>
      <c r="EX809" s="360"/>
      <c r="EY809" s="360"/>
      <c r="EZ809" s="360"/>
      <c r="FA809" s="360"/>
      <c r="FB809" s="360"/>
      <c r="FC809" s="360"/>
      <c r="FD809" s="360"/>
      <c r="FE809" s="360"/>
      <c r="FF809" s="360"/>
      <c r="FG809" s="360"/>
      <c r="FH809" s="360"/>
      <c r="FI809" s="360"/>
      <c r="FJ809" s="360"/>
      <c r="FK809" s="360"/>
      <c r="FL809" s="360"/>
      <c r="FM809" s="360"/>
      <c r="FN809" s="360"/>
      <c r="FO809" s="360"/>
      <c r="FP809" s="360"/>
      <c r="FQ809" s="360"/>
      <c r="FR809" s="360"/>
      <c r="FS809" s="360"/>
      <c r="FT809" s="360"/>
      <c r="FU809" s="360"/>
      <c r="FV809" s="360"/>
      <c r="FW809" s="360"/>
      <c r="FX809" s="360"/>
      <c r="FY809" s="360"/>
      <c r="FZ809" s="360"/>
      <c r="GA809" s="360"/>
      <c r="GB809" s="360"/>
      <c r="GC809" s="360"/>
      <c r="GD809" s="360"/>
      <c r="GE809" s="360"/>
      <c r="GF809" s="360"/>
      <c r="GG809" s="360"/>
      <c r="GH809" s="360"/>
      <c r="GI809" s="360"/>
      <c r="GJ809" s="360"/>
      <c r="GK809" s="360"/>
      <c r="GL809" s="360"/>
      <c r="GM809" s="360"/>
      <c r="GN809" s="360"/>
      <c r="GO809" s="360"/>
      <c r="GP809" s="360"/>
      <c r="GQ809" s="360"/>
      <c r="GR809" s="360"/>
      <c r="GS809" s="360"/>
      <c r="GT809" s="360"/>
      <c r="GU809" s="360"/>
      <c r="GV809" s="360"/>
      <c r="GW809" s="360"/>
      <c r="GX809" s="360"/>
      <c r="GY809" s="360"/>
      <c r="GZ809" s="360"/>
      <c r="HA809" s="360"/>
      <c r="HB809" s="360"/>
      <c r="HC809" s="360"/>
      <c r="HD809" s="360"/>
      <c r="HE809" s="360"/>
      <c r="HF809" s="360"/>
      <c r="HG809" s="360"/>
      <c r="HH809" s="360"/>
      <c r="HI809" s="360"/>
      <c r="HJ809" s="360"/>
      <c r="HK809" s="360"/>
      <c r="HL809" s="360"/>
      <c r="HM809" s="360"/>
      <c r="HN809" s="360"/>
      <c r="HO809" s="360"/>
      <c r="HP809" s="360"/>
      <c r="HQ809" s="360"/>
      <c r="HR809" s="360"/>
      <c r="HS809" s="360"/>
      <c r="HT809" s="360"/>
      <c r="HU809" s="360"/>
      <c r="HV809" s="360"/>
      <c r="HW809" s="360"/>
      <c r="HX809" s="360"/>
    </row>
    <row r="811" spans="1:232" s="461" customFormat="1">
      <c r="A811" s="352"/>
      <c r="B811" s="369"/>
      <c r="C811" s="354"/>
      <c r="D811" s="355"/>
      <c r="E811" s="356"/>
      <c r="F811" s="357"/>
      <c r="G811" s="370"/>
      <c r="H811" s="372"/>
      <c r="I811" s="447"/>
      <c r="J811" s="448"/>
      <c r="K811" s="449"/>
      <c r="L811" s="446"/>
      <c r="N811" s="440"/>
      <c r="O811" s="440"/>
      <c r="P811" s="360"/>
      <c r="Q811" s="360"/>
      <c r="R811" s="360"/>
      <c r="S811" s="360"/>
      <c r="T811" s="360"/>
      <c r="U811" s="360"/>
      <c r="V811" s="360"/>
      <c r="W811" s="360"/>
      <c r="X811" s="360"/>
      <c r="Y811" s="360"/>
      <c r="Z811" s="360"/>
      <c r="AA811" s="360"/>
      <c r="AB811" s="360"/>
      <c r="AC811" s="360"/>
      <c r="AD811" s="360"/>
      <c r="AE811" s="360"/>
      <c r="AF811" s="360"/>
      <c r="AG811" s="360"/>
      <c r="AH811" s="360"/>
      <c r="AI811" s="360"/>
      <c r="AJ811" s="360"/>
      <c r="AK811" s="360"/>
      <c r="AL811" s="360"/>
      <c r="AM811" s="360"/>
      <c r="AN811" s="360"/>
      <c r="AO811" s="360"/>
      <c r="AP811" s="360"/>
      <c r="AQ811" s="360"/>
      <c r="AR811" s="360"/>
      <c r="AS811" s="360"/>
      <c r="AT811" s="360"/>
      <c r="AU811" s="360"/>
      <c r="AV811" s="360"/>
      <c r="AW811" s="360"/>
      <c r="AX811" s="360"/>
      <c r="AY811" s="360"/>
      <c r="AZ811" s="360"/>
      <c r="BA811" s="360"/>
      <c r="BB811" s="360"/>
      <c r="BC811" s="360"/>
      <c r="BD811" s="360"/>
      <c r="BE811" s="360"/>
      <c r="BF811" s="360"/>
      <c r="BG811" s="360"/>
      <c r="BH811" s="360"/>
      <c r="BI811" s="360"/>
      <c r="BJ811" s="360"/>
      <c r="BK811" s="360"/>
      <c r="BL811" s="360"/>
      <c r="BM811" s="360"/>
      <c r="BN811" s="360"/>
      <c r="BO811" s="360"/>
      <c r="BP811" s="360"/>
      <c r="BQ811" s="360"/>
      <c r="BR811" s="360"/>
      <c r="BS811" s="360"/>
      <c r="BT811" s="360"/>
      <c r="BU811" s="360"/>
      <c r="BV811" s="360"/>
      <c r="BW811" s="360"/>
      <c r="BX811" s="360"/>
      <c r="BY811" s="360"/>
      <c r="BZ811" s="360"/>
      <c r="CA811" s="360"/>
      <c r="CB811" s="360"/>
      <c r="CC811" s="360"/>
      <c r="CD811" s="360"/>
      <c r="CE811" s="360"/>
      <c r="CF811" s="360"/>
      <c r="CG811" s="360"/>
      <c r="CH811" s="360"/>
      <c r="CI811" s="360"/>
      <c r="CJ811" s="360"/>
      <c r="CK811" s="360"/>
      <c r="CL811" s="360"/>
      <c r="CM811" s="360"/>
      <c r="CN811" s="360"/>
      <c r="CO811" s="360"/>
      <c r="CP811" s="360"/>
      <c r="CQ811" s="360"/>
      <c r="CR811" s="360"/>
      <c r="CS811" s="360"/>
      <c r="CT811" s="360"/>
      <c r="CU811" s="360"/>
      <c r="CV811" s="360"/>
      <c r="CW811" s="360"/>
      <c r="CX811" s="360"/>
      <c r="CY811" s="360"/>
      <c r="CZ811" s="360"/>
      <c r="DA811" s="360"/>
      <c r="DB811" s="360"/>
      <c r="DC811" s="360"/>
      <c r="DD811" s="360"/>
      <c r="DE811" s="360"/>
      <c r="DF811" s="360"/>
      <c r="DG811" s="360"/>
      <c r="DH811" s="360"/>
      <c r="DI811" s="360"/>
      <c r="DJ811" s="360"/>
      <c r="DK811" s="360"/>
      <c r="DL811" s="360"/>
      <c r="DM811" s="360"/>
      <c r="DN811" s="360"/>
      <c r="DO811" s="360"/>
      <c r="DP811" s="360"/>
      <c r="DQ811" s="360"/>
      <c r="DR811" s="360"/>
      <c r="DS811" s="360"/>
      <c r="DT811" s="360"/>
      <c r="DU811" s="360"/>
      <c r="DV811" s="360"/>
      <c r="DW811" s="360"/>
      <c r="DX811" s="360"/>
      <c r="DY811" s="360"/>
      <c r="DZ811" s="360"/>
      <c r="EA811" s="360"/>
      <c r="EB811" s="360"/>
      <c r="EC811" s="360"/>
      <c r="ED811" s="360"/>
      <c r="EE811" s="360"/>
      <c r="EF811" s="360"/>
      <c r="EG811" s="360"/>
      <c r="EH811" s="360"/>
      <c r="EI811" s="360"/>
      <c r="EJ811" s="360"/>
      <c r="EK811" s="360"/>
      <c r="EL811" s="360"/>
      <c r="EM811" s="360"/>
      <c r="EN811" s="360"/>
      <c r="EO811" s="360"/>
      <c r="EP811" s="360"/>
      <c r="EQ811" s="360"/>
      <c r="ER811" s="360"/>
      <c r="ES811" s="360"/>
      <c r="ET811" s="360"/>
      <c r="EU811" s="360"/>
      <c r="EV811" s="360"/>
      <c r="EW811" s="360"/>
      <c r="EX811" s="360"/>
      <c r="EY811" s="360"/>
      <c r="EZ811" s="360"/>
      <c r="FA811" s="360"/>
      <c r="FB811" s="360"/>
      <c r="FC811" s="360"/>
      <c r="FD811" s="360"/>
      <c r="FE811" s="360"/>
      <c r="FF811" s="360"/>
      <c r="FG811" s="360"/>
      <c r="FH811" s="360"/>
      <c r="FI811" s="360"/>
      <c r="FJ811" s="360"/>
      <c r="FK811" s="360"/>
      <c r="FL811" s="360"/>
      <c r="FM811" s="360"/>
      <c r="FN811" s="360"/>
      <c r="FO811" s="360"/>
      <c r="FP811" s="360"/>
      <c r="FQ811" s="360"/>
      <c r="FR811" s="360"/>
      <c r="FS811" s="360"/>
      <c r="FT811" s="360"/>
      <c r="FU811" s="360"/>
      <c r="FV811" s="360"/>
      <c r="FW811" s="360"/>
      <c r="FX811" s="360"/>
      <c r="FY811" s="360"/>
      <c r="FZ811" s="360"/>
      <c r="GA811" s="360"/>
      <c r="GB811" s="360"/>
      <c r="GC811" s="360"/>
      <c r="GD811" s="360"/>
      <c r="GE811" s="360"/>
      <c r="GF811" s="360"/>
      <c r="GG811" s="360"/>
      <c r="GH811" s="360"/>
      <c r="GI811" s="360"/>
      <c r="GJ811" s="360"/>
      <c r="GK811" s="360"/>
      <c r="GL811" s="360"/>
      <c r="GM811" s="360"/>
      <c r="GN811" s="360"/>
      <c r="GO811" s="360"/>
      <c r="GP811" s="360"/>
      <c r="GQ811" s="360"/>
      <c r="GR811" s="360"/>
      <c r="GS811" s="360"/>
      <c r="GT811" s="360"/>
      <c r="GU811" s="360"/>
      <c r="GV811" s="360"/>
      <c r="GW811" s="360"/>
      <c r="GX811" s="360"/>
      <c r="GY811" s="360"/>
      <c r="GZ811" s="360"/>
      <c r="HA811" s="360"/>
      <c r="HB811" s="360"/>
      <c r="HC811" s="360"/>
      <c r="HD811" s="360"/>
      <c r="HE811" s="360"/>
      <c r="HF811" s="360"/>
      <c r="HG811" s="360"/>
      <c r="HH811" s="360"/>
      <c r="HI811" s="360"/>
      <c r="HJ811" s="360"/>
      <c r="HK811" s="360"/>
      <c r="HL811" s="360"/>
      <c r="HM811" s="360"/>
      <c r="HN811" s="360"/>
      <c r="HO811" s="360"/>
      <c r="HP811" s="360"/>
      <c r="HQ811" s="360"/>
      <c r="HR811" s="360"/>
      <c r="HS811" s="360"/>
      <c r="HT811" s="360"/>
      <c r="HU811" s="360"/>
      <c r="HV811" s="360"/>
      <c r="HW811" s="360"/>
      <c r="HX811" s="360"/>
    </row>
    <row r="812" spans="1:232" s="461" customFormat="1">
      <c r="A812" s="352"/>
      <c r="B812" s="369"/>
      <c r="C812" s="354"/>
      <c r="D812" s="355"/>
      <c r="E812" s="356"/>
      <c r="F812" s="357"/>
      <c r="G812" s="370"/>
      <c r="H812" s="372"/>
      <c r="I812" s="447"/>
      <c r="J812" s="448"/>
      <c r="K812" s="449"/>
      <c r="L812" s="446"/>
      <c r="N812" s="440"/>
      <c r="O812" s="440"/>
      <c r="P812" s="360"/>
      <c r="Q812" s="360"/>
      <c r="R812" s="360"/>
      <c r="S812" s="360"/>
      <c r="T812" s="360"/>
      <c r="U812" s="360"/>
      <c r="V812" s="360"/>
      <c r="W812" s="360"/>
      <c r="X812" s="360"/>
      <c r="Y812" s="360"/>
      <c r="Z812" s="360"/>
      <c r="AA812" s="360"/>
      <c r="AB812" s="360"/>
      <c r="AC812" s="360"/>
      <c r="AD812" s="360"/>
      <c r="AE812" s="360"/>
      <c r="AF812" s="360"/>
      <c r="AG812" s="360"/>
      <c r="AH812" s="360"/>
      <c r="AI812" s="360"/>
      <c r="AJ812" s="360"/>
      <c r="AK812" s="360"/>
      <c r="AL812" s="360"/>
      <c r="AM812" s="360"/>
      <c r="AN812" s="360"/>
      <c r="AO812" s="360"/>
      <c r="AP812" s="360"/>
      <c r="AQ812" s="360"/>
      <c r="AR812" s="360"/>
      <c r="AS812" s="360"/>
      <c r="AT812" s="360"/>
      <c r="AU812" s="360"/>
      <c r="AV812" s="360"/>
      <c r="AW812" s="360"/>
      <c r="AX812" s="360"/>
      <c r="AY812" s="360"/>
      <c r="AZ812" s="360"/>
      <c r="BA812" s="360"/>
      <c r="BB812" s="360"/>
      <c r="BC812" s="360"/>
      <c r="BD812" s="360"/>
      <c r="BE812" s="360"/>
      <c r="BF812" s="360"/>
      <c r="BG812" s="360"/>
      <c r="BH812" s="360"/>
      <c r="BI812" s="360"/>
      <c r="BJ812" s="360"/>
      <c r="BK812" s="360"/>
      <c r="BL812" s="360"/>
      <c r="BM812" s="360"/>
      <c r="BN812" s="360"/>
      <c r="BO812" s="360"/>
      <c r="BP812" s="360"/>
      <c r="BQ812" s="360"/>
      <c r="BR812" s="360"/>
      <c r="BS812" s="360"/>
      <c r="BT812" s="360"/>
      <c r="BU812" s="360"/>
      <c r="BV812" s="360"/>
      <c r="BW812" s="360"/>
      <c r="BX812" s="360"/>
      <c r="BY812" s="360"/>
      <c r="BZ812" s="360"/>
      <c r="CA812" s="360"/>
      <c r="CB812" s="360"/>
      <c r="CC812" s="360"/>
      <c r="CD812" s="360"/>
      <c r="CE812" s="360"/>
      <c r="CF812" s="360"/>
      <c r="CG812" s="360"/>
      <c r="CH812" s="360"/>
      <c r="CI812" s="360"/>
      <c r="CJ812" s="360"/>
      <c r="CK812" s="360"/>
      <c r="CL812" s="360"/>
      <c r="CM812" s="360"/>
      <c r="CN812" s="360"/>
      <c r="CO812" s="360"/>
      <c r="CP812" s="360"/>
      <c r="CQ812" s="360"/>
      <c r="CR812" s="360"/>
      <c r="CS812" s="360"/>
      <c r="CT812" s="360"/>
      <c r="CU812" s="360"/>
      <c r="CV812" s="360"/>
      <c r="CW812" s="360"/>
      <c r="CX812" s="360"/>
      <c r="CY812" s="360"/>
      <c r="CZ812" s="360"/>
      <c r="DA812" s="360"/>
      <c r="DB812" s="360"/>
      <c r="DC812" s="360"/>
      <c r="DD812" s="360"/>
      <c r="DE812" s="360"/>
      <c r="DF812" s="360"/>
      <c r="DG812" s="360"/>
      <c r="DH812" s="360"/>
      <c r="DI812" s="360"/>
      <c r="DJ812" s="360"/>
      <c r="DK812" s="360"/>
      <c r="DL812" s="360"/>
      <c r="DM812" s="360"/>
      <c r="DN812" s="360"/>
      <c r="DO812" s="360"/>
      <c r="DP812" s="360"/>
      <c r="DQ812" s="360"/>
      <c r="DR812" s="360"/>
      <c r="DS812" s="360"/>
      <c r="DT812" s="360"/>
      <c r="DU812" s="360"/>
      <c r="DV812" s="360"/>
      <c r="DW812" s="360"/>
      <c r="DX812" s="360"/>
      <c r="DY812" s="360"/>
      <c r="DZ812" s="360"/>
      <c r="EA812" s="360"/>
      <c r="EB812" s="360"/>
      <c r="EC812" s="360"/>
      <c r="ED812" s="360"/>
      <c r="EE812" s="360"/>
      <c r="EF812" s="360"/>
      <c r="EG812" s="360"/>
      <c r="EH812" s="360"/>
      <c r="EI812" s="360"/>
      <c r="EJ812" s="360"/>
      <c r="EK812" s="360"/>
      <c r="EL812" s="360"/>
      <c r="EM812" s="360"/>
      <c r="EN812" s="360"/>
      <c r="EO812" s="360"/>
      <c r="EP812" s="360"/>
      <c r="EQ812" s="360"/>
      <c r="ER812" s="360"/>
      <c r="ES812" s="360"/>
      <c r="ET812" s="360"/>
      <c r="EU812" s="360"/>
      <c r="EV812" s="360"/>
      <c r="EW812" s="360"/>
      <c r="EX812" s="360"/>
      <c r="EY812" s="360"/>
      <c r="EZ812" s="360"/>
      <c r="FA812" s="360"/>
      <c r="FB812" s="360"/>
      <c r="FC812" s="360"/>
      <c r="FD812" s="360"/>
      <c r="FE812" s="360"/>
      <c r="FF812" s="360"/>
      <c r="FG812" s="360"/>
      <c r="FH812" s="360"/>
      <c r="FI812" s="360"/>
      <c r="FJ812" s="360"/>
      <c r="FK812" s="360"/>
      <c r="FL812" s="360"/>
      <c r="FM812" s="360"/>
      <c r="FN812" s="360"/>
      <c r="FO812" s="360"/>
      <c r="FP812" s="360"/>
      <c r="FQ812" s="360"/>
      <c r="FR812" s="360"/>
      <c r="FS812" s="360"/>
      <c r="FT812" s="360"/>
      <c r="FU812" s="360"/>
      <c r="FV812" s="360"/>
      <c r="FW812" s="360"/>
      <c r="FX812" s="360"/>
      <c r="FY812" s="360"/>
      <c r="FZ812" s="360"/>
      <c r="GA812" s="360"/>
      <c r="GB812" s="360"/>
      <c r="GC812" s="360"/>
      <c r="GD812" s="360"/>
      <c r="GE812" s="360"/>
      <c r="GF812" s="360"/>
      <c r="GG812" s="360"/>
      <c r="GH812" s="360"/>
      <c r="GI812" s="360"/>
      <c r="GJ812" s="360"/>
      <c r="GK812" s="360"/>
      <c r="GL812" s="360"/>
      <c r="GM812" s="360"/>
      <c r="GN812" s="360"/>
      <c r="GO812" s="360"/>
      <c r="GP812" s="360"/>
      <c r="GQ812" s="360"/>
      <c r="GR812" s="360"/>
      <c r="GS812" s="360"/>
      <c r="GT812" s="360"/>
      <c r="GU812" s="360"/>
      <c r="GV812" s="360"/>
      <c r="GW812" s="360"/>
      <c r="GX812" s="360"/>
      <c r="GY812" s="360"/>
      <c r="GZ812" s="360"/>
      <c r="HA812" s="360"/>
      <c r="HB812" s="360"/>
      <c r="HC812" s="360"/>
      <c r="HD812" s="360"/>
      <c r="HE812" s="360"/>
      <c r="HF812" s="360"/>
      <c r="HG812" s="360"/>
      <c r="HH812" s="360"/>
      <c r="HI812" s="360"/>
      <c r="HJ812" s="360"/>
      <c r="HK812" s="360"/>
      <c r="HL812" s="360"/>
      <c r="HM812" s="360"/>
      <c r="HN812" s="360"/>
      <c r="HO812" s="360"/>
      <c r="HP812" s="360"/>
      <c r="HQ812" s="360"/>
      <c r="HR812" s="360"/>
      <c r="HS812" s="360"/>
      <c r="HT812" s="360"/>
      <c r="HU812" s="360"/>
      <c r="HV812" s="360"/>
      <c r="HW812" s="360"/>
      <c r="HX812" s="360"/>
    </row>
    <row r="814" spans="1:232" s="461" customFormat="1">
      <c r="A814" s="352"/>
      <c r="B814" s="369"/>
      <c r="C814" s="354"/>
      <c r="D814" s="355"/>
      <c r="E814" s="356"/>
      <c r="F814" s="357"/>
      <c r="G814" s="370"/>
      <c r="H814" s="372"/>
      <c r="I814" s="447"/>
      <c r="J814" s="448"/>
      <c r="K814" s="449"/>
      <c r="L814" s="446"/>
      <c r="N814" s="440"/>
      <c r="O814" s="440"/>
      <c r="P814" s="360"/>
      <c r="Q814" s="360"/>
      <c r="R814" s="360"/>
      <c r="S814" s="360"/>
      <c r="T814" s="360"/>
      <c r="U814" s="360"/>
      <c r="V814" s="360"/>
      <c r="W814" s="360"/>
      <c r="X814" s="360"/>
      <c r="Y814" s="360"/>
      <c r="Z814" s="360"/>
      <c r="AA814" s="360"/>
      <c r="AB814" s="360"/>
      <c r="AC814" s="360"/>
      <c r="AD814" s="360"/>
      <c r="AE814" s="360"/>
      <c r="AF814" s="360"/>
      <c r="AG814" s="360"/>
      <c r="AH814" s="360"/>
      <c r="AI814" s="360"/>
      <c r="AJ814" s="360"/>
      <c r="AK814" s="360"/>
      <c r="AL814" s="360"/>
      <c r="AM814" s="360"/>
      <c r="AN814" s="360"/>
      <c r="AO814" s="360"/>
      <c r="AP814" s="360"/>
      <c r="AQ814" s="360"/>
      <c r="AR814" s="360"/>
      <c r="AS814" s="360"/>
      <c r="AT814" s="360"/>
      <c r="AU814" s="360"/>
      <c r="AV814" s="360"/>
      <c r="AW814" s="360"/>
      <c r="AX814" s="360"/>
      <c r="AY814" s="360"/>
      <c r="AZ814" s="360"/>
      <c r="BA814" s="360"/>
      <c r="BB814" s="360"/>
      <c r="BC814" s="360"/>
      <c r="BD814" s="360"/>
      <c r="BE814" s="360"/>
      <c r="BF814" s="360"/>
      <c r="BG814" s="360"/>
      <c r="BH814" s="360"/>
      <c r="BI814" s="360"/>
      <c r="BJ814" s="360"/>
      <c r="BK814" s="360"/>
      <c r="BL814" s="360"/>
      <c r="BM814" s="360"/>
      <c r="BN814" s="360"/>
      <c r="BO814" s="360"/>
      <c r="BP814" s="360"/>
      <c r="BQ814" s="360"/>
      <c r="BR814" s="360"/>
      <c r="BS814" s="360"/>
      <c r="BT814" s="360"/>
      <c r="BU814" s="360"/>
      <c r="BV814" s="360"/>
      <c r="BW814" s="360"/>
      <c r="BX814" s="360"/>
      <c r="BY814" s="360"/>
      <c r="BZ814" s="360"/>
      <c r="CA814" s="360"/>
      <c r="CB814" s="360"/>
      <c r="CC814" s="360"/>
      <c r="CD814" s="360"/>
      <c r="CE814" s="360"/>
      <c r="CF814" s="360"/>
      <c r="CG814" s="360"/>
      <c r="CH814" s="360"/>
      <c r="CI814" s="360"/>
      <c r="CJ814" s="360"/>
      <c r="CK814" s="360"/>
      <c r="CL814" s="360"/>
      <c r="CM814" s="360"/>
      <c r="CN814" s="360"/>
      <c r="CO814" s="360"/>
      <c r="CP814" s="360"/>
      <c r="CQ814" s="360"/>
      <c r="CR814" s="360"/>
      <c r="CS814" s="360"/>
      <c r="CT814" s="360"/>
      <c r="CU814" s="360"/>
      <c r="CV814" s="360"/>
      <c r="CW814" s="360"/>
      <c r="CX814" s="360"/>
      <c r="CY814" s="360"/>
      <c r="CZ814" s="360"/>
      <c r="DA814" s="360"/>
      <c r="DB814" s="360"/>
      <c r="DC814" s="360"/>
      <c r="DD814" s="360"/>
      <c r="DE814" s="360"/>
      <c r="DF814" s="360"/>
      <c r="DG814" s="360"/>
      <c r="DH814" s="360"/>
      <c r="DI814" s="360"/>
      <c r="DJ814" s="360"/>
      <c r="DK814" s="360"/>
      <c r="DL814" s="360"/>
      <c r="DM814" s="360"/>
      <c r="DN814" s="360"/>
      <c r="DO814" s="360"/>
      <c r="DP814" s="360"/>
      <c r="DQ814" s="360"/>
      <c r="DR814" s="360"/>
      <c r="DS814" s="360"/>
      <c r="DT814" s="360"/>
      <c r="DU814" s="360"/>
      <c r="DV814" s="360"/>
      <c r="DW814" s="360"/>
      <c r="DX814" s="360"/>
      <c r="DY814" s="360"/>
      <c r="DZ814" s="360"/>
      <c r="EA814" s="360"/>
      <c r="EB814" s="360"/>
      <c r="EC814" s="360"/>
      <c r="ED814" s="360"/>
      <c r="EE814" s="360"/>
      <c r="EF814" s="360"/>
      <c r="EG814" s="360"/>
      <c r="EH814" s="360"/>
      <c r="EI814" s="360"/>
      <c r="EJ814" s="360"/>
      <c r="EK814" s="360"/>
      <c r="EL814" s="360"/>
      <c r="EM814" s="360"/>
      <c r="EN814" s="360"/>
      <c r="EO814" s="360"/>
      <c r="EP814" s="360"/>
      <c r="EQ814" s="360"/>
      <c r="ER814" s="360"/>
      <c r="ES814" s="360"/>
      <c r="ET814" s="360"/>
      <c r="EU814" s="360"/>
      <c r="EV814" s="360"/>
      <c r="EW814" s="360"/>
      <c r="EX814" s="360"/>
      <c r="EY814" s="360"/>
      <c r="EZ814" s="360"/>
      <c r="FA814" s="360"/>
      <c r="FB814" s="360"/>
      <c r="FC814" s="360"/>
      <c r="FD814" s="360"/>
      <c r="FE814" s="360"/>
      <c r="FF814" s="360"/>
      <c r="FG814" s="360"/>
      <c r="FH814" s="360"/>
      <c r="FI814" s="360"/>
      <c r="FJ814" s="360"/>
      <c r="FK814" s="360"/>
      <c r="FL814" s="360"/>
      <c r="FM814" s="360"/>
      <c r="FN814" s="360"/>
      <c r="FO814" s="360"/>
      <c r="FP814" s="360"/>
      <c r="FQ814" s="360"/>
      <c r="FR814" s="360"/>
      <c r="FS814" s="360"/>
      <c r="FT814" s="360"/>
      <c r="FU814" s="360"/>
      <c r="FV814" s="360"/>
      <c r="FW814" s="360"/>
      <c r="FX814" s="360"/>
      <c r="FY814" s="360"/>
      <c r="FZ814" s="360"/>
      <c r="GA814" s="360"/>
      <c r="GB814" s="360"/>
      <c r="GC814" s="360"/>
      <c r="GD814" s="360"/>
      <c r="GE814" s="360"/>
      <c r="GF814" s="360"/>
      <c r="GG814" s="360"/>
      <c r="GH814" s="360"/>
      <c r="GI814" s="360"/>
      <c r="GJ814" s="360"/>
      <c r="GK814" s="360"/>
      <c r="GL814" s="360"/>
      <c r="GM814" s="360"/>
      <c r="GN814" s="360"/>
      <c r="GO814" s="360"/>
      <c r="GP814" s="360"/>
      <c r="GQ814" s="360"/>
      <c r="GR814" s="360"/>
      <c r="GS814" s="360"/>
      <c r="GT814" s="360"/>
      <c r="GU814" s="360"/>
      <c r="GV814" s="360"/>
      <c r="GW814" s="360"/>
      <c r="GX814" s="360"/>
      <c r="GY814" s="360"/>
      <c r="GZ814" s="360"/>
      <c r="HA814" s="360"/>
      <c r="HB814" s="360"/>
      <c r="HC814" s="360"/>
      <c r="HD814" s="360"/>
      <c r="HE814" s="360"/>
      <c r="HF814" s="360"/>
      <c r="HG814" s="360"/>
      <c r="HH814" s="360"/>
      <c r="HI814" s="360"/>
      <c r="HJ814" s="360"/>
      <c r="HK814" s="360"/>
      <c r="HL814" s="360"/>
      <c r="HM814" s="360"/>
      <c r="HN814" s="360"/>
      <c r="HO814" s="360"/>
      <c r="HP814" s="360"/>
      <c r="HQ814" s="360"/>
      <c r="HR814" s="360"/>
      <c r="HS814" s="360"/>
      <c r="HT814" s="360"/>
      <c r="HU814" s="360"/>
      <c r="HV814" s="360"/>
      <c r="HW814" s="360"/>
      <c r="HX814" s="360"/>
    </row>
    <row r="815" spans="1:232" s="461" customFormat="1">
      <c r="A815" s="352"/>
      <c r="B815" s="369"/>
      <c r="C815" s="354"/>
      <c r="D815" s="355"/>
      <c r="E815" s="356"/>
      <c r="F815" s="357"/>
      <c r="G815" s="370"/>
      <c r="H815" s="372"/>
      <c r="I815" s="447"/>
      <c r="J815" s="448"/>
      <c r="K815" s="449"/>
      <c r="L815" s="446"/>
      <c r="N815" s="440"/>
      <c r="O815" s="440"/>
      <c r="P815" s="360"/>
      <c r="Q815" s="360"/>
      <c r="R815" s="360"/>
      <c r="S815" s="360"/>
      <c r="T815" s="360"/>
      <c r="U815" s="360"/>
      <c r="V815" s="360"/>
      <c r="W815" s="360"/>
      <c r="X815" s="360"/>
      <c r="Y815" s="360"/>
      <c r="Z815" s="360"/>
      <c r="AA815" s="360"/>
      <c r="AB815" s="360"/>
      <c r="AC815" s="360"/>
      <c r="AD815" s="360"/>
      <c r="AE815" s="360"/>
      <c r="AF815" s="360"/>
      <c r="AG815" s="360"/>
      <c r="AH815" s="360"/>
      <c r="AI815" s="360"/>
      <c r="AJ815" s="360"/>
      <c r="AK815" s="360"/>
      <c r="AL815" s="360"/>
      <c r="AM815" s="360"/>
      <c r="AN815" s="360"/>
      <c r="AO815" s="360"/>
      <c r="AP815" s="360"/>
      <c r="AQ815" s="360"/>
      <c r="AR815" s="360"/>
      <c r="AS815" s="360"/>
      <c r="AT815" s="360"/>
      <c r="AU815" s="360"/>
      <c r="AV815" s="360"/>
      <c r="AW815" s="360"/>
      <c r="AX815" s="360"/>
      <c r="AY815" s="360"/>
      <c r="AZ815" s="360"/>
      <c r="BA815" s="360"/>
      <c r="BB815" s="360"/>
      <c r="BC815" s="360"/>
      <c r="BD815" s="360"/>
      <c r="BE815" s="360"/>
      <c r="BF815" s="360"/>
      <c r="BG815" s="360"/>
      <c r="BH815" s="360"/>
      <c r="BI815" s="360"/>
      <c r="BJ815" s="360"/>
      <c r="BK815" s="360"/>
      <c r="BL815" s="360"/>
      <c r="BM815" s="360"/>
      <c r="BN815" s="360"/>
      <c r="BO815" s="360"/>
      <c r="BP815" s="360"/>
      <c r="BQ815" s="360"/>
      <c r="BR815" s="360"/>
      <c r="BS815" s="360"/>
      <c r="BT815" s="360"/>
      <c r="BU815" s="360"/>
      <c r="BV815" s="360"/>
      <c r="BW815" s="360"/>
      <c r="BX815" s="360"/>
      <c r="BY815" s="360"/>
      <c r="BZ815" s="360"/>
      <c r="CA815" s="360"/>
      <c r="CB815" s="360"/>
      <c r="CC815" s="360"/>
      <c r="CD815" s="360"/>
      <c r="CE815" s="360"/>
      <c r="CF815" s="360"/>
      <c r="CG815" s="360"/>
      <c r="CH815" s="360"/>
      <c r="CI815" s="360"/>
      <c r="CJ815" s="360"/>
      <c r="CK815" s="360"/>
      <c r="CL815" s="360"/>
      <c r="CM815" s="360"/>
      <c r="CN815" s="360"/>
      <c r="CO815" s="360"/>
      <c r="CP815" s="360"/>
      <c r="CQ815" s="360"/>
      <c r="CR815" s="360"/>
      <c r="CS815" s="360"/>
      <c r="CT815" s="360"/>
      <c r="CU815" s="360"/>
      <c r="CV815" s="360"/>
      <c r="CW815" s="360"/>
      <c r="CX815" s="360"/>
      <c r="CY815" s="360"/>
      <c r="CZ815" s="360"/>
      <c r="DA815" s="360"/>
      <c r="DB815" s="360"/>
      <c r="DC815" s="360"/>
      <c r="DD815" s="360"/>
      <c r="DE815" s="360"/>
      <c r="DF815" s="360"/>
      <c r="DG815" s="360"/>
      <c r="DH815" s="360"/>
      <c r="DI815" s="360"/>
      <c r="DJ815" s="360"/>
      <c r="DK815" s="360"/>
      <c r="DL815" s="360"/>
      <c r="DM815" s="360"/>
      <c r="DN815" s="360"/>
      <c r="DO815" s="360"/>
      <c r="DP815" s="360"/>
      <c r="DQ815" s="360"/>
      <c r="DR815" s="360"/>
      <c r="DS815" s="360"/>
      <c r="DT815" s="360"/>
      <c r="DU815" s="360"/>
      <c r="DV815" s="360"/>
      <c r="DW815" s="360"/>
      <c r="DX815" s="360"/>
      <c r="DY815" s="360"/>
      <c r="DZ815" s="360"/>
      <c r="EA815" s="360"/>
      <c r="EB815" s="360"/>
      <c r="EC815" s="360"/>
      <c r="ED815" s="360"/>
      <c r="EE815" s="360"/>
      <c r="EF815" s="360"/>
      <c r="EG815" s="360"/>
      <c r="EH815" s="360"/>
      <c r="EI815" s="360"/>
      <c r="EJ815" s="360"/>
      <c r="EK815" s="360"/>
      <c r="EL815" s="360"/>
      <c r="EM815" s="360"/>
      <c r="EN815" s="360"/>
      <c r="EO815" s="360"/>
      <c r="EP815" s="360"/>
      <c r="EQ815" s="360"/>
      <c r="ER815" s="360"/>
      <c r="ES815" s="360"/>
      <c r="ET815" s="360"/>
      <c r="EU815" s="360"/>
      <c r="EV815" s="360"/>
      <c r="EW815" s="360"/>
      <c r="EX815" s="360"/>
      <c r="EY815" s="360"/>
      <c r="EZ815" s="360"/>
      <c r="FA815" s="360"/>
      <c r="FB815" s="360"/>
      <c r="FC815" s="360"/>
      <c r="FD815" s="360"/>
      <c r="FE815" s="360"/>
      <c r="FF815" s="360"/>
      <c r="FG815" s="360"/>
      <c r="FH815" s="360"/>
      <c r="FI815" s="360"/>
      <c r="FJ815" s="360"/>
      <c r="FK815" s="360"/>
      <c r="FL815" s="360"/>
      <c r="FM815" s="360"/>
      <c r="FN815" s="360"/>
      <c r="FO815" s="360"/>
      <c r="FP815" s="360"/>
      <c r="FQ815" s="360"/>
      <c r="FR815" s="360"/>
      <c r="FS815" s="360"/>
      <c r="FT815" s="360"/>
      <c r="FU815" s="360"/>
      <c r="FV815" s="360"/>
      <c r="FW815" s="360"/>
      <c r="FX815" s="360"/>
      <c r="FY815" s="360"/>
      <c r="FZ815" s="360"/>
      <c r="GA815" s="360"/>
      <c r="GB815" s="360"/>
      <c r="GC815" s="360"/>
      <c r="GD815" s="360"/>
      <c r="GE815" s="360"/>
      <c r="GF815" s="360"/>
      <c r="GG815" s="360"/>
      <c r="GH815" s="360"/>
      <c r="GI815" s="360"/>
      <c r="GJ815" s="360"/>
      <c r="GK815" s="360"/>
      <c r="GL815" s="360"/>
      <c r="GM815" s="360"/>
      <c r="GN815" s="360"/>
      <c r="GO815" s="360"/>
      <c r="GP815" s="360"/>
      <c r="GQ815" s="360"/>
      <c r="GR815" s="360"/>
      <c r="GS815" s="360"/>
      <c r="GT815" s="360"/>
      <c r="GU815" s="360"/>
      <c r="GV815" s="360"/>
      <c r="GW815" s="360"/>
      <c r="GX815" s="360"/>
      <c r="GY815" s="360"/>
      <c r="GZ815" s="360"/>
      <c r="HA815" s="360"/>
      <c r="HB815" s="360"/>
      <c r="HC815" s="360"/>
      <c r="HD815" s="360"/>
      <c r="HE815" s="360"/>
      <c r="HF815" s="360"/>
      <c r="HG815" s="360"/>
      <c r="HH815" s="360"/>
      <c r="HI815" s="360"/>
      <c r="HJ815" s="360"/>
      <c r="HK815" s="360"/>
      <c r="HL815" s="360"/>
      <c r="HM815" s="360"/>
      <c r="HN815" s="360"/>
      <c r="HO815" s="360"/>
      <c r="HP815" s="360"/>
      <c r="HQ815" s="360"/>
      <c r="HR815" s="360"/>
      <c r="HS815" s="360"/>
      <c r="HT815" s="360"/>
      <c r="HU815" s="360"/>
      <c r="HV815" s="360"/>
      <c r="HW815" s="360"/>
      <c r="HX815" s="360"/>
    </row>
    <row r="816" spans="1:232" s="461" customFormat="1">
      <c r="A816" s="352"/>
      <c r="B816" s="369"/>
      <c r="C816" s="354"/>
      <c r="D816" s="355"/>
      <c r="E816" s="356"/>
      <c r="F816" s="357"/>
      <c r="G816" s="370"/>
      <c r="H816" s="372"/>
      <c r="I816" s="447"/>
      <c r="J816" s="448"/>
      <c r="K816" s="449"/>
      <c r="L816" s="446"/>
      <c r="N816" s="440"/>
      <c r="O816" s="440"/>
      <c r="P816" s="360"/>
      <c r="Q816" s="360"/>
      <c r="R816" s="360"/>
      <c r="S816" s="360"/>
      <c r="T816" s="360"/>
      <c r="U816" s="360"/>
      <c r="V816" s="360"/>
      <c r="W816" s="360"/>
      <c r="X816" s="360"/>
      <c r="Y816" s="360"/>
      <c r="Z816" s="360"/>
      <c r="AA816" s="360"/>
      <c r="AB816" s="360"/>
      <c r="AC816" s="360"/>
      <c r="AD816" s="360"/>
      <c r="AE816" s="360"/>
      <c r="AF816" s="360"/>
      <c r="AG816" s="360"/>
      <c r="AH816" s="360"/>
      <c r="AI816" s="360"/>
      <c r="AJ816" s="360"/>
      <c r="AK816" s="360"/>
      <c r="AL816" s="360"/>
      <c r="AM816" s="360"/>
      <c r="AN816" s="360"/>
      <c r="AO816" s="360"/>
      <c r="AP816" s="360"/>
      <c r="AQ816" s="360"/>
      <c r="AR816" s="360"/>
      <c r="AS816" s="360"/>
      <c r="AT816" s="360"/>
      <c r="AU816" s="360"/>
      <c r="AV816" s="360"/>
      <c r="AW816" s="360"/>
      <c r="AX816" s="360"/>
      <c r="AY816" s="360"/>
      <c r="AZ816" s="360"/>
      <c r="BA816" s="360"/>
      <c r="BB816" s="360"/>
      <c r="BC816" s="360"/>
      <c r="BD816" s="360"/>
      <c r="BE816" s="360"/>
      <c r="BF816" s="360"/>
      <c r="BG816" s="360"/>
      <c r="BH816" s="360"/>
      <c r="BI816" s="360"/>
      <c r="BJ816" s="360"/>
      <c r="BK816" s="360"/>
      <c r="BL816" s="360"/>
      <c r="BM816" s="360"/>
      <c r="BN816" s="360"/>
      <c r="BO816" s="360"/>
      <c r="BP816" s="360"/>
      <c r="BQ816" s="360"/>
      <c r="BR816" s="360"/>
      <c r="BS816" s="360"/>
      <c r="BT816" s="360"/>
      <c r="BU816" s="360"/>
      <c r="BV816" s="360"/>
      <c r="BW816" s="360"/>
      <c r="BX816" s="360"/>
      <c r="BY816" s="360"/>
      <c r="BZ816" s="360"/>
      <c r="CA816" s="360"/>
      <c r="CB816" s="360"/>
      <c r="CC816" s="360"/>
      <c r="CD816" s="360"/>
      <c r="CE816" s="360"/>
      <c r="CF816" s="360"/>
      <c r="CG816" s="360"/>
      <c r="CH816" s="360"/>
      <c r="CI816" s="360"/>
      <c r="CJ816" s="360"/>
      <c r="CK816" s="360"/>
      <c r="CL816" s="360"/>
      <c r="CM816" s="360"/>
      <c r="CN816" s="360"/>
      <c r="CO816" s="360"/>
      <c r="CP816" s="360"/>
      <c r="CQ816" s="360"/>
      <c r="CR816" s="360"/>
      <c r="CS816" s="360"/>
      <c r="CT816" s="360"/>
      <c r="CU816" s="360"/>
      <c r="CV816" s="360"/>
      <c r="CW816" s="360"/>
      <c r="CX816" s="360"/>
      <c r="CY816" s="360"/>
      <c r="CZ816" s="360"/>
      <c r="DA816" s="360"/>
      <c r="DB816" s="360"/>
      <c r="DC816" s="360"/>
      <c r="DD816" s="360"/>
      <c r="DE816" s="360"/>
      <c r="DF816" s="360"/>
      <c r="DG816" s="360"/>
      <c r="DH816" s="360"/>
      <c r="DI816" s="360"/>
      <c r="DJ816" s="360"/>
      <c r="DK816" s="360"/>
      <c r="DL816" s="360"/>
      <c r="DM816" s="360"/>
      <c r="DN816" s="360"/>
      <c r="DO816" s="360"/>
      <c r="DP816" s="360"/>
      <c r="DQ816" s="360"/>
      <c r="DR816" s="360"/>
      <c r="DS816" s="360"/>
      <c r="DT816" s="360"/>
      <c r="DU816" s="360"/>
      <c r="DV816" s="360"/>
      <c r="DW816" s="360"/>
      <c r="DX816" s="360"/>
      <c r="DY816" s="360"/>
      <c r="DZ816" s="360"/>
      <c r="EA816" s="360"/>
      <c r="EB816" s="360"/>
      <c r="EC816" s="360"/>
      <c r="ED816" s="360"/>
      <c r="EE816" s="360"/>
      <c r="EF816" s="360"/>
      <c r="EG816" s="360"/>
      <c r="EH816" s="360"/>
      <c r="EI816" s="360"/>
      <c r="EJ816" s="360"/>
      <c r="EK816" s="360"/>
      <c r="EL816" s="360"/>
      <c r="EM816" s="360"/>
      <c r="EN816" s="360"/>
      <c r="EO816" s="360"/>
      <c r="EP816" s="360"/>
      <c r="EQ816" s="360"/>
      <c r="ER816" s="360"/>
      <c r="ES816" s="360"/>
      <c r="ET816" s="360"/>
      <c r="EU816" s="360"/>
      <c r="EV816" s="360"/>
      <c r="EW816" s="360"/>
      <c r="EX816" s="360"/>
      <c r="EY816" s="360"/>
      <c r="EZ816" s="360"/>
      <c r="FA816" s="360"/>
      <c r="FB816" s="360"/>
      <c r="FC816" s="360"/>
      <c r="FD816" s="360"/>
      <c r="FE816" s="360"/>
      <c r="FF816" s="360"/>
      <c r="FG816" s="360"/>
      <c r="FH816" s="360"/>
      <c r="FI816" s="360"/>
      <c r="FJ816" s="360"/>
      <c r="FK816" s="360"/>
      <c r="FL816" s="360"/>
      <c r="FM816" s="360"/>
      <c r="FN816" s="360"/>
      <c r="FO816" s="360"/>
      <c r="FP816" s="360"/>
      <c r="FQ816" s="360"/>
      <c r="FR816" s="360"/>
      <c r="FS816" s="360"/>
      <c r="FT816" s="360"/>
      <c r="FU816" s="360"/>
      <c r="FV816" s="360"/>
      <c r="FW816" s="360"/>
      <c r="FX816" s="360"/>
      <c r="FY816" s="360"/>
      <c r="FZ816" s="360"/>
      <c r="GA816" s="360"/>
      <c r="GB816" s="360"/>
      <c r="GC816" s="360"/>
      <c r="GD816" s="360"/>
      <c r="GE816" s="360"/>
      <c r="GF816" s="360"/>
      <c r="GG816" s="360"/>
      <c r="GH816" s="360"/>
      <c r="GI816" s="360"/>
      <c r="GJ816" s="360"/>
      <c r="GK816" s="360"/>
      <c r="GL816" s="360"/>
      <c r="GM816" s="360"/>
      <c r="GN816" s="360"/>
      <c r="GO816" s="360"/>
      <c r="GP816" s="360"/>
      <c r="GQ816" s="360"/>
      <c r="GR816" s="360"/>
      <c r="GS816" s="360"/>
      <c r="GT816" s="360"/>
      <c r="GU816" s="360"/>
      <c r="GV816" s="360"/>
      <c r="GW816" s="360"/>
      <c r="GX816" s="360"/>
      <c r="GY816" s="360"/>
      <c r="GZ816" s="360"/>
      <c r="HA816" s="360"/>
      <c r="HB816" s="360"/>
      <c r="HC816" s="360"/>
      <c r="HD816" s="360"/>
      <c r="HE816" s="360"/>
      <c r="HF816" s="360"/>
      <c r="HG816" s="360"/>
      <c r="HH816" s="360"/>
      <c r="HI816" s="360"/>
      <c r="HJ816" s="360"/>
      <c r="HK816" s="360"/>
      <c r="HL816" s="360"/>
      <c r="HM816" s="360"/>
      <c r="HN816" s="360"/>
      <c r="HO816" s="360"/>
      <c r="HP816" s="360"/>
      <c r="HQ816" s="360"/>
      <c r="HR816" s="360"/>
      <c r="HS816" s="360"/>
      <c r="HT816" s="360"/>
      <c r="HU816" s="360"/>
      <c r="HV816" s="360"/>
      <c r="HW816" s="360"/>
      <c r="HX816" s="360"/>
    </row>
    <row r="817" spans="1:232" s="461" customFormat="1">
      <c r="A817" s="352"/>
      <c r="B817" s="369"/>
      <c r="C817" s="354"/>
      <c r="D817" s="355"/>
      <c r="E817" s="356"/>
      <c r="F817" s="357"/>
      <c r="G817" s="370"/>
      <c r="H817" s="372"/>
      <c r="I817" s="447"/>
      <c r="J817" s="448"/>
      <c r="K817" s="449"/>
      <c r="L817" s="446"/>
      <c r="N817" s="440"/>
      <c r="O817" s="440"/>
      <c r="P817" s="360"/>
      <c r="Q817" s="360"/>
      <c r="R817" s="360"/>
      <c r="S817" s="360"/>
      <c r="T817" s="360"/>
      <c r="U817" s="360"/>
      <c r="V817" s="360"/>
      <c r="W817" s="360"/>
      <c r="X817" s="360"/>
      <c r="Y817" s="360"/>
      <c r="Z817" s="360"/>
      <c r="AA817" s="360"/>
      <c r="AB817" s="360"/>
      <c r="AC817" s="360"/>
      <c r="AD817" s="360"/>
      <c r="AE817" s="360"/>
      <c r="AF817" s="360"/>
      <c r="AG817" s="360"/>
      <c r="AH817" s="360"/>
      <c r="AI817" s="360"/>
      <c r="AJ817" s="360"/>
      <c r="AK817" s="360"/>
      <c r="AL817" s="360"/>
      <c r="AM817" s="360"/>
      <c r="AN817" s="360"/>
      <c r="AO817" s="360"/>
      <c r="AP817" s="360"/>
      <c r="AQ817" s="360"/>
      <c r="AR817" s="360"/>
      <c r="AS817" s="360"/>
      <c r="AT817" s="360"/>
      <c r="AU817" s="360"/>
      <c r="AV817" s="360"/>
      <c r="AW817" s="360"/>
      <c r="AX817" s="360"/>
      <c r="AY817" s="360"/>
      <c r="AZ817" s="360"/>
      <c r="BA817" s="360"/>
      <c r="BB817" s="360"/>
      <c r="BC817" s="360"/>
      <c r="BD817" s="360"/>
      <c r="BE817" s="360"/>
      <c r="BF817" s="360"/>
      <c r="BG817" s="360"/>
      <c r="BH817" s="360"/>
      <c r="BI817" s="360"/>
      <c r="BJ817" s="360"/>
      <c r="BK817" s="360"/>
      <c r="BL817" s="360"/>
      <c r="BM817" s="360"/>
      <c r="BN817" s="360"/>
      <c r="BO817" s="360"/>
      <c r="BP817" s="360"/>
      <c r="BQ817" s="360"/>
      <c r="BR817" s="360"/>
      <c r="BS817" s="360"/>
      <c r="BT817" s="360"/>
      <c r="BU817" s="360"/>
      <c r="BV817" s="360"/>
      <c r="BW817" s="360"/>
      <c r="BX817" s="360"/>
      <c r="BY817" s="360"/>
      <c r="BZ817" s="360"/>
      <c r="CA817" s="360"/>
      <c r="CB817" s="360"/>
      <c r="CC817" s="360"/>
      <c r="CD817" s="360"/>
      <c r="CE817" s="360"/>
      <c r="CF817" s="360"/>
      <c r="CG817" s="360"/>
      <c r="CH817" s="360"/>
      <c r="CI817" s="360"/>
      <c r="CJ817" s="360"/>
      <c r="CK817" s="360"/>
      <c r="CL817" s="360"/>
      <c r="CM817" s="360"/>
      <c r="CN817" s="360"/>
      <c r="CO817" s="360"/>
      <c r="CP817" s="360"/>
      <c r="CQ817" s="360"/>
      <c r="CR817" s="360"/>
      <c r="CS817" s="360"/>
      <c r="CT817" s="360"/>
      <c r="CU817" s="360"/>
      <c r="CV817" s="360"/>
      <c r="CW817" s="360"/>
      <c r="CX817" s="360"/>
      <c r="CY817" s="360"/>
      <c r="CZ817" s="360"/>
      <c r="DA817" s="360"/>
      <c r="DB817" s="360"/>
      <c r="DC817" s="360"/>
      <c r="DD817" s="360"/>
      <c r="DE817" s="360"/>
      <c r="DF817" s="360"/>
      <c r="DG817" s="360"/>
      <c r="DH817" s="360"/>
      <c r="DI817" s="360"/>
      <c r="DJ817" s="360"/>
      <c r="DK817" s="360"/>
      <c r="DL817" s="360"/>
      <c r="DM817" s="360"/>
      <c r="DN817" s="360"/>
      <c r="DO817" s="360"/>
      <c r="DP817" s="360"/>
      <c r="DQ817" s="360"/>
      <c r="DR817" s="360"/>
      <c r="DS817" s="360"/>
      <c r="DT817" s="360"/>
      <c r="DU817" s="360"/>
      <c r="DV817" s="360"/>
      <c r="DW817" s="360"/>
      <c r="DX817" s="360"/>
      <c r="DY817" s="360"/>
      <c r="DZ817" s="360"/>
      <c r="EA817" s="360"/>
      <c r="EB817" s="360"/>
      <c r="EC817" s="360"/>
      <c r="ED817" s="360"/>
      <c r="EE817" s="360"/>
      <c r="EF817" s="360"/>
      <c r="EG817" s="360"/>
      <c r="EH817" s="360"/>
      <c r="EI817" s="360"/>
      <c r="EJ817" s="360"/>
      <c r="EK817" s="360"/>
      <c r="EL817" s="360"/>
      <c r="EM817" s="360"/>
      <c r="EN817" s="360"/>
      <c r="EO817" s="360"/>
      <c r="EP817" s="360"/>
      <c r="EQ817" s="360"/>
      <c r="ER817" s="360"/>
      <c r="ES817" s="360"/>
      <c r="ET817" s="360"/>
      <c r="EU817" s="360"/>
      <c r="EV817" s="360"/>
      <c r="EW817" s="360"/>
      <c r="EX817" s="360"/>
      <c r="EY817" s="360"/>
      <c r="EZ817" s="360"/>
      <c r="FA817" s="360"/>
      <c r="FB817" s="360"/>
      <c r="FC817" s="360"/>
      <c r="FD817" s="360"/>
      <c r="FE817" s="360"/>
      <c r="FF817" s="360"/>
      <c r="FG817" s="360"/>
      <c r="FH817" s="360"/>
      <c r="FI817" s="360"/>
      <c r="FJ817" s="360"/>
      <c r="FK817" s="360"/>
      <c r="FL817" s="360"/>
      <c r="FM817" s="360"/>
      <c r="FN817" s="360"/>
      <c r="FO817" s="360"/>
      <c r="FP817" s="360"/>
      <c r="FQ817" s="360"/>
      <c r="FR817" s="360"/>
      <c r="FS817" s="360"/>
      <c r="FT817" s="360"/>
      <c r="FU817" s="360"/>
      <c r="FV817" s="360"/>
      <c r="FW817" s="360"/>
      <c r="FX817" s="360"/>
      <c r="FY817" s="360"/>
      <c r="FZ817" s="360"/>
      <c r="GA817" s="360"/>
      <c r="GB817" s="360"/>
      <c r="GC817" s="360"/>
      <c r="GD817" s="360"/>
      <c r="GE817" s="360"/>
      <c r="GF817" s="360"/>
      <c r="GG817" s="360"/>
      <c r="GH817" s="360"/>
      <c r="GI817" s="360"/>
      <c r="GJ817" s="360"/>
      <c r="GK817" s="360"/>
      <c r="GL817" s="360"/>
      <c r="GM817" s="360"/>
      <c r="GN817" s="360"/>
      <c r="GO817" s="360"/>
      <c r="GP817" s="360"/>
      <c r="GQ817" s="360"/>
      <c r="GR817" s="360"/>
      <c r="GS817" s="360"/>
      <c r="GT817" s="360"/>
      <c r="GU817" s="360"/>
      <c r="GV817" s="360"/>
      <c r="GW817" s="360"/>
      <c r="GX817" s="360"/>
      <c r="GY817" s="360"/>
      <c r="GZ817" s="360"/>
      <c r="HA817" s="360"/>
      <c r="HB817" s="360"/>
      <c r="HC817" s="360"/>
      <c r="HD817" s="360"/>
      <c r="HE817" s="360"/>
      <c r="HF817" s="360"/>
      <c r="HG817" s="360"/>
      <c r="HH817" s="360"/>
      <c r="HI817" s="360"/>
      <c r="HJ817" s="360"/>
      <c r="HK817" s="360"/>
      <c r="HL817" s="360"/>
      <c r="HM817" s="360"/>
      <c r="HN817" s="360"/>
      <c r="HO817" s="360"/>
      <c r="HP817" s="360"/>
      <c r="HQ817" s="360"/>
      <c r="HR817" s="360"/>
      <c r="HS817" s="360"/>
      <c r="HT817" s="360"/>
      <c r="HU817" s="360"/>
      <c r="HV817" s="360"/>
      <c r="HW817" s="360"/>
      <c r="HX817" s="360"/>
    </row>
    <row r="818" spans="1:232" s="461" customFormat="1">
      <c r="A818" s="352"/>
      <c r="B818" s="369"/>
      <c r="C818" s="354"/>
      <c r="D818" s="355"/>
      <c r="E818" s="356"/>
      <c r="F818" s="357"/>
      <c r="G818" s="370"/>
      <c r="H818" s="372"/>
      <c r="I818" s="447"/>
      <c r="J818" s="448"/>
      <c r="K818" s="449"/>
      <c r="L818" s="446"/>
      <c r="N818" s="440"/>
      <c r="O818" s="440"/>
      <c r="P818" s="360"/>
      <c r="Q818" s="360"/>
      <c r="R818" s="360"/>
      <c r="S818" s="360"/>
      <c r="T818" s="360"/>
      <c r="U818" s="360"/>
      <c r="V818" s="360"/>
      <c r="W818" s="360"/>
      <c r="X818" s="360"/>
      <c r="Y818" s="360"/>
      <c r="Z818" s="360"/>
      <c r="AA818" s="360"/>
      <c r="AB818" s="360"/>
      <c r="AC818" s="360"/>
      <c r="AD818" s="360"/>
      <c r="AE818" s="360"/>
      <c r="AF818" s="360"/>
      <c r="AG818" s="360"/>
      <c r="AH818" s="360"/>
      <c r="AI818" s="360"/>
      <c r="AJ818" s="360"/>
      <c r="AK818" s="360"/>
      <c r="AL818" s="360"/>
      <c r="AM818" s="360"/>
      <c r="AN818" s="360"/>
      <c r="AO818" s="360"/>
      <c r="AP818" s="360"/>
      <c r="AQ818" s="360"/>
      <c r="AR818" s="360"/>
      <c r="AS818" s="360"/>
      <c r="AT818" s="360"/>
      <c r="AU818" s="360"/>
      <c r="AV818" s="360"/>
      <c r="AW818" s="360"/>
      <c r="AX818" s="360"/>
      <c r="AY818" s="360"/>
      <c r="AZ818" s="360"/>
      <c r="BA818" s="360"/>
      <c r="BB818" s="360"/>
      <c r="BC818" s="360"/>
      <c r="BD818" s="360"/>
      <c r="BE818" s="360"/>
      <c r="BF818" s="360"/>
      <c r="BG818" s="360"/>
      <c r="BH818" s="360"/>
      <c r="BI818" s="360"/>
      <c r="BJ818" s="360"/>
      <c r="BK818" s="360"/>
      <c r="BL818" s="360"/>
      <c r="BM818" s="360"/>
      <c r="BN818" s="360"/>
      <c r="BO818" s="360"/>
      <c r="BP818" s="360"/>
      <c r="BQ818" s="360"/>
      <c r="BR818" s="360"/>
      <c r="BS818" s="360"/>
      <c r="BT818" s="360"/>
      <c r="BU818" s="360"/>
      <c r="BV818" s="360"/>
      <c r="BW818" s="360"/>
      <c r="BX818" s="360"/>
      <c r="BY818" s="360"/>
      <c r="BZ818" s="360"/>
      <c r="CA818" s="360"/>
      <c r="CB818" s="360"/>
      <c r="CC818" s="360"/>
      <c r="CD818" s="360"/>
      <c r="CE818" s="360"/>
      <c r="CF818" s="360"/>
      <c r="CG818" s="360"/>
      <c r="CH818" s="360"/>
      <c r="CI818" s="360"/>
      <c r="CJ818" s="360"/>
      <c r="CK818" s="360"/>
      <c r="CL818" s="360"/>
      <c r="CM818" s="360"/>
      <c r="CN818" s="360"/>
      <c r="CO818" s="360"/>
      <c r="CP818" s="360"/>
      <c r="CQ818" s="360"/>
      <c r="CR818" s="360"/>
      <c r="CS818" s="360"/>
      <c r="CT818" s="360"/>
      <c r="CU818" s="360"/>
      <c r="CV818" s="360"/>
      <c r="CW818" s="360"/>
      <c r="CX818" s="360"/>
      <c r="CY818" s="360"/>
      <c r="CZ818" s="360"/>
      <c r="DA818" s="360"/>
      <c r="DB818" s="360"/>
      <c r="DC818" s="360"/>
      <c r="DD818" s="360"/>
      <c r="DE818" s="360"/>
      <c r="DF818" s="360"/>
      <c r="DG818" s="360"/>
      <c r="DH818" s="360"/>
      <c r="DI818" s="360"/>
      <c r="DJ818" s="360"/>
      <c r="DK818" s="360"/>
      <c r="DL818" s="360"/>
      <c r="DM818" s="360"/>
      <c r="DN818" s="360"/>
      <c r="DO818" s="360"/>
      <c r="DP818" s="360"/>
      <c r="DQ818" s="360"/>
      <c r="DR818" s="360"/>
      <c r="DS818" s="360"/>
      <c r="DT818" s="360"/>
      <c r="DU818" s="360"/>
      <c r="DV818" s="360"/>
      <c r="DW818" s="360"/>
      <c r="DX818" s="360"/>
      <c r="DY818" s="360"/>
      <c r="DZ818" s="360"/>
      <c r="EA818" s="360"/>
      <c r="EB818" s="360"/>
      <c r="EC818" s="360"/>
      <c r="ED818" s="360"/>
      <c r="EE818" s="360"/>
      <c r="EF818" s="360"/>
      <c r="EG818" s="360"/>
      <c r="EH818" s="360"/>
      <c r="EI818" s="360"/>
      <c r="EJ818" s="360"/>
      <c r="EK818" s="360"/>
      <c r="EL818" s="360"/>
      <c r="EM818" s="360"/>
      <c r="EN818" s="360"/>
      <c r="EO818" s="360"/>
      <c r="EP818" s="360"/>
      <c r="EQ818" s="360"/>
      <c r="ER818" s="360"/>
      <c r="ES818" s="360"/>
      <c r="ET818" s="360"/>
      <c r="EU818" s="360"/>
      <c r="EV818" s="360"/>
      <c r="EW818" s="360"/>
      <c r="EX818" s="360"/>
      <c r="EY818" s="360"/>
      <c r="EZ818" s="360"/>
      <c r="FA818" s="360"/>
      <c r="FB818" s="360"/>
      <c r="FC818" s="360"/>
      <c r="FD818" s="360"/>
      <c r="FE818" s="360"/>
      <c r="FF818" s="360"/>
      <c r="FG818" s="360"/>
      <c r="FH818" s="360"/>
      <c r="FI818" s="360"/>
      <c r="FJ818" s="360"/>
      <c r="FK818" s="360"/>
      <c r="FL818" s="360"/>
      <c r="FM818" s="360"/>
      <c r="FN818" s="360"/>
      <c r="FO818" s="360"/>
      <c r="FP818" s="360"/>
      <c r="FQ818" s="360"/>
      <c r="FR818" s="360"/>
      <c r="FS818" s="360"/>
      <c r="FT818" s="360"/>
      <c r="FU818" s="360"/>
      <c r="FV818" s="360"/>
      <c r="FW818" s="360"/>
      <c r="FX818" s="360"/>
      <c r="FY818" s="360"/>
      <c r="FZ818" s="360"/>
      <c r="GA818" s="360"/>
      <c r="GB818" s="360"/>
      <c r="GC818" s="360"/>
      <c r="GD818" s="360"/>
      <c r="GE818" s="360"/>
      <c r="GF818" s="360"/>
      <c r="GG818" s="360"/>
      <c r="GH818" s="360"/>
      <c r="GI818" s="360"/>
      <c r="GJ818" s="360"/>
      <c r="GK818" s="360"/>
      <c r="GL818" s="360"/>
      <c r="GM818" s="360"/>
      <c r="GN818" s="360"/>
      <c r="GO818" s="360"/>
      <c r="GP818" s="360"/>
      <c r="GQ818" s="360"/>
      <c r="GR818" s="360"/>
      <c r="GS818" s="360"/>
      <c r="GT818" s="360"/>
      <c r="GU818" s="360"/>
      <c r="GV818" s="360"/>
      <c r="GW818" s="360"/>
      <c r="GX818" s="360"/>
      <c r="GY818" s="360"/>
      <c r="GZ818" s="360"/>
      <c r="HA818" s="360"/>
      <c r="HB818" s="360"/>
      <c r="HC818" s="360"/>
      <c r="HD818" s="360"/>
      <c r="HE818" s="360"/>
      <c r="HF818" s="360"/>
      <c r="HG818" s="360"/>
      <c r="HH818" s="360"/>
      <c r="HI818" s="360"/>
      <c r="HJ818" s="360"/>
      <c r="HK818" s="360"/>
      <c r="HL818" s="360"/>
      <c r="HM818" s="360"/>
      <c r="HN818" s="360"/>
      <c r="HO818" s="360"/>
      <c r="HP818" s="360"/>
      <c r="HQ818" s="360"/>
      <c r="HR818" s="360"/>
      <c r="HS818" s="360"/>
      <c r="HT818" s="360"/>
      <c r="HU818" s="360"/>
      <c r="HV818" s="360"/>
      <c r="HW818" s="360"/>
      <c r="HX818" s="360"/>
    </row>
    <row r="820" spans="1:232" s="461" customFormat="1">
      <c r="A820" s="352"/>
      <c r="B820" s="369"/>
      <c r="C820" s="354"/>
      <c r="D820" s="355"/>
      <c r="E820" s="356"/>
      <c r="F820" s="357"/>
      <c r="G820" s="370"/>
      <c r="H820" s="372"/>
      <c r="I820" s="447"/>
      <c r="J820" s="448"/>
      <c r="K820" s="449"/>
      <c r="L820" s="446"/>
      <c r="N820" s="440"/>
      <c r="O820" s="440"/>
      <c r="P820" s="360"/>
      <c r="Q820" s="360"/>
      <c r="R820" s="360"/>
      <c r="S820" s="360"/>
      <c r="T820" s="360"/>
      <c r="U820" s="360"/>
      <c r="V820" s="360"/>
      <c r="W820" s="360"/>
      <c r="X820" s="360"/>
      <c r="Y820" s="360"/>
      <c r="Z820" s="360"/>
      <c r="AA820" s="360"/>
      <c r="AB820" s="360"/>
      <c r="AC820" s="360"/>
      <c r="AD820" s="360"/>
      <c r="AE820" s="360"/>
      <c r="AF820" s="360"/>
      <c r="AG820" s="360"/>
      <c r="AH820" s="360"/>
      <c r="AI820" s="360"/>
      <c r="AJ820" s="360"/>
      <c r="AK820" s="360"/>
      <c r="AL820" s="360"/>
      <c r="AM820" s="360"/>
      <c r="AN820" s="360"/>
      <c r="AO820" s="360"/>
      <c r="AP820" s="360"/>
      <c r="AQ820" s="360"/>
      <c r="AR820" s="360"/>
      <c r="AS820" s="360"/>
      <c r="AT820" s="360"/>
      <c r="AU820" s="360"/>
      <c r="AV820" s="360"/>
      <c r="AW820" s="360"/>
      <c r="AX820" s="360"/>
      <c r="AY820" s="360"/>
      <c r="AZ820" s="360"/>
      <c r="BA820" s="360"/>
      <c r="BB820" s="360"/>
      <c r="BC820" s="360"/>
      <c r="BD820" s="360"/>
      <c r="BE820" s="360"/>
      <c r="BF820" s="360"/>
      <c r="BG820" s="360"/>
      <c r="BH820" s="360"/>
      <c r="BI820" s="360"/>
      <c r="BJ820" s="360"/>
      <c r="BK820" s="360"/>
      <c r="BL820" s="360"/>
      <c r="BM820" s="360"/>
      <c r="BN820" s="360"/>
      <c r="BO820" s="360"/>
      <c r="BP820" s="360"/>
      <c r="BQ820" s="360"/>
      <c r="BR820" s="360"/>
      <c r="BS820" s="360"/>
      <c r="BT820" s="360"/>
      <c r="BU820" s="360"/>
      <c r="BV820" s="360"/>
      <c r="BW820" s="360"/>
      <c r="BX820" s="360"/>
      <c r="BY820" s="360"/>
      <c r="BZ820" s="360"/>
      <c r="CA820" s="360"/>
      <c r="CB820" s="360"/>
      <c r="CC820" s="360"/>
      <c r="CD820" s="360"/>
      <c r="CE820" s="360"/>
      <c r="CF820" s="360"/>
      <c r="CG820" s="360"/>
      <c r="CH820" s="360"/>
      <c r="CI820" s="360"/>
      <c r="CJ820" s="360"/>
      <c r="CK820" s="360"/>
      <c r="CL820" s="360"/>
      <c r="CM820" s="360"/>
      <c r="CN820" s="360"/>
      <c r="CO820" s="360"/>
      <c r="CP820" s="360"/>
      <c r="CQ820" s="360"/>
      <c r="CR820" s="360"/>
      <c r="CS820" s="360"/>
      <c r="CT820" s="360"/>
      <c r="CU820" s="360"/>
      <c r="CV820" s="360"/>
      <c r="CW820" s="360"/>
      <c r="CX820" s="360"/>
      <c r="CY820" s="360"/>
      <c r="CZ820" s="360"/>
      <c r="DA820" s="360"/>
      <c r="DB820" s="360"/>
      <c r="DC820" s="360"/>
      <c r="DD820" s="360"/>
      <c r="DE820" s="360"/>
      <c r="DF820" s="360"/>
      <c r="DG820" s="360"/>
      <c r="DH820" s="360"/>
      <c r="DI820" s="360"/>
      <c r="DJ820" s="360"/>
      <c r="DK820" s="360"/>
      <c r="DL820" s="360"/>
      <c r="DM820" s="360"/>
      <c r="DN820" s="360"/>
      <c r="DO820" s="360"/>
      <c r="DP820" s="360"/>
      <c r="DQ820" s="360"/>
      <c r="DR820" s="360"/>
      <c r="DS820" s="360"/>
      <c r="DT820" s="360"/>
      <c r="DU820" s="360"/>
      <c r="DV820" s="360"/>
      <c r="DW820" s="360"/>
      <c r="DX820" s="360"/>
      <c r="DY820" s="360"/>
      <c r="DZ820" s="360"/>
      <c r="EA820" s="360"/>
      <c r="EB820" s="360"/>
      <c r="EC820" s="360"/>
      <c r="ED820" s="360"/>
      <c r="EE820" s="360"/>
      <c r="EF820" s="360"/>
      <c r="EG820" s="360"/>
      <c r="EH820" s="360"/>
      <c r="EI820" s="360"/>
      <c r="EJ820" s="360"/>
      <c r="EK820" s="360"/>
      <c r="EL820" s="360"/>
      <c r="EM820" s="360"/>
      <c r="EN820" s="360"/>
      <c r="EO820" s="360"/>
      <c r="EP820" s="360"/>
      <c r="EQ820" s="360"/>
      <c r="ER820" s="360"/>
      <c r="ES820" s="360"/>
      <c r="ET820" s="360"/>
      <c r="EU820" s="360"/>
      <c r="EV820" s="360"/>
      <c r="EW820" s="360"/>
      <c r="EX820" s="360"/>
      <c r="EY820" s="360"/>
      <c r="EZ820" s="360"/>
      <c r="FA820" s="360"/>
      <c r="FB820" s="360"/>
      <c r="FC820" s="360"/>
      <c r="FD820" s="360"/>
      <c r="FE820" s="360"/>
      <c r="FF820" s="360"/>
      <c r="FG820" s="360"/>
      <c r="FH820" s="360"/>
      <c r="FI820" s="360"/>
      <c r="FJ820" s="360"/>
      <c r="FK820" s="360"/>
      <c r="FL820" s="360"/>
      <c r="FM820" s="360"/>
      <c r="FN820" s="360"/>
      <c r="FO820" s="360"/>
      <c r="FP820" s="360"/>
      <c r="FQ820" s="360"/>
      <c r="FR820" s="360"/>
      <c r="FS820" s="360"/>
      <c r="FT820" s="360"/>
      <c r="FU820" s="360"/>
      <c r="FV820" s="360"/>
      <c r="FW820" s="360"/>
      <c r="FX820" s="360"/>
      <c r="FY820" s="360"/>
      <c r="FZ820" s="360"/>
      <c r="GA820" s="360"/>
      <c r="GB820" s="360"/>
      <c r="GC820" s="360"/>
      <c r="GD820" s="360"/>
      <c r="GE820" s="360"/>
      <c r="GF820" s="360"/>
      <c r="GG820" s="360"/>
      <c r="GH820" s="360"/>
      <c r="GI820" s="360"/>
      <c r="GJ820" s="360"/>
      <c r="GK820" s="360"/>
      <c r="GL820" s="360"/>
      <c r="GM820" s="360"/>
      <c r="GN820" s="360"/>
      <c r="GO820" s="360"/>
      <c r="GP820" s="360"/>
      <c r="GQ820" s="360"/>
      <c r="GR820" s="360"/>
      <c r="GS820" s="360"/>
      <c r="GT820" s="360"/>
      <c r="GU820" s="360"/>
      <c r="GV820" s="360"/>
      <c r="GW820" s="360"/>
      <c r="GX820" s="360"/>
      <c r="GY820" s="360"/>
      <c r="GZ820" s="360"/>
      <c r="HA820" s="360"/>
      <c r="HB820" s="360"/>
      <c r="HC820" s="360"/>
      <c r="HD820" s="360"/>
      <c r="HE820" s="360"/>
      <c r="HF820" s="360"/>
      <c r="HG820" s="360"/>
      <c r="HH820" s="360"/>
      <c r="HI820" s="360"/>
      <c r="HJ820" s="360"/>
      <c r="HK820" s="360"/>
      <c r="HL820" s="360"/>
      <c r="HM820" s="360"/>
      <c r="HN820" s="360"/>
      <c r="HO820" s="360"/>
      <c r="HP820" s="360"/>
      <c r="HQ820" s="360"/>
      <c r="HR820" s="360"/>
      <c r="HS820" s="360"/>
      <c r="HT820" s="360"/>
      <c r="HU820" s="360"/>
      <c r="HV820" s="360"/>
      <c r="HW820" s="360"/>
      <c r="HX820" s="360"/>
    </row>
    <row r="822" spans="1:232" s="461" customFormat="1">
      <c r="A822" s="352"/>
      <c r="B822" s="369"/>
      <c r="C822" s="354"/>
      <c r="D822" s="355"/>
      <c r="E822" s="356"/>
      <c r="F822" s="357"/>
      <c r="G822" s="370"/>
      <c r="H822" s="372"/>
      <c r="I822" s="447"/>
      <c r="J822" s="448"/>
      <c r="K822" s="449"/>
      <c r="L822" s="446"/>
      <c r="N822" s="440"/>
      <c r="O822" s="440"/>
      <c r="P822" s="360"/>
      <c r="Q822" s="360"/>
      <c r="R822" s="360"/>
      <c r="S822" s="360"/>
      <c r="T822" s="360"/>
      <c r="U822" s="360"/>
      <c r="V822" s="360"/>
      <c r="W822" s="360"/>
      <c r="X822" s="360"/>
      <c r="Y822" s="360"/>
      <c r="Z822" s="360"/>
      <c r="AA822" s="360"/>
      <c r="AB822" s="360"/>
      <c r="AC822" s="360"/>
      <c r="AD822" s="360"/>
      <c r="AE822" s="360"/>
      <c r="AF822" s="360"/>
      <c r="AG822" s="360"/>
      <c r="AH822" s="360"/>
      <c r="AI822" s="360"/>
      <c r="AJ822" s="360"/>
      <c r="AK822" s="360"/>
      <c r="AL822" s="360"/>
      <c r="AM822" s="360"/>
      <c r="AN822" s="360"/>
      <c r="AO822" s="360"/>
      <c r="AP822" s="360"/>
      <c r="AQ822" s="360"/>
      <c r="AR822" s="360"/>
      <c r="AS822" s="360"/>
      <c r="AT822" s="360"/>
      <c r="AU822" s="360"/>
      <c r="AV822" s="360"/>
      <c r="AW822" s="360"/>
      <c r="AX822" s="360"/>
      <c r="AY822" s="360"/>
      <c r="AZ822" s="360"/>
      <c r="BA822" s="360"/>
      <c r="BB822" s="360"/>
      <c r="BC822" s="360"/>
      <c r="BD822" s="360"/>
      <c r="BE822" s="360"/>
      <c r="BF822" s="360"/>
      <c r="BG822" s="360"/>
      <c r="BH822" s="360"/>
      <c r="BI822" s="360"/>
      <c r="BJ822" s="360"/>
      <c r="BK822" s="360"/>
      <c r="BL822" s="360"/>
      <c r="BM822" s="360"/>
      <c r="BN822" s="360"/>
      <c r="BO822" s="360"/>
      <c r="BP822" s="360"/>
      <c r="BQ822" s="360"/>
      <c r="BR822" s="360"/>
      <c r="BS822" s="360"/>
      <c r="BT822" s="360"/>
      <c r="BU822" s="360"/>
      <c r="BV822" s="360"/>
      <c r="BW822" s="360"/>
      <c r="BX822" s="360"/>
      <c r="BY822" s="360"/>
      <c r="BZ822" s="360"/>
      <c r="CA822" s="360"/>
      <c r="CB822" s="360"/>
      <c r="CC822" s="360"/>
      <c r="CD822" s="360"/>
      <c r="CE822" s="360"/>
      <c r="CF822" s="360"/>
      <c r="CG822" s="360"/>
      <c r="CH822" s="360"/>
      <c r="CI822" s="360"/>
      <c r="CJ822" s="360"/>
      <c r="CK822" s="360"/>
      <c r="CL822" s="360"/>
      <c r="CM822" s="360"/>
      <c r="CN822" s="360"/>
      <c r="CO822" s="360"/>
      <c r="CP822" s="360"/>
      <c r="CQ822" s="360"/>
      <c r="CR822" s="360"/>
      <c r="CS822" s="360"/>
      <c r="CT822" s="360"/>
      <c r="CU822" s="360"/>
      <c r="CV822" s="360"/>
      <c r="CW822" s="360"/>
      <c r="CX822" s="360"/>
      <c r="CY822" s="360"/>
      <c r="CZ822" s="360"/>
      <c r="DA822" s="360"/>
      <c r="DB822" s="360"/>
      <c r="DC822" s="360"/>
      <c r="DD822" s="360"/>
      <c r="DE822" s="360"/>
      <c r="DF822" s="360"/>
      <c r="DG822" s="360"/>
      <c r="DH822" s="360"/>
      <c r="DI822" s="360"/>
      <c r="DJ822" s="360"/>
      <c r="DK822" s="360"/>
      <c r="DL822" s="360"/>
      <c r="DM822" s="360"/>
      <c r="DN822" s="360"/>
      <c r="DO822" s="360"/>
      <c r="DP822" s="360"/>
      <c r="DQ822" s="360"/>
      <c r="DR822" s="360"/>
      <c r="DS822" s="360"/>
      <c r="DT822" s="360"/>
      <c r="DU822" s="360"/>
      <c r="DV822" s="360"/>
      <c r="DW822" s="360"/>
      <c r="DX822" s="360"/>
      <c r="DY822" s="360"/>
      <c r="DZ822" s="360"/>
      <c r="EA822" s="360"/>
      <c r="EB822" s="360"/>
      <c r="EC822" s="360"/>
      <c r="ED822" s="360"/>
      <c r="EE822" s="360"/>
      <c r="EF822" s="360"/>
      <c r="EG822" s="360"/>
      <c r="EH822" s="360"/>
      <c r="EI822" s="360"/>
      <c r="EJ822" s="360"/>
      <c r="EK822" s="360"/>
      <c r="EL822" s="360"/>
      <c r="EM822" s="360"/>
      <c r="EN822" s="360"/>
      <c r="EO822" s="360"/>
      <c r="EP822" s="360"/>
      <c r="EQ822" s="360"/>
      <c r="ER822" s="360"/>
      <c r="ES822" s="360"/>
      <c r="ET822" s="360"/>
      <c r="EU822" s="360"/>
      <c r="EV822" s="360"/>
      <c r="EW822" s="360"/>
      <c r="EX822" s="360"/>
      <c r="EY822" s="360"/>
      <c r="EZ822" s="360"/>
      <c r="FA822" s="360"/>
      <c r="FB822" s="360"/>
      <c r="FC822" s="360"/>
      <c r="FD822" s="360"/>
      <c r="FE822" s="360"/>
      <c r="FF822" s="360"/>
      <c r="FG822" s="360"/>
      <c r="FH822" s="360"/>
      <c r="FI822" s="360"/>
      <c r="FJ822" s="360"/>
      <c r="FK822" s="360"/>
      <c r="FL822" s="360"/>
      <c r="FM822" s="360"/>
      <c r="FN822" s="360"/>
      <c r="FO822" s="360"/>
      <c r="FP822" s="360"/>
      <c r="FQ822" s="360"/>
      <c r="FR822" s="360"/>
      <c r="FS822" s="360"/>
      <c r="FT822" s="360"/>
      <c r="FU822" s="360"/>
      <c r="FV822" s="360"/>
      <c r="FW822" s="360"/>
      <c r="FX822" s="360"/>
      <c r="FY822" s="360"/>
      <c r="FZ822" s="360"/>
      <c r="GA822" s="360"/>
      <c r="GB822" s="360"/>
      <c r="GC822" s="360"/>
      <c r="GD822" s="360"/>
      <c r="GE822" s="360"/>
      <c r="GF822" s="360"/>
      <c r="GG822" s="360"/>
      <c r="GH822" s="360"/>
      <c r="GI822" s="360"/>
      <c r="GJ822" s="360"/>
      <c r="GK822" s="360"/>
      <c r="GL822" s="360"/>
      <c r="GM822" s="360"/>
      <c r="GN822" s="360"/>
      <c r="GO822" s="360"/>
      <c r="GP822" s="360"/>
      <c r="GQ822" s="360"/>
      <c r="GR822" s="360"/>
      <c r="GS822" s="360"/>
      <c r="GT822" s="360"/>
      <c r="GU822" s="360"/>
      <c r="GV822" s="360"/>
      <c r="GW822" s="360"/>
      <c r="GX822" s="360"/>
      <c r="GY822" s="360"/>
      <c r="GZ822" s="360"/>
      <c r="HA822" s="360"/>
      <c r="HB822" s="360"/>
      <c r="HC822" s="360"/>
      <c r="HD822" s="360"/>
      <c r="HE822" s="360"/>
      <c r="HF822" s="360"/>
      <c r="HG822" s="360"/>
      <c r="HH822" s="360"/>
      <c r="HI822" s="360"/>
      <c r="HJ822" s="360"/>
      <c r="HK822" s="360"/>
      <c r="HL822" s="360"/>
      <c r="HM822" s="360"/>
      <c r="HN822" s="360"/>
      <c r="HO822" s="360"/>
      <c r="HP822" s="360"/>
      <c r="HQ822" s="360"/>
      <c r="HR822" s="360"/>
      <c r="HS822" s="360"/>
      <c r="HT822" s="360"/>
      <c r="HU822" s="360"/>
      <c r="HV822" s="360"/>
      <c r="HW822" s="360"/>
      <c r="HX822" s="360"/>
    </row>
    <row r="824" spans="1:232" s="461" customFormat="1">
      <c r="A824" s="352"/>
      <c r="B824" s="369"/>
      <c r="C824" s="354"/>
      <c r="D824" s="355"/>
      <c r="E824" s="356"/>
      <c r="F824" s="357"/>
      <c r="G824" s="370"/>
      <c r="H824" s="372"/>
      <c r="I824" s="447"/>
      <c r="J824" s="448"/>
      <c r="K824" s="449"/>
      <c r="L824" s="446"/>
      <c r="N824" s="440"/>
      <c r="O824" s="440"/>
      <c r="P824" s="360"/>
      <c r="Q824" s="360"/>
      <c r="R824" s="360"/>
      <c r="S824" s="360"/>
      <c r="T824" s="360"/>
      <c r="U824" s="360"/>
      <c r="V824" s="360"/>
      <c r="W824" s="360"/>
      <c r="X824" s="360"/>
      <c r="Y824" s="360"/>
      <c r="Z824" s="360"/>
      <c r="AA824" s="360"/>
      <c r="AB824" s="360"/>
      <c r="AC824" s="360"/>
      <c r="AD824" s="360"/>
      <c r="AE824" s="360"/>
      <c r="AF824" s="360"/>
      <c r="AG824" s="360"/>
      <c r="AH824" s="360"/>
      <c r="AI824" s="360"/>
      <c r="AJ824" s="360"/>
      <c r="AK824" s="360"/>
      <c r="AL824" s="360"/>
      <c r="AM824" s="360"/>
      <c r="AN824" s="360"/>
      <c r="AO824" s="360"/>
      <c r="AP824" s="360"/>
      <c r="AQ824" s="360"/>
      <c r="AR824" s="360"/>
      <c r="AS824" s="360"/>
      <c r="AT824" s="360"/>
      <c r="AU824" s="360"/>
      <c r="AV824" s="360"/>
      <c r="AW824" s="360"/>
      <c r="AX824" s="360"/>
      <c r="AY824" s="360"/>
      <c r="AZ824" s="360"/>
      <c r="BA824" s="360"/>
      <c r="BB824" s="360"/>
      <c r="BC824" s="360"/>
      <c r="BD824" s="360"/>
      <c r="BE824" s="360"/>
      <c r="BF824" s="360"/>
      <c r="BG824" s="360"/>
      <c r="BH824" s="360"/>
      <c r="BI824" s="360"/>
      <c r="BJ824" s="360"/>
      <c r="BK824" s="360"/>
      <c r="BL824" s="360"/>
      <c r="BM824" s="360"/>
      <c r="BN824" s="360"/>
      <c r="BO824" s="360"/>
      <c r="BP824" s="360"/>
      <c r="BQ824" s="360"/>
      <c r="BR824" s="360"/>
      <c r="BS824" s="360"/>
      <c r="BT824" s="360"/>
      <c r="BU824" s="360"/>
      <c r="BV824" s="360"/>
      <c r="BW824" s="360"/>
      <c r="BX824" s="360"/>
      <c r="BY824" s="360"/>
      <c r="BZ824" s="360"/>
      <c r="CA824" s="360"/>
      <c r="CB824" s="360"/>
      <c r="CC824" s="360"/>
      <c r="CD824" s="360"/>
      <c r="CE824" s="360"/>
      <c r="CF824" s="360"/>
      <c r="CG824" s="360"/>
      <c r="CH824" s="360"/>
      <c r="CI824" s="360"/>
      <c r="CJ824" s="360"/>
      <c r="CK824" s="360"/>
      <c r="CL824" s="360"/>
      <c r="CM824" s="360"/>
      <c r="CN824" s="360"/>
      <c r="CO824" s="360"/>
      <c r="CP824" s="360"/>
      <c r="CQ824" s="360"/>
      <c r="CR824" s="360"/>
      <c r="CS824" s="360"/>
      <c r="CT824" s="360"/>
      <c r="CU824" s="360"/>
      <c r="CV824" s="360"/>
      <c r="CW824" s="360"/>
      <c r="CX824" s="360"/>
      <c r="CY824" s="360"/>
      <c r="CZ824" s="360"/>
      <c r="DA824" s="360"/>
      <c r="DB824" s="360"/>
      <c r="DC824" s="360"/>
      <c r="DD824" s="360"/>
      <c r="DE824" s="360"/>
      <c r="DF824" s="360"/>
      <c r="DG824" s="360"/>
      <c r="DH824" s="360"/>
      <c r="DI824" s="360"/>
      <c r="DJ824" s="360"/>
      <c r="DK824" s="360"/>
      <c r="DL824" s="360"/>
      <c r="DM824" s="360"/>
      <c r="DN824" s="360"/>
      <c r="DO824" s="360"/>
      <c r="DP824" s="360"/>
      <c r="DQ824" s="360"/>
      <c r="DR824" s="360"/>
      <c r="DS824" s="360"/>
      <c r="DT824" s="360"/>
      <c r="DU824" s="360"/>
      <c r="DV824" s="360"/>
      <c r="DW824" s="360"/>
      <c r="DX824" s="360"/>
      <c r="DY824" s="360"/>
      <c r="DZ824" s="360"/>
      <c r="EA824" s="360"/>
      <c r="EB824" s="360"/>
      <c r="EC824" s="360"/>
      <c r="ED824" s="360"/>
      <c r="EE824" s="360"/>
      <c r="EF824" s="360"/>
      <c r="EG824" s="360"/>
      <c r="EH824" s="360"/>
      <c r="EI824" s="360"/>
      <c r="EJ824" s="360"/>
      <c r="EK824" s="360"/>
      <c r="EL824" s="360"/>
      <c r="EM824" s="360"/>
      <c r="EN824" s="360"/>
      <c r="EO824" s="360"/>
      <c r="EP824" s="360"/>
      <c r="EQ824" s="360"/>
      <c r="ER824" s="360"/>
      <c r="ES824" s="360"/>
      <c r="ET824" s="360"/>
      <c r="EU824" s="360"/>
      <c r="EV824" s="360"/>
      <c r="EW824" s="360"/>
      <c r="EX824" s="360"/>
      <c r="EY824" s="360"/>
      <c r="EZ824" s="360"/>
      <c r="FA824" s="360"/>
      <c r="FB824" s="360"/>
      <c r="FC824" s="360"/>
      <c r="FD824" s="360"/>
      <c r="FE824" s="360"/>
      <c r="FF824" s="360"/>
      <c r="FG824" s="360"/>
      <c r="FH824" s="360"/>
      <c r="FI824" s="360"/>
      <c r="FJ824" s="360"/>
      <c r="FK824" s="360"/>
      <c r="FL824" s="360"/>
      <c r="FM824" s="360"/>
      <c r="FN824" s="360"/>
      <c r="FO824" s="360"/>
      <c r="FP824" s="360"/>
      <c r="FQ824" s="360"/>
      <c r="FR824" s="360"/>
      <c r="FS824" s="360"/>
      <c r="FT824" s="360"/>
      <c r="FU824" s="360"/>
      <c r="FV824" s="360"/>
      <c r="FW824" s="360"/>
      <c r="FX824" s="360"/>
      <c r="FY824" s="360"/>
      <c r="FZ824" s="360"/>
      <c r="GA824" s="360"/>
      <c r="GB824" s="360"/>
      <c r="GC824" s="360"/>
      <c r="GD824" s="360"/>
      <c r="GE824" s="360"/>
      <c r="GF824" s="360"/>
      <c r="GG824" s="360"/>
      <c r="GH824" s="360"/>
      <c r="GI824" s="360"/>
      <c r="GJ824" s="360"/>
      <c r="GK824" s="360"/>
      <c r="GL824" s="360"/>
      <c r="GM824" s="360"/>
      <c r="GN824" s="360"/>
      <c r="GO824" s="360"/>
      <c r="GP824" s="360"/>
      <c r="GQ824" s="360"/>
      <c r="GR824" s="360"/>
      <c r="GS824" s="360"/>
      <c r="GT824" s="360"/>
      <c r="GU824" s="360"/>
      <c r="GV824" s="360"/>
      <c r="GW824" s="360"/>
      <c r="GX824" s="360"/>
      <c r="GY824" s="360"/>
      <c r="GZ824" s="360"/>
      <c r="HA824" s="360"/>
      <c r="HB824" s="360"/>
      <c r="HC824" s="360"/>
      <c r="HD824" s="360"/>
      <c r="HE824" s="360"/>
      <c r="HF824" s="360"/>
      <c r="HG824" s="360"/>
      <c r="HH824" s="360"/>
      <c r="HI824" s="360"/>
      <c r="HJ824" s="360"/>
      <c r="HK824" s="360"/>
      <c r="HL824" s="360"/>
      <c r="HM824" s="360"/>
      <c r="HN824" s="360"/>
      <c r="HO824" s="360"/>
      <c r="HP824" s="360"/>
      <c r="HQ824" s="360"/>
      <c r="HR824" s="360"/>
      <c r="HS824" s="360"/>
      <c r="HT824" s="360"/>
      <c r="HU824" s="360"/>
      <c r="HV824" s="360"/>
      <c r="HW824" s="360"/>
      <c r="HX824" s="360"/>
    </row>
    <row r="826" spans="1:232" s="461" customFormat="1">
      <c r="A826" s="352"/>
      <c r="B826" s="369"/>
      <c r="C826" s="354"/>
      <c r="D826" s="355"/>
      <c r="E826" s="356"/>
      <c r="F826" s="357"/>
      <c r="G826" s="370"/>
      <c r="H826" s="372"/>
      <c r="I826" s="447"/>
      <c r="J826" s="448"/>
      <c r="K826" s="449"/>
      <c r="L826" s="446"/>
      <c r="N826" s="440"/>
      <c r="O826" s="440"/>
      <c r="P826" s="360"/>
      <c r="Q826" s="360"/>
      <c r="R826" s="360"/>
      <c r="S826" s="360"/>
      <c r="T826" s="360"/>
      <c r="U826" s="360"/>
      <c r="V826" s="360"/>
      <c r="W826" s="360"/>
      <c r="X826" s="360"/>
      <c r="Y826" s="360"/>
      <c r="Z826" s="360"/>
      <c r="AA826" s="360"/>
      <c r="AB826" s="360"/>
      <c r="AC826" s="360"/>
      <c r="AD826" s="360"/>
      <c r="AE826" s="360"/>
      <c r="AF826" s="360"/>
      <c r="AG826" s="360"/>
      <c r="AH826" s="360"/>
      <c r="AI826" s="360"/>
      <c r="AJ826" s="360"/>
      <c r="AK826" s="360"/>
      <c r="AL826" s="360"/>
      <c r="AM826" s="360"/>
      <c r="AN826" s="360"/>
      <c r="AO826" s="360"/>
      <c r="AP826" s="360"/>
      <c r="AQ826" s="360"/>
      <c r="AR826" s="360"/>
      <c r="AS826" s="360"/>
      <c r="AT826" s="360"/>
      <c r="AU826" s="360"/>
      <c r="AV826" s="360"/>
      <c r="AW826" s="360"/>
      <c r="AX826" s="360"/>
      <c r="AY826" s="360"/>
      <c r="AZ826" s="360"/>
      <c r="BA826" s="360"/>
      <c r="BB826" s="360"/>
      <c r="BC826" s="360"/>
      <c r="BD826" s="360"/>
      <c r="BE826" s="360"/>
      <c r="BF826" s="360"/>
      <c r="BG826" s="360"/>
      <c r="BH826" s="360"/>
      <c r="BI826" s="360"/>
      <c r="BJ826" s="360"/>
      <c r="BK826" s="360"/>
      <c r="BL826" s="360"/>
      <c r="BM826" s="360"/>
      <c r="BN826" s="360"/>
      <c r="BO826" s="360"/>
      <c r="BP826" s="360"/>
      <c r="BQ826" s="360"/>
      <c r="BR826" s="360"/>
      <c r="BS826" s="360"/>
      <c r="BT826" s="360"/>
      <c r="BU826" s="360"/>
      <c r="BV826" s="360"/>
      <c r="BW826" s="360"/>
      <c r="BX826" s="360"/>
      <c r="BY826" s="360"/>
      <c r="BZ826" s="360"/>
      <c r="CA826" s="360"/>
      <c r="CB826" s="360"/>
      <c r="CC826" s="360"/>
      <c r="CD826" s="360"/>
      <c r="CE826" s="360"/>
      <c r="CF826" s="360"/>
      <c r="CG826" s="360"/>
      <c r="CH826" s="360"/>
      <c r="CI826" s="360"/>
      <c r="CJ826" s="360"/>
      <c r="CK826" s="360"/>
      <c r="CL826" s="360"/>
      <c r="CM826" s="360"/>
      <c r="CN826" s="360"/>
      <c r="CO826" s="360"/>
      <c r="CP826" s="360"/>
      <c r="CQ826" s="360"/>
      <c r="CR826" s="360"/>
      <c r="CS826" s="360"/>
      <c r="CT826" s="360"/>
      <c r="CU826" s="360"/>
      <c r="CV826" s="360"/>
      <c r="CW826" s="360"/>
      <c r="CX826" s="360"/>
      <c r="CY826" s="360"/>
      <c r="CZ826" s="360"/>
      <c r="DA826" s="360"/>
      <c r="DB826" s="360"/>
      <c r="DC826" s="360"/>
      <c r="DD826" s="360"/>
      <c r="DE826" s="360"/>
      <c r="DF826" s="360"/>
      <c r="DG826" s="360"/>
      <c r="DH826" s="360"/>
      <c r="DI826" s="360"/>
      <c r="DJ826" s="360"/>
      <c r="DK826" s="360"/>
      <c r="DL826" s="360"/>
      <c r="DM826" s="360"/>
      <c r="DN826" s="360"/>
      <c r="DO826" s="360"/>
      <c r="DP826" s="360"/>
      <c r="DQ826" s="360"/>
      <c r="DR826" s="360"/>
      <c r="DS826" s="360"/>
      <c r="DT826" s="360"/>
      <c r="DU826" s="360"/>
      <c r="DV826" s="360"/>
      <c r="DW826" s="360"/>
      <c r="DX826" s="360"/>
      <c r="DY826" s="360"/>
      <c r="DZ826" s="360"/>
      <c r="EA826" s="360"/>
      <c r="EB826" s="360"/>
      <c r="EC826" s="360"/>
      <c r="ED826" s="360"/>
      <c r="EE826" s="360"/>
      <c r="EF826" s="360"/>
      <c r="EG826" s="360"/>
      <c r="EH826" s="360"/>
      <c r="EI826" s="360"/>
      <c r="EJ826" s="360"/>
      <c r="EK826" s="360"/>
      <c r="EL826" s="360"/>
      <c r="EM826" s="360"/>
      <c r="EN826" s="360"/>
      <c r="EO826" s="360"/>
      <c r="EP826" s="360"/>
      <c r="EQ826" s="360"/>
      <c r="ER826" s="360"/>
      <c r="ES826" s="360"/>
      <c r="ET826" s="360"/>
      <c r="EU826" s="360"/>
      <c r="EV826" s="360"/>
      <c r="EW826" s="360"/>
      <c r="EX826" s="360"/>
      <c r="EY826" s="360"/>
      <c r="EZ826" s="360"/>
      <c r="FA826" s="360"/>
      <c r="FB826" s="360"/>
      <c r="FC826" s="360"/>
      <c r="FD826" s="360"/>
      <c r="FE826" s="360"/>
      <c r="FF826" s="360"/>
      <c r="FG826" s="360"/>
      <c r="FH826" s="360"/>
      <c r="FI826" s="360"/>
      <c r="FJ826" s="360"/>
      <c r="FK826" s="360"/>
      <c r="FL826" s="360"/>
      <c r="FM826" s="360"/>
      <c r="FN826" s="360"/>
      <c r="FO826" s="360"/>
      <c r="FP826" s="360"/>
      <c r="FQ826" s="360"/>
      <c r="FR826" s="360"/>
      <c r="FS826" s="360"/>
      <c r="FT826" s="360"/>
      <c r="FU826" s="360"/>
      <c r="FV826" s="360"/>
      <c r="FW826" s="360"/>
      <c r="FX826" s="360"/>
      <c r="FY826" s="360"/>
      <c r="FZ826" s="360"/>
      <c r="GA826" s="360"/>
      <c r="GB826" s="360"/>
      <c r="GC826" s="360"/>
      <c r="GD826" s="360"/>
      <c r="GE826" s="360"/>
      <c r="GF826" s="360"/>
      <c r="GG826" s="360"/>
      <c r="GH826" s="360"/>
      <c r="GI826" s="360"/>
      <c r="GJ826" s="360"/>
      <c r="GK826" s="360"/>
      <c r="GL826" s="360"/>
      <c r="GM826" s="360"/>
      <c r="GN826" s="360"/>
      <c r="GO826" s="360"/>
      <c r="GP826" s="360"/>
      <c r="GQ826" s="360"/>
      <c r="GR826" s="360"/>
      <c r="GS826" s="360"/>
      <c r="GT826" s="360"/>
      <c r="GU826" s="360"/>
      <c r="GV826" s="360"/>
      <c r="GW826" s="360"/>
      <c r="GX826" s="360"/>
      <c r="GY826" s="360"/>
      <c r="GZ826" s="360"/>
      <c r="HA826" s="360"/>
      <c r="HB826" s="360"/>
      <c r="HC826" s="360"/>
      <c r="HD826" s="360"/>
      <c r="HE826" s="360"/>
      <c r="HF826" s="360"/>
      <c r="HG826" s="360"/>
      <c r="HH826" s="360"/>
      <c r="HI826" s="360"/>
      <c r="HJ826" s="360"/>
      <c r="HK826" s="360"/>
      <c r="HL826" s="360"/>
      <c r="HM826" s="360"/>
      <c r="HN826" s="360"/>
      <c r="HO826" s="360"/>
      <c r="HP826" s="360"/>
      <c r="HQ826" s="360"/>
      <c r="HR826" s="360"/>
      <c r="HS826" s="360"/>
      <c r="HT826" s="360"/>
      <c r="HU826" s="360"/>
      <c r="HV826" s="360"/>
      <c r="HW826" s="360"/>
      <c r="HX826" s="360"/>
    </row>
    <row r="828" spans="1:232" s="461" customFormat="1">
      <c r="A828" s="352"/>
      <c r="B828" s="369"/>
      <c r="C828" s="354"/>
      <c r="D828" s="355"/>
      <c r="E828" s="356"/>
      <c r="F828" s="357"/>
      <c r="G828" s="370"/>
      <c r="H828" s="372"/>
      <c r="I828" s="447"/>
      <c r="J828" s="448"/>
      <c r="K828" s="449"/>
      <c r="L828" s="446"/>
      <c r="N828" s="440"/>
      <c r="O828" s="440"/>
      <c r="P828" s="360"/>
      <c r="Q828" s="360"/>
      <c r="R828" s="360"/>
      <c r="S828" s="360"/>
      <c r="T828" s="360"/>
      <c r="U828" s="360"/>
      <c r="V828" s="360"/>
      <c r="W828" s="360"/>
      <c r="X828" s="360"/>
      <c r="Y828" s="360"/>
      <c r="Z828" s="360"/>
      <c r="AA828" s="360"/>
      <c r="AB828" s="360"/>
      <c r="AC828" s="360"/>
      <c r="AD828" s="360"/>
      <c r="AE828" s="360"/>
      <c r="AF828" s="360"/>
      <c r="AG828" s="360"/>
      <c r="AH828" s="360"/>
      <c r="AI828" s="360"/>
      <c r="AJ828" s="360"/>
      <c r="AK828" s="360"/>
      <c r="AL828" s="360"/>
      <c r="AM828" s="360"/>
      <c r="AN828" s="360"/>
      <c r="AO828" s="360"/>
      <c r="AP828" s="360"/>
      <c r="AQ828" s="360"/>
      <c r="AR828" s="360"/>
      <c r="AS828" s="360"/>
      <c r="AT828" s="360"/>
      <c r="AU828" s="360"/>
      <c r="AV828" s="360"/>
      <c r="AW828" s="360"/>
      <c r="AX828" s="360"/>
      <c r="AY828" s="360"/>
      <c r="AZ828" s="360"/>
      <c r="BA828" s="360"/>
      <c r="BB828" s="360"/>
      <c r="BC828" s="360"/>
      <c r="BD828" s="360"/>
      <c r="BE828" s="360"/>
      <c r="BF828" s="360"/>
      <c r="BG828" s="360"/>
      <c r="BH828" s="360"/>
      <c r="BI828" s="360"/>
      <c r="BJ828" s="360"/>
      <c r="BK828" s="360"/>
      <c r="BL828" s="360"/>
      <c r="BM828" s="360"/>
      <c r="BN828" s="360"/>
      <c r="BO828" s="360"/>
      <c r="BP828" s="360"/>
      <c r="BQ828" s="360"/>
      <c r="BR828" s="360"/>
      <c r="BS828" s="360"/>
      <c r="BT828" s="360"/>
      <c r="BU828" s="360"/>
      <c r="BV828" s="360"/>
      <c r="BW828" s="360"/>
      <c r="BX828" s="360"/>
      <c r="BY828" s="360"/>
      <c r="BZ828" s="360"/>
      <c r="CA828" s="360"/>
      <c r="CB828" s="360"/>
      <c r="CC828" s="360"/>
      <c r="CD828" s="360"/>
      <c r="CE828" s="360"/>
      <c r="CF828" s="360"/>
      <c r="CG828" s="360"/>
      <c r="CH828" s="360"/>
      <c r="CI828" s="360"/>
      <c r="CJ828" s="360"/>
      <c r="CK828" s="360"/>
      <c r="CL828" s="360"/>
      <c r="CM828" s="360"/>
      <c r="CN828" s="360"/>
      <c r="CO828" s="360"/>
      <c r="CP828" s="360"/>
      <c r="CQ828" s="360"/>
      <c r="CR828" s="360"/>
      <c r="CS828" s="360"/>
      <c r="CT828" s="360"/>
      <c r="CU828" s="360"/>
      <c r="CV828" s="360"/>
      <c r="CW828" s="360"/>
      <c r="CX828" s="360"/>
      <c r="CY828" s="360"/>
      <c r="CZ828" s="360"/>
      <c r="DA828" s="360"/>
      <c r="DB828" s="360"/>
      <c r="DC828" s="360"/>
      <c r="DD828" s="360"/>
      <c r="DE828" s="360"/>
      <c r="DF828" s="360"/>
      <c r="DG828" s="360"/>
      <c r="DH828" s="360"/>
      <c r="DI828" s="360"/>
      <c r="DJ828" s="360"/>
      <c r="DK828" s="360"/>
      <c r="DL828" s="360"/>
      <c r="DM828" s="360"/>
      <c r="DN828" s="360"/>
      <c r="DO828" s="360"/>
      <c r="DP828" s="360"/>
      <c r="DQ828" s="360"/>
      <c r="DR828" s="360"/>
      <c r="DS828" s="360"/>
      <c r="DT828" s="360"/>
      <c r="DU828" s="360"/>
      <c r="DV828" s="360"/>
      <c r="DW828" s="360"/>
      <c r="DX828" s="360"/>
      <c r="DY828" s="360"/>
      <c r="DZ828" s="360"/>
      <c r="EA828" s="360"/>
      <c r="EB828" s="360"/>
      <c r="EC828" s="360"/>
      <c r="ED828" s="360"/>
      <c r="EE828" s="360"/>
      <c r="EF828" s="360"/>
      <c r="EG828" s="360"/>
      <c r="EH828" s="360"/>
      <c r="EI828" s="360"/>
      <c r="EJ828" s="360"/>
      <c r="EK828" s="360"/>
      <c r="EL828" s="360"/>
      <c r="EM828" s="360"/>
      <c r="EN828" s="360"/>
      <c r="EO828" s="360"/>
      <c r="EP828" s="360"/>
      <c r="EQ828" s="360"/>
      <c r="ER828" s="360"/>
      <c r="ES828" s="360"/>
      <c r="ET828" s="360"/>
      <c r="EU828" s="360"/>
      <c r="EV828" s="360"/>
      <c r="EW828" s="360"/>
      <c r="EX828" s="360"/>
      <c r="EY828" s="360"/>
      <c r="EZ828" s="360"/>
      <c r="FA828" s="360"/>
      <c r="FB828" s="360"/>
      <c r="FC828" s="360"/>
      <c r="FD828" s="360"/>
      <c r="FE828" s="360"/>
      <c r="FF828" s="360"/>
      <c r="FG828" s="360"/>
      <c r="FH828" s="360"/>
      <c r="FI828" s="360"/>
      <c r="FJ828" s="360"/>
      <c r="FK828" s="360"/>
      <c r="FL828" s="360"/>
      <c r="FM828" s="360"/>
      <c r="FN828" s="360"/>
      <c r="FO828" s="360"/>
      <c r="FP828" s="360"/>
      <c r="FQ828" s="360"/>
      <c r="FR828" s="360"/>
      <c r="FS828" s="360"/>
      <c r="FT828" s="360"/>
      <c r="FU828" s="360"/>
      <c r="FV828" s="360"/>
      <c r="FW828" s="360"/>
      <c r="FX828" s="360"/>
      <c r="FY828" s="360"/>
      <c r="FZ828" s="360"/>
      <c r="GA828" s="360"/>
      <c r="GB828" s="360"/>
      <c r="GC828" s="360"/>
      <c r="GD828" s="360"/>
      <c r="GE828" s="360"/>
      <c r="GF828" s="360"/>
      <c r="GG828" s="360"/>
      <c r="GH828" s="360"/>
      <c r="GI828" s="360"/>
      <c r="GJ828" s="360"/>
      <c r="GK828" s="360"/>
      <c r="GL828" s="360"/>
      <c r="GM828" s="360"/>
      <c r="GN828" s="360"/>
      <c r="GO828" s="360"/>
      <c r="GP828" s="360"/>
      <c r="GQ828" s="360"/>
      <c r="GR828" s="360"/>
      <c r="GS828" s="360"/>
      <c r="GT828" s="360"/>
      <c r="GU828" s="360"/>
      <c r="GV828" s="360"/>
      <c r="GW828" s="360"/>
      <c r="GX828" s="360"/>
      <c r="GY828" s="360"/>
      <c r="GZ828" s="360"/>
      <c r="HA828" s="360"/>
      <c r="HB828" s="360"/>
      <c r="HC828" s="360"/>
      <c r="HD828" s="360"/>
      <c r="HE828" s="360"/>
      <c r="HF828" s="360"/>
      <c r="HG828" s="360"/>
      <c r="HH828" s="360"/>
      <c r="HI828" s="360"/>
      <c r="HJ828" s="360"/>
      <c r="HK828" s="360"/>
      <c r="HL828" s="360"/>
      <c r="HM828" s="360"/>
      <c r="HN828" s="360"/>
      <c r="HO828" s="360"/>
      <c r="HP828" s="360"/>
      <c r="HQ828" s="360"/>
      <c r="HR828" s="360"/>
      <c r="HS828" s="360"/>
      <c r="HT828" s="360"/>
      <c r="HU828" s="360"/>
      <c r="HV828" s="360"/>
      <c r="HW828" s="360"/>
      <c r="HX828" s="360"/>
    </row>
    <row r="830" spans="1:232" s="461" customFormat="1">
      <c r="A830" s="352"/>
      <c r="B830" s="369"/>
      <c r="C830" s="354"/>
      <c r="D830" s="355"/>
      <c r="E830" s="356"/>
      <c r="F830" s="357"/>
      <c r="G830" s="370"/>
      <c r="H830" s="372"/>
      <c r="I830" s="447"/>
      <c r="J830" s="448"/>
      <c r="K830" s="449"/>
      <c r="L830" s="446"/>
      <c r="N830" s="440"/>
      <c r="O830" s="440"/>
      <c r="P830" s="360"/>
      <c r="Q830" s="360"/>
      <c r="R830" s="360"/>
      <c r="S830" s="360"/>
      <c r="T830" s="360"/>
      <c r="U830" s="360"/>
      <c r="V830" s="360"/>
      <c r="W830" s="360"/>
      <c r="X830" s="360"/>
      <c r="Y830" s="360"/>
      <c r="Z830" s="360"/>
      <c r="AA830" s="360"/>
      <c r="AB830" s="360"/>
      <c r="AC830" s="360"/>
      <c r="AD830" s="360"/>
      <c r="AE830" s="360"/>
      <c r="AF830" s="360"/>
      <c r="AG830" s="360"/>
      <c r="AH830" s="360"/>
      <c r="AI830" s="360"/>
      <c r="AJ830" s="360"/>
      <c r="AK830" s="360"/>
      <c r="AL830" s="360"/>
      <c r="AM830" s="360"/>
      <c r="AN830" s="360"/>
      <c r="AO830" s="360"/>
      <c r="AP830" s="360"/>
      <c r="AQ830" s="360"/>
      <c r="AR830" s="360"/>
      <c r="AS830" s="360"/>
      <c r="AT830" s="360"/>
      <c r="AU830" s="360"/>
      <c r="AV830" s="360"/>
      <c r="AW830" s="360"/>
      <c r="AX830" s="360"/>
      <c r="AY830" s="360"/>
      <c r="AZ830" s="360"/>
      <c r="BA830" s="360"/>
      <c r="BB830" s="360"/>
      <c r="BC830" s="360"/>
      <c r="BD830" s="360"/>
      <c r="BE830" s="360"/>
      <c r="BF830" s="360"/>
      <c r="BG830" s="360"/>
      <c r="BH830" s="360"/>
      <c r="BI830" s="360"/>
      <c r="BJ830" s="360"/>
      <c r="BK830" s="360"/>
      <c r="BL830" s="360"/>
      <c r="BM830" s="360"/>
      <c r="BN830" s="360"/>
      <c r="BO830" s="360"/>
      <c r="BP830" s="360"/>
      <c r="BQ830" s="360"/>
      <c r="BR830" s="360"/>
      <c r="BS830" s="360"/>
      <c r="BT830" s="360"/>
      <c r="BU830" s="360"/>
      <c r="BV830" s="360"/>
      <c r="BW830" s="360"/>
      <c r="BX830" s="360"/>
      <c r="BY830" s="360"/>
      <c r="BZ830" s="360"/>
      <c r="CA830" s="360"/>
      <c r="CB830" s="360"/>
      <c r="CC830" s="360"/>
      <c r="CD830" s="360"/>
      <c r="CE830" s="360"/>
      <c r="CF830" s="360"/>
      <c r="CG830" s="360"/>
      <c r="CH830" s="360"/>
      <c r="CI830" s="360"/>
      <c r="CJ830" s="360"/>
      <c r="CK830" s="360"/>
      <c r="CL830" s="360"/>
      <c r="CM830" s="360"/>
      <c r="CN830" s="360"/>
      <c r="CO830" s="360"/>
      <c r="CP830" s="360"/>
      <c r="CQ830" s="360"/>
      <c r="CR830" s="360"/>
      <c r="CS830" s="360"/>
      <c r="CT830" s="360"/>
      <c r="CU830" s="360"/>
      <c r="CV830" s="360"/>
      <c r="CW830" s="360"/>
      <c r="CX830" s="360"/>
      <c r="CY830" s="360"/>
      <c r="CZ830" s="360"/>
      <c r="DA830" s="360"/>
      <c r="DB830" s="360"/>
      <c r="DC830" s="360"/>
      <c r="DD830" s="360"/>
      <c r="DE830" s="360"/>
      <c r="DF830" s="360"/>
      <c r="DG830" s="360"/>
      <c r="DH830" s="360"/>
      <c r="DI830" s="360"/>
      <c r="DJ830" s="360"/>
      <c r="DK830" s="360"/>
      <c r="DL830" s="360"/>
      <c r="DM830" s="360"/>
      <c r="DN830" s="360"/>
      <c r="DO830" s="360"/>
      <c r="DP830" s="360"/>
      <c r="DQ830" s="360"/>
      <c r="DR830" s="360"/>
      <c r="DS830" s="360"/>
      <c r="DT830" s="360"/>
      <c r="DU830" s="360"/>
      <c r="DV830" s="360"/>
      <c r="DW830" s="360"/>
      <c r="DX830" s="360"/>
      <c r="DY830" s="360"/>
      <c r="DZ830" s="360"/>
      <c r="EA830" s="360"/>
      <c r="EB830" s="360"/>
      <c r="EC830" s="360"/>
      <c r="ED830" s="360"/>
      <c r="EE830" s="360"/>
      <c r="EF830" s="360"/>
      <c r="EG830" s="360"/>
      <c r="EH830" s="360"/>
      <c r="EI830" s="360"/>
      <c r="EJ830" s="360"/>
      <c r="EK830" s="360"/>
      <c r="EL830" s="360"/>
      <c r="EM830" s="360"/>
      <c r="EN830" s="360"/>
      <c r="EO830" s="360"/>
      <c r="EP830" s="360"/>
      <c r="EQ830" s="360"/>
      <c r="ER830" s="360"/>
      <c r="ES830" s="360"/>
      <c r="ET830" s="360"/>
      <c r="EU830" s="360"/>
      <c r="EV830" s="360"/>
      <c r="EW830" s="360"/>
      <c r="EX830" s="360"/>
      <c r="EY830" s="360"/>
      <c r="EZ830" s="360"/>
      <c r="FA830" s="360"/>
      <c r="FB830" s="360"/>
      <c r="FC830" s="360"/>
      <c r="FD830" s="360"/>
      <c r="FE830" s="360"/>
      <c r="FF830" s="360"/>
      <c r="FG830" s="360"/>
      <c r="FH830" s="360"/>
      <c r="FI830" s="360"/>
      <c r="FJ830" s="360"/>
      <c r="FK830" s="360"/>
      <c r="FL830" s="360"/>
      <c r="FM830" s="360"/>
      <c r="FN830" s="360"/>
      <c r="FO830" s="360"/>
      <c r="FP830" s="360"/>
      <c r="FQ830" s="360"/>
      <c r="FR830" s="360"/>
      <c r="FS830" s="360"/>
      <c r="FT830" s="360"/>
      <c r="FU830" s="360"/>
      <c r="FV830" s="360"/>
      <c r="FW830" s="360"/>
      <c r="FX830" s="360"/>
      <c r="FY830" s="360"/>
      <c r="FZ830" s="360"/>
      <c r="GA830" s="360"/>
      <c r="GB830" s="360"/>
      <c r="GC830" s="360"/>
      <c r="GD830" s="360"/>
      <c r="GE830" s="360"/>
      <c r="GF830" s="360"/>
      <c r="GG830" s="360"/>
      <c r="GH830" s="360"/>
      <c r="GI830" s="360"/>
      <c r="GJ830" s="360"/>
      <c r="GK830" s="360"/>
      <c r="GL830" s="360"/>
      <c r="GM830" s="360"/>
      <c r="GN830" s="360"/>
      <c r="GO830" s="360"/>
      <c r="GP830" s="360"/>
      <c r="GQ830" s="360"/>
      <c r="GR830" s="360"/>
      <c r="GS830" s="360"/>
      <c r="GT830" s="360"/>
      <c r="GU830" s="360"/>
      <c r="GV830" s="360"/>
      <c r="GW830" s="360"/>
      <c r="GX830" s="360"/>
      <c r="GY830" s="360"/>
      <c r="GZ830" s="360"/>
      <c r="HA830" s="360"/>
      <c r="HB830" s="360"/>
      <c r="HC830" s="360"/>
      <c r="HD830" s="360"/>
      <c r="HE830" s="360"/>
      <c r="HF830" s="360"/>
      <c r="HG830" s="360"/>
      <c r="HH830" s="360"/>
      <c r="HI830" s="360"/>
      <c r="HJ830" s="360"/>
      <c r="HK830" s="360"/>
      <c r="HL830" s="360"/>
      <c r="HM830" s="360"/>
      <c r="HN830" s="360"/>
      <c r="HO830" s="360"/>
      <c r="HP830" s="360"/>
      <c r="HQ830" s="360"/>
      <c r="HR830" s="360"/>
      <c r="HS830" s="360"/>
      <c r="HT830" s="360"/>
      <c r="HU830" s="360"/>
      <c r="HV830" s="360"/>
      <c r="HW830" s="360"/>
      <c r="HX830" s="360"/>
    </row>
    <row r="831" spans="1:232" s="461" customFormat="1">
      <c r="A831" s="352"/>
      <c r="B831" s="369"/>
      <c r="C831" s="354"/>
      <c r="D831" s="355"/>
      <c r="E831" s="356"/>
      <c r="F831" s="357"/>
      <c r="G831" s="370"/>
      <c r="H831" s="372"/>
      <c r="I831" s="447"/>
      <c r="J831" s="448"/>
      <c r="K831" s="449"/>
      <c r="L831" s="446"/>
      <c r="N831" s="440"/>
      <c r="O831" s="440"/>
      <c r="P831" s="360"/>
      <c r="Q831" s="360"/>
      <c r="R831" s="360"/>
      <c r="S831" s="360"/>
      <c r="T831" s="360"/>
      <c r="U831" s="360"/>
      <c r="V831" s="360"/>
      <c r="W831" s="360"/>
      <c r="X831" s="360"/>
      <c r="Y831" s="360"/>
      <c r="Z831" s="360"/>
      <c r="AA831" s="360"/>
      <c r="AB831" s="360"/>
      <c r="AC831" s="360"/>
      <c r="AD831" s="360"/>
      <c r="AE831" s="360"/>
      <c r="AF831" s="360"/>
      <c r="AG831" s="360"/>
      <c r="AH831" s="360"/>
      <c r="AI831" s="360"/>
      <c r="AJ831" s="360"/>
      <c r="AK831" s="360"/>
      <c r="AL831" s="360"/>
      <c r="AM831" s="360"/>
      <c r="AN831" s="360"/>
      <c r="AO831" s="360"/>
      <c r="AP831" s="360"/>
      <c r="AQ831" s="360"/>
      <c r="AR831" s="360"/>
      <c r="AS831" s="360"/>
      <c r="AT831" s="360"/>
      <c r="AU831" s="360"/>
      <c r="AV831" s="360"/>
      <c r="AW831" s="360"/>
      <c r="AX831" s="360"/>
      <c r="AY831" s="360"/>
      <c r="AZ831" s="360"/>
      <c r="BA831" s="360"/>
      <c r="BB831" s="360"/>
      <c r="BC831" s="360"/>
      <c r="BD831" s="360"/>
      <c r="BE831" s="360"/>
      <c r="BF831" s="360"/>
      <c r="BG831" s="360"/>
      <c r="BH831" s="360"/>
      <c r="BI831" s="360"/>
      <c r="BJ831" s="360"/>
      <c r="BK831" s="360"/>
      <c r="BL831" s="360"/>
      <c r="BM831" s="360"/>
      <c r="BN831" s="360"/>
      <c r="BO831" s="360"/>
      <c r="BP831" s="360"/>
      <c r="BQ831" s="360"/>
      <c r="BR831" s="360"/>
      <c r="BS831" s="360"/>
      <c r="BT831" s="360"/>
      <c r="BU831" s="360"/>
      <c r="BV831" s="360"/>
      <c r="BW831" s="360"/>
      <c r="BX831" s="360"/>
      <c r="BY831" s="360"/>
      <c r="BZ831" s="360"/>
      <c r="CA831" s="360"/>
      <c r="CB831" s="360"/>
      <c r="CC831" s="360"/>
      <c r="CD831" s="360"/>
      <c r="CE831" s="360"/>
      <c r="CF831" s="360"/>
      <c r="CG831" s="360"/>
      <c r="CH831" s="360"/>
      <c r="CI831" s="360"/>
      <c r="CJ831" s="360"/>
      <c r="CK831" s="360"/>
      <c r="CL831" s="360"/>
      <c r="CM831" s="360"/>
      <c r="CN831" s="360"/>
      <c r="CO831" s="360"/>
      <c r="CP831" s="360"/>
      <c r="CQ831" s="360"/>
      <c r="CR831" s="360"/>
      <c r="CS831" s="360"/>
      <c r="CT831" s="360"/>
      <c r="CU831" s="360"/>
      <c r="CV831" s="360"/>
      <c r="CW831" s="360"/>
      <c r="CX831" s="360"/>
      <c r="CY831" s="360"/>
      <c r="CZ831" s="360"/>
      <c r="DA831" s="360"/>
      <c r="DB831" s="360"/>
      <c r="DC831" s="360"/>
      <c r="DD831" s="360"/>
      <c r="DE831" s="360"/>
      <c r="DF831" s="360"/>
      <c r="DG831" s="360"/>
      <c r="DH831" s="360"/>
      <c r="DI831" s="360"/>
      <c r="DJ831" s="360"/>
      <c r="DK831" s="360"/>
      <c r="DL831" s="360"/>
      <c r="DM831" s="360"/>
      <c r="DN831" s="360"/>
      <c r="DO831" s="360"/>
      <c r="DP831" s="360"/>
      <c r="DQ831" s="360"/>
      <c r="DR831" s="360"/>
      <c r="DS831" s="360"/>
      <c r="DT831" s="360"/>
      <c r="DU831" s="360"/>
      <c r="DV831" s="360"/>
      <c r="DW831" s="360"/>
      <c r="DX831" s="360"/>
      <c r="DY831" s="360"/>
      <c r="DZ831" s="360"/>
      <c r="EA831" s="360"/>
      <c r="EB831" s="360"/>
      <c r="EC831" s="360"/>
      <c r="ED831" s="360"/>
      <c r="EE831" s="360"/>
      <c r="EF831" s="360"/>
      <c r="EG831" s="360"/>
      <c r="EH831" s="360"/>
      <c r="EI831" s="360"/>
      <c r="EJ831" s="360"/>
      <c r="EK831" s="360"/>
      <c r="EL831" s="360"/>
      <c r="EM831" s="360"/>
      <c r="EN831" s="360"/>
      <c r="EO831" s="360"/>
      <c r="EP831" s="360"/>
      <c r="EQ831" s="360"/>
      <c r="ER831" s="360"/>
      <c r="ES831" s="360"/>
      <c r="ET831" s="360"/>
      <c r="EU831" s="360"/>
      <c r="EV831" s="360"/>
      <c r="EW831" s="360"/>
      <c r="EX831" s="360"/>
      <c r="EY831" s="360"/>
      <c r="EZ831" s="360"/>
      <c r="FA831" s="360"/>
      <c r="FB831" s="360"/>
      <c r="FC831" s="360"/>
      <c r="FD831" s="360"/>
      <c r="FE831" s="360"/>
      <c r="FF831" s="360"/>
      <c r="FG831" s="360"/>
      <c r="FH831" s="360"/>
      <c r="FI831" s="360"/>
      <c r="FJ831" s="360"/>
      <c r="FK831" s="360"/>
      <c r="FL831" s="360"/>
      <c r="FM831" s="360"/>
      <c r="FN831" s="360"/>
      <c r="FO831" s="360"/>
      <c r="FP831" s="360"/>
      <c r="FQ831" s="360"/>
      <c r="FR831" s="360"/>
      <c r="FS831" s="360"/>
      <c r="FT831" s="360"/>
      <c r="FU831" s="360"/>
      <c r="FV831" s="360"/>
      <c r="FW831" s="360"/>
      <c r="FX831" s="360"/>
      <c r="FY831" s="360"/>
      <c r="FZ831" s="360"/>
      <c r="GA831" s="360"/>
      <c r="GB831" s="360"/>
      <c r="GC831" s="360"/>
      <c r="GD831" s="360"/>
      <c r="GE831" s="360"/>
      <c r="GF831" s="360"/>
      <c r="GG831" s="360"/>
      <c r="GH831" s="360"/>
      <c r="GI831" s="360"/>
      <c r="GJ831" s="360"/>
      <c r="GK831" s="360"/>
      <c r="GL831" s="360"/>
      <c r="GM831" s="360"/>
      <c r="GN831" s="360"/>
      <c r="GO831" s="360"/>
      <c r="GP831" s="360"/>
      <c r="GQ831" s="360"/>
      <c r="GR831" s="360"/>
      <c r="GS831" s="360"/>
      <c r="GT831" s="360"/>
      <c r="GU831" s="360"/>
      <c r="GV831" s="360"/>
      <c r="GW831" s="360"/>
      <c r="GX831" s="360"/>
      <c r="GY831" s="360"/>
      <c r="GZ831" s="360"/>
      <c r="HA831" s="360"/>
      <c r="HB831" s="360"/>
      <c r="HC831" s="360"/>
      <c r="HD831" s="360"/>
      <c r="HE831" s="360"/>
      <c r="HF831" s="360"/>
      <c r="HG831" s="360"/>
      <c r="HH831" s="360"/>
      <c r="HI831" s="360"/>
      <c r="HJ831" s="360"/>
      <c r="HK831" s="360"/>
      <c r="HL831" s="360"/>
      <c r="HM831" s="360"/>
      <c r="HN831" s="360"/>
      <c r="HO831" s="360"/>
      <c r="HP831" s="360"/>
      <c r="HQ831" s="360"/>
      <c r="HR831" s="360"/>
      <c r="HS831" s="360"/>
      <c r="HT831" s="360"/>
      <c r="HU831" s="360"/>
      <c r="HV831" s="360"/>
      <c r="HW831" s="360"/>
      <c r="HX831" s="360"/>
    </row>
    <row r="832" spans="1:232" s="461" customFormat="1">
      <c r="A832" s="352"/>
      <c r="B832" s="369"/>
      <c r="C832" s="354"/>
      <c r="D832" s="355"/>
      <c r="E832" s="356"/>
      <c r="F832" s="357"/>
      <c r="G832" s="370"/>
      <c r="H832" s="372"/>
      <c r="I832" s="447"/>
      <c r="J832" s="448"/>
      <c r="K832" s="449"/>
      <c r="L832" s="446"/>
      <c r="N832" s="440"/>
      <c r="O832" s="440"/>
      <c r="P832" s="360"/>
      <c r="Q832" s="360"/>
      <c r="R832" s="360"/>
      <c r="S832" s="360"/>
      <c r="T832" s="360"/>
      <c r="U832" s="360"/>
      <c r="V832" s="360"/>
      <c r="W832" s="360"/>
      <c r="X832" s="360"/>
      <c r="Y832" s="360"/>
      <c r="Z832" s="360"/>
      <c r="AA832" s="360"/>
      <c r="AB832" s="360"/>
      <c r="AC832" s="360"/>
      <c r="AD832" s="360"/>
      <c r="AE832" s="360"/>
      <c r="AF832" s="360"/>
      <c r="AG832" s="360"/>
      <c r="AH832" s="360"/>
      <c r="AI832" s="360"/>
      <c r="AJ832" s="360"/>
      <c r="AK832" s="360"/>
      <c r="AL832" s="360"/>
      <c r="AM832" s="360"/>
      <c r="AN832" s="360"/>
      <c r="AO832" s="360"/>
      <c r="AP832" s="360"/>
      <c r="AQ832" s="360"/>
      <c r="AR832" s="360"/>
      <c r="AS832" s="360"/>
      <c r="AT832" s="360"/>
      <c r="AU832" s="360"/>
      <c r="AV832" s="360"/>
      <c r="AW832" s="360"/>
      <c r="AX832" s="360"/>
      <c r="AY832" s="360"/>
      <c r="AZ832" s="360"/>
      <c r="BA832" s="360"/>
      <c r="BB832" s="360"/>
      <c r="BC832" s="360"/>
      <c r="BD832" s="360"/>
      <c r="BE832" s="360"/>
      <c r="BF832" s="360"/>
      <c r="BG832" s="360"/>
      <c r="BH832" s="360"/>
      <c r="BI832" s="360"/>
      <c r="BJ832" s="360"/>
      <c r="BK832" s="360"/>
      <c r="BL832" s="360"/>
      <c r="BM832" s="360"/>
      <c r="BN832" s="360"/>
      <c r="BO832" s="360"/>
      <c r="BP832" s="360"/>
      <c r="BQ832" s="360"/>
      <c r="BR832" s="360"/>
      <c r="BS832" s="360"/>
      <c r="BT832" s="360"/>
      <c r="BU832" s="360"/>
      <c r="BV832" s="360"/>
      <c r="BW832" s="360"/>
      <c r="BX832" s="360"/>
      <c r="BY832" s="360"/>
      <c r="BZ832" s="360"/>
      <c r="CA832" s="360"/>
      <c r="CB832" s="360"/>
      <c r="CC832" s="360"/>
      <c r="CD832" s="360"/>
      <c r="CE832" s="360"/>
      <c r="CF832" s="360"/>
      <c r="CG832" s="360"/>
      <c r="CH832" s="360"/>
      <c r="CI832" s="360"/>
      <c r="CJ832" s="360"/>
      <c r="CK832" s="360"/>
      <c r="CL832" s="360"/>
      <c r="CM832" s="360"/>
      <c r="CN832" s="360"/>
      <c r="CO832" s="360"/>
      <c r="CP832" s="360"/>
      <c r="CQ832" s="360"/>
      <c r="CR832" s="360"/>
      <c r="CS832" s="360"/>
      <c r="CT832" s="360"/>
      <c r="CU832" s="360"/>
      <c r="CV832" s="360"/>
      <c r="CW832" s="360"/>
      <c r="CX832" s="360"/>
      <c r="CY832" s="360"/>
      <c r="CZ832" s="360"/>
      <c r="DA832" s="360"/>
      <c r="DB832" s="360"/>
      <c r="DC832" s="360"/>
      <c r="DD832" s="360"/>
      <c r="DE832" s="360"/>
      <c r="DF832" s="360"/>
      <c r="DG832" s="360"/>
      <c r="DH832" s="360"/>
      <c r="DI832" s="360"/>
      <c r="DJ832" s="360"/>
      <c r="DK832" s="360"/>
      <c r="DL832" s="360"/>
      <c r="DM832" s="360"/>
      <c r="DN832" s="360"/>
      <c r="DO832" s="360"/>
      <c r="DP832" s="360"/>
      <c r="DQ832" s="360"/>
      <c r="DR832" s="360"/>
      <c r="DS832" s="360"/>
      <c r="DT832" s="360"/>
      <c r="DU832" s="360"/>
      <c r="DV832" s="360"/>
      <c r="DW832" s="360"/>
      <c r="DX832" s="360"/>
      <c r="DY832" s="360"/>
      <c r="DZ832" s="360"/>
      <c r="EA832" s="360"/>
      <c r="EB832" s="360"/>
      <c r="EC832" s="360"/>
      <c r="ED832" s="360"/>
      <c r="EE832" s="360"/>
      <c r="EF832" s="360"/>
      <c r="EG832" s="360"/>
      <c r="EH832" s="360"/>
      <c r="EI832" s="360"/>
      <c r="EJ832" s="360"/>
      <c r="EK832" s="360"/>
      <c r="EL832" s="360"/>
      <c r="EM832" s="360"/>
      <c r="EN832" s="360"/>
      <c r="EO832" s="360"/>
      <c r="EP832" s="360"/>
      <c r="EQ832" s="360"/>
      <c r="ER832" s="360"/>
      <c r="ES832" s="360"/>
      <c r="ET832" s="360"/>
      <c r="EU832" s="360"/>
      <c r="EV832" s="360"/>
      <c r="EW832" s="360"/>
      <c r="EX832" s="360"/>
      <c r="EY832" s="360"/>
      <c r="EZ832" s="360"/>
      <c r="FA832" s="360"/>
      <c r="FB832" s="360"/>
      <c r="FC832" s="360"/>
      <c r="FD832" s="360"/>
      <c r="FE832" s="360"/>
      <c r="FF832" s="360"/>
      <c r="FG832" s="360"/>
      <c r="FH832" s="360"/>
      <c r="FI832" s="360"/>
      <c r="FJ832" s="360"/>
      <c r="FK832" s="360"/>
      <c r="FL832" s="360"/>
      <c r="FM832" s="360"/>
      <c r="FN832" s="360"/>
      <c r="FO832" s="360"/>
      <c r="FP832" s="360"/>
      <c r="FQ832" s="360"/>
      <c r="FR832" s="360"/>
      <c r="FS832" s="360"/>
      <c r="FT832" s="360"/>
      <c r="FU832" s="360"/>
      <c r="FV832" s="360"/>
      <c r="FW832" s="360"/>
      <c r="FX832" s="360"/>
      <c r="FY832" s="360"/>
      <c r="FZ832" s="360"/>
      <c r="GA832" s="360"/>
      <c r="GB832" s="360"/>
      <c r="GC832" s="360"/>
      <c r="GD832" s="360"/>
      <c r="GE832" s="360"/>
      <c r="GF832" s="360"/>
      <c r="GG832" s="360"/>
      <c r="GH832" s="360"/>
      <c r="GI832" s="360"/>
      <c r="GJ832" s="360"/>
      <c r="GK832" s="360"/>
      <c r="GL832" s="360"/>
      <c r="GM832" s="360"/>
      <c r="GN832" s="360"/>
      <c r="GO832" s="360"/>
      <c r="GP832" s="360"/>
      <c r="GQ832" s="360"/>
      <c r="GR832" s="360"/>
      <c r="GS832" s="360"/>
      <c r="GT832" s="360"/>
      <c r="GU832" s="360"/>
      <c r="GV832" s="360"/>
      <c r="GW832" s="360"/>
      <c r="GX832" s="360"/>
      <c r="GY832" s="360"/>
      <c r="GZ832" s="360"/>
      <c r="HA832" s="360"/>
      <c r="HB832" s="360"/>
      <c r="HC832" s="360"/>
      <c r="HD832" s="360"/>
      <c r="HE832" s="360"/>
      <c r="HF832" s="360"/>
      <c r="HG832" s="360"/>
      <c r="HH832" s="360"/>
      <c r="HI832" s="360"/>
      <c r="HJ832" s="360"/>
      <c r="HK832" s="360"/>
      <c r="HL832" s="360"/>
      <c r="HM832" s="360"/>
      <c r="HN832" s="360"/>
      <c r="HO832" s="360"/>
      <c r="HP832" s="360"/>
      <c r="HQ832" s="360"/>
      <c r="HR832" s="360"/>
      <c r="HS832" s="360"/>
      <c r="HT832" s="360"/>
      <c r="HU832" s="360"/>
      <c r="HV832" s="360"/>
      <c r="HW832" s="360"/>
      <c r="HX832" s="360"/>
    </row>
    <row r="834" spans="1:232" s="461" customFormat="1">
      <c r="A834" s="352"/>
      <c r="B834" s="369"/>
      <c r="C834" s="354"/>
      <c r="D834" s="355"/>
      <c r="E834" s="356"/>
      <c r="F834" s="357"/>
      <c r="G834" s="370"/>
      <c r="H834" s="372"/>
      <c r="I834" s="447"/>
      <c r="J834" s="448"/>
      <c r="K834" s="449"/>
      <c r="L834" s="446"/>
      <c r="N834" s="440"/>
      <c r="O834" s="440"/>
      <c r="P834" s="360"/>
      <c r="Q834" s="360"/>
      <c r="R834" s="360"/>
      <c r="S834" s="360"/>
      <c r="T834" s="360"/>
      <c r="U834" s="360"/>
      <c r="V834" s="360"/>
      <c r="W834" s="360"/>
      <c r="X834" s="360"/>
      <c r="Y834" s="360"/>
      <c r="Z834" s="360"/>
      <c r="AA834" s="360"/>
      <c r="AB834" s="360"/>
      <c r="AC834" s="360"/>
      <c r="AD834" s="360"/>
      <c r="AE834" s="360"/>
      <c r="AF834" s="360"/>
      <c r="AG834" s="360"/>
      <c r="AH834" s="360"/>
      <c r="AI834" s="360"/>
      <c r="AJ834" s="360"/>
      <c r="AK834" s="360"/>
      <c r="AL834" s="360"/>
      <c r="AM834" s="360"/>
      <c r="AN834" s="360"/>
      <c r="AO834" s="360"/>
      <c r="AP834" s="360"/>
      <c r="AQ834" s="360"/>
      <c r="AR834" s="360"/>
      <c r="AS834" s="360"/>
      <c r="AT834" s="360"/>
      <c r="AU834" s="360"/>
      <c r="AV834" s="360"/>
      <c r="AW834" s="360"/>
      <c r="AX834" s="360"/>
      <c r="AY834" s="360"/>
      <c r="AZ834" s="360"/>
      <c r="BA834" s="360"/>
      <c r="BB834" s="360"/>
      <c r="BC834" s="360"/>
      <c r="BD834" s="360"/>
      <c r="BE834" s="360"/>
      <c r="BF834" s="360"/>
      <c r="BG834" s="360"/>
      <c r="BH834" s="360"/>
      <c r="BI834" s="360"/>
      <c r="BJ834" s="360"/>
      <c r="BK834" s="360"/>
      <c r="BL834" s="360"/>
      <c r="BM834" s="360"/>
      <c r="BN834" s="360"/>
      <c r="BO834" s="360"/>
      <c r="BP834" s="360"/>
      <c r="BQ834" s="360"/>
      <c r="BR834" s="360"/>
      <c r="BS834" s="360"/>
      <c r="BT834" s="360"/>
      <c r="BU834" s="360"/>
      <c r="BV834" s="360"/>
      <c r="BW834" s="360"/>
      <c r="BX834" s="360"/>
      <c r="BY834" s="360"/>
      <c r="BZ834" s="360"/>
      <c r="CA834" s="360"/>
      <c r="CB834" s="360"/>
      <c r="CC834" s="360"/>
      <c r="CD834" s="360"/>
      <c r="CE834" s="360"/>
      <c r="CF834" s="360"/>
      <c r="CG834" s="360"/>
      <c r="CH834" s="360"/>
      <c r="CI834" s="360"/>
      <c r="CJ834" s="360"/>
      <c r="CK834" s="360"/>
      <c r="CL834" s="360"/>
      <c r="CM834" s="360"/>
      <c r="CN834" s="360"/>
      <c r="CO834" s="360"/>
      <c r="CP834" s="360"/>
      <c r="CQ834" s="360"/>
      <c r="CR834" s="360"/>
      <c r="CS834" s="360"/>
      <c r="CT834" s="360"/>
      <c r="CU834" s="360"/>
      <c r="CV834" s="360"/>
      <c r="CW834" s="360"/>
      <c r="CX834" s="360"/>
      <c r="CY834" s="360"/>
      <c r="CZ834" s="360"/>
      <c r="DA834" s="360"/>
      <c r="DB834" s="360"/>
      <c r="DC834" s="360"/>
      <c r="DD834" s="360"/>
      <c r="DE834" s="360"/>
      <c r="DF834" s="360"/>
      <c r="DG834" s="360"/>
      <c r="DH834" s="360"/>
      <c r="DI834" s="360"/>
      <c r="DJ834" s="360"/>
      <c r="DK834" s="360"/>
      <c r="DL834" s="360"/>
      <c r="DM834" s="360"/>
      <c r="DN834" s="360"/>
      <c r="DO834" s="360"/>
      <c r="DP834" s="360"/>
      <c r="DQ834" s="360"/>
      <c r="DR834" s="360"/>
      <c r="DS834" s="360"/>
      <c r="DT834" s="360"/>
      <c r="DU834" s="360"/>
      <c r="DV834" s="360"/>
      <c r="DW834" s="360"/>
      <c r="DX834" s="360"/>
      <c r="DY834" s="360"/>
      <c r="DZ834" s="360"/>
      <c r="EA834" s="360"/>
      <c r="EB834" s="360"/>
      <c r="EC834" s="360"/>
      <c r="ED834" s="360"/>
      <c r="EE834" s="360"/>
      <c r="EF834" s="360"/>
      <c r="EG834" s="360"/>
      <c r="EH834" s="360"/>
      <c r="EI834" s="360"/>
      <c r="EJ834" s="360"/>
      <c r="EK834" s="360"/>
      <c r="EL834" s="360"/>
      <c r="EM834" s="360"/>
      <c r="EN834" s="360"/>
      <c r="EO834" s="360"/>
      <c r="EP834" s="360"/>
      <c r="EQ834" s="360"/>
      <c r="ER834" s="360"/>
      <c r="ES834" s="360"/>
      <c r="ET834" s="360"/>
      <c r="EU834" s="360"/>
      <c r="EV834" s="360"/>
      <c r="EW834" s="360"/>
      <c r="EX834" s="360"/>
      <c r="EY834" s="360"/>
      <c r="EZ834" s="360"/>
      <c r="FA834" s="360"/>
      <c r="FB834" s="360"/>
      <c r="FC834" s="360"/>
      <c r="FD834" s="360"/>
      <c r="FE834" s="360"/>
      <c r="FF834" s="360"/>
      <c r="FG834" s="360"/>
      <c r="FH834" s="360"/>
      <c r="FI834" s="360"/>
      <c r="FJ834" s="360"/>
      <c r="FK834" s="360"/>
      <c r="FL834" s="360"/>
      <c r="FM834" s="360"/>
      <c r="FN834" s="360"/>
      <c r="FO834" s="360"/>
      <c r="FP834" s="360"/>
      <c r="FQ834" s="360"/>
      <c r="FR834" s="360"/>
      <c r="FS834" s="360"/>
      <c r="FT834" s="360"/>
      <c r="FU834" s="360"/>
      <c r="FV834" s="360"/>
      <c r="FW834" s="360"/>
      <c r="FX834" s="360"/>
      <c r="FY834" s="360"/>
      <c r="FZ834" s="360"/>
      <c r="GA834" s="360"/>
      <c r="GB834" s="360"/>
      <c r="GC834" s="360"/>
      <c r="GD834" s="360"/>
      <c r="GE834" s="360"/>
      <c r="GF834" s="360"/>
      <c r="GG834" s="360"/>
      <c r="GH834" s="360"/>
      <c r="GI834" s="360"/>
      <c r="GJ834" s="360"/>
      <c r="GK834" s="360"/>
      <c r="GL834" s="360"/>
      <c r="GM834" s="360"/>
      <c r="GN834" s="360"/>
      <c r="GO834" s="360"/>
      <c r="GP834" s="360"/>
      <c r="GQ834" s="360"/>
      <c r="GR834" s="360"/>
      <c r="GS834" s="360"/>
      <c r="GT834" s="360"/>
      <c r="GU834" s="360"/>
      <c r="GV834" s="360"/>
      <c r="GW834" s="360"/>
      <c r="GX834" s="360"/>
      <c r="GY834" s="360"/>
      <c r="GZ834" s="360"/>
      <c r="HA834" s="360"/>
      <c r="HB834" s="360"/>
      <c r="HC834" s="360"/>
      <c r="HD834" s="360"/>
      <c r="HE834" s="360"/>
      <c r="HF834" s="360"/>
      <c r="HG834" s="360"/>
      <c r="HH834" s="360"/>
      <c r="HI834" s="360"/>
      <c r="HJ834" s="360"/>
      <c r="HK834" s="360"/>
      <c r="HL834" s="360"/>
      <c r="HM834" s="360"/>
      <c r="HN834" s="360"/>
      <c r="HO834" s="360"/>
      <c r="HP834" s="360"/>
      <c r="HQ834" s="360"/>
      <c r="HR834" s="360"/>
      <c r="HS834" s="360"/>
      <c r="HT834" s="360"/>
      <c r="HU834" s="360"/>
      <c r="HV834" s="360"/>
      <c r="HW834" s="360"/>
      <c r="HX834" s="360"/>
    </row>
    <row r="836" spans="1:232" s="461" customFormat="1">
      <c r="A836" s="352"/>
      <c r="B836" s="369"/>
      <c r="C836" s="354"/>
      <c r="D836" s="355"/>
      <c r="E836" s="356"/>
      <c r="F836" s="357"/>
      <c r="G836" s="370"/>
      <c r="H836" s="372"/>
      <c r="I836" s="447"/>
      <c r="J836" s="448"/>
      <c r="K836" s="449"/>
      <c r="L836" s="446"/>
      <c r="N836" s="440"/>
      <c r="O836" s="440"/>
      <c r="P836" s="360"/>
      <c r="Q836" s="360"/>
      <c r="R836" s="360"/>
      <c r="S836" s="360"/>
      <c r="T836" s="360"/>
      <c r="U836" s="360"/>
      <c r="V836" s="360"/>
      <c r="W836" s="360"/>
      <c r="X836" s="360"/>
      <c r="Y836" s="360"/>
      <c r="Z836" s="360"/>
      <c r="AA836" s="360"/>
      <c r="AB836" s="360"/>
      <c r="AC836" s="360"/>
      <c r="AD836" s="360"/>
      <c r="AE836" s="360"/>
      <c r="AF836" s="360"/>
      <c r="AG836" s="360"/>
      <c r="AH836" s="360"/>
      <c r="AI836" s="360"/>
      <c r="AJ836" s="360"/>
      <c r="AK836" s="360"/>
      <c r="AL836" s="360"/>
      <c r="AM836" s="360"/>
      <c r="AN836" s="360"/>
      <c r="AO836" s="360"/>
      <c r="AP836" s="360"/>
      <c r="AQ836" s="360"/>
      <c r="AR836" s="360"/>
      <c r="AS836" s="360"/>
      <c r="AT836" s="360"/>
      <c r="AU836" s="360"/>
      <c r="AV836" s="360"/>
      <c r="AW836" s="360"/>
      <c r="AX836" s="360"/>
      <c r="AY836" s="360"/>
      <c r="AZ836" s="360"/>
      <c r="BA836" s="360"/>
      <c r="BB836" s="360"/>
      <c r="BC836" s="360"/>
      <c r="BD836" s="360"/>
      <c r="BE836" s="360"/>
      <c r="BF836" s="360"/>
      <c r="BG836" s="360"/>
      <c r="BH836" s="360"/>
      <c r="BI836" s="360"/>
      <c r="BJ836" s="360"/>
      <c r="BK836" s="360"/>
      <c r="BL836" s="360"/>
      <c r="BM836" s="360"/>
      <c r="BN836" s="360"/>
      <c r="BO836" s="360"/>
      <c r="BP836" s="360"/>
      <c r="BQ836" s="360"/>
      <c r="BR836" s="360"/>
      <c r="BS836" s="360"/>
      <c r="BT836" s="360"/>
      <c r="BU836" s="360"/>
      <c r="BV836" s="360"/>
      <c r="BW836" s="360"/>
      <c r="BX836" s="360"/>
      <c r="BY836" s="360"/>
      <c r="BZ836" s="360"/>
      <c r="CA836" s="360"/>
      <c r="CB836" s="360"/>
      <c r="CC836" s="360"/>
      <c r="CD836" s="360"/>
      <c r="CE836" s="360"/>
      <c r="CF836" s="360"/>
      <c r="CG836" s="360"/>
      <c r="CH836" s="360"/>
      <c r="CI836" s="360"/>
      <c r="CJ836" s="360"/>
      <c r="CK836" s="360"/>
      <c r="CL836" s="360"/>
      <c r="CM836" s="360"/>
      <c r="CN836" s="360"/>
      <c r="CO836" s="360"/>
      <c r="CP836" s="360"/>
      <c r="CQ836" s="360"/>
      <c r="CR836" s="360"/>
      <c r="CS836" s="360"/>
      <c r="CT836" s="360"/>
      <c r="CU836" s="360"/>
      <c r="CV836" s="360"/>
      <c r="CW836" s="360"/>
      <c r="CX836" s="360"/>
      <c r="CY836" s="360"/>
      <c r="CZ836" s="360"/>
      <c r="DA836" s="360"/>
      <c r="DB836" s="360"/>
      <c r="DC836" s="360"/>
      <c r="DD836" s="360"/>
      <c r="DE836" s="360"/>
      <c r="DF836" s="360"/>
      <c r="DG836" s="360"/>
      <c r="DH836" s="360"/>
      <c r="DI836" s="360"/>
      <c r="DJ836" s="360"/>
      <c r="DK836" s="360"/>
      <c r="DL836" s="360"/>
      <c r="DM836" s="360"/>
      <c r="DN836" s="360"/>
      <c r="DO836" s="360"/>
      <c r="DP836" s="360"/>
      <c r="DQ836" s="360"/>
      <c r="DR836" s="360"/>
      <c r="DS836" s="360"/>
      <c r="DT836" s="360"/>
      <c r="DU836" s="360"/>
      <c r="DV836" s="360"/>
      <c r="DW836" s="360"/>
      <c r="DX836" s="360"/>
      <c r="DY836" s="360"/>
      <c r="DZ836" s="360"/>
      <c r="EA836" s="360"/>
      <c r="EB836" s="360"/>
      <c r="EC836" s="360"/>
      <c r="ED836" s="360"/>
      <c r="EE836" s="360"/>
      <c r="EF836" s="360"/>
      <c r="EG836" s="360"/>
      <c r="EH836" s="360"/>
      <c r="EI836" s="360"/>
      <c r="EJ836" s="360"/>
      <c r="EK836" s="360"/>
      <c r="EL836" s="360"/>
      <c r="EM836" s="360"/>
      <c r="EN836" s="360"/>
      <c r="EO836" s="360"/>
      <c r="EP836" s="360"/>
      <c r="EQ836" s="360"/>
      <c r="ER836" s="360"/>
      <c r="ES836" s="360"/>
      <c r="ET836" s="360"/>
      <c r="EU836" s="360"/>
      <c r="EV836" s="360"/>
      <c r="EW836" s="360"/>
      <c r="EX836" s="360"/>
      <c r="EY836" s="360"/>
      <c r="EZ836" s="360"/>
      <c r="FA836" s="360"/>
      <c r="FB836" s="360"/>
      <c r="FC836" s="360"/>
      <c r="FD836" s="360"/>
      <c r="FE836" s="360"/>
      <c r="FF836" s="360"/>
      <c r="FG836" s="360"/>
      <c r="FH836" s="360"/>
      <c r="FI836" s="360"/>
      <c r="FJ836" s="360"/>
      <c r="FK836" s="360"/>
      <c r="FL836" s="360"/>
      <c r="FM836" s="360"/>
      <c r="FN836" s="360"/>
      <c r="FO836" s="360"/>
      <c r="FP836" s="360"/>
      <c r="FQ836" s="360"/>
      <c r="FR836" s="360"/>
      <c r="FS836" s="360"/>
      <c r="FT836" s="360"/>
      <c r="FU836" s="360"/>
      <c r="FV836" s="360"/>
      <c r="FW836" s="360"/>
      <c r="FX836" s="360"/>
      <c r="FY836" s="360"/>
      <c r="FZ836" s="360"/>
      <c r="GA836" s="360"/>
      <c r="GB836" s="360"/>
      <c r="GC836" s="360"/>
      <c r="GD836" s="360"/>
      <c r="GE836" s="360"/>
      <c r="GF836" s="360"/>
      <c r="GG836" s="360"/>
      <c r="GH836" s="360"/>
      <c r="GI836" s="360"/>
      <c r="GJ836" s="360"/>
      <c r="GK836" s="360"/>
      <c r="GL836" s="360"/>
      <c r="GM836" s="360"/>
      <c r="GN836" s="360"/>
      <c r="GO836" s="360"/>
      <c r="GP836" s="360"/>
      <c r="GQ836" s="360"/>
      <c r="GR836" s="360"/>
      <c r="GS836" s="360"/>
      <c r="GT836" s="360"/>
      <c r="GU836" s="360"/>
      <c r="GV836" s="360"/>
      <c r="GW836" s="360"/>
      <c r="GX836" s="360"/>
      <c r="GY836" s="360"/>
      <c r="GZ836" s="360"/>
      <c r="HA836" s="360"/>
      <c r="HB836" s="360"/>
      <c r="HC836" s="360"/>
      <c r="HD836" s="360"/>
      <c r="HE836" s="360"/>
      <c r="HF836" s="360"/>
      <c r="HG836" s="360"/>
      <c r="HH836" s="360"/>
      <c r="HI836" s="360"/>
      <c r="HJ836" s="360"/>
      <c r="HK836" s="360"/>
      <c r="HL836" s="360"/>
      <c r="HM836" s="360"/>
      <c r="HN836" s="360"/>
      <c r="HO836" s="360"/>
      <c r="HP836" s="360"/>
      <c r="HQ836" s="360"/>
      <c r="HR836" s="360"/>
      <c r="HS836" s="360"/>
      <c r="HT836" s="360"/>
      <c r="HU836" s="360"/>
      <c r="HV836" s="360"/>
      <c r="HW836" s="360"/>
      <c r="HX836" s="360"/>
    </row>
    <row r="838" spans="1:232" s="461" customFormat="1">
      <c r="A838" s="352"/>
      <c r="B838" s="369"/>
      <c r="C838" s="354"/>
      <c r="D838" s="355"/>
      <c r="E838" s="356"/>
      <c r="F838" s="357"/>
      <c r="G838" s="370"/>
      <c r="H838" s="372"/>
      <c r="I838" s="447"/>
      <c r="J838" s="448"/>
      <c r="K838" s="449"/>
      <c r="L838" s="446"/>
      <c r="N838" s="440"/>
      <c r="O838" s="440"/>
      <c r="P838" s="360"/>
      <c r="Q838" s="360"/>
      <c r="R838" s="360"/>
      <c r="S838" s="360"/>
      <c r="T838" s="360"/>
      <c r="U838" s="360"/>
      <c r="V838" s="360"/>
      <c r="W838" s="360"/>
      <c r="X838" s="360"/>
      <c r="Y838" s="360"/>
      <c r="Z838" s="360"/>
      <c r="AA838" s="360"/>
      <c r="AB838" s="360"/>
      <c r="AC838" s="360"/>
      <c r="AD838" s="360"/>
      <c r="AE838" s="360"/>
      <c r="AF838" s="360"/>
      <c r="AG838" s="360"/>
      <c r="AH838" s="360"/>
      <c r="AI838" s="360"/>
      <c r="AJ838" s="360"/>
      <c r="AK838" s="360"/>
      <c r="AL838" s="360"/>
      <c r="AM838" s="360"/>
      <c r="AN838" s="360"/>
      <c r="AO838" s="360"/>
      <c r="AP838" s="360"/>
      <c r="AQ838" s="360"/>
      <c r="AR838" s="360"/>
      <c r="AS838" s="360"/>
      <c r="AT838" s="360"/>
      <c r="AU838" s="360"/>
      <c r="AV838" s="360"/>
      <c r="AW838" s="360"/>
      <c r="AX838" s="360"/>
      <c r="AY838" s="360"/>
      <c r="AZ838" s="360"/>
      <c r="BA838" s="360"/>
      <c r="BB838" s="360"/>
      <c r="BC838" s="360"/>
      <c r="BD838" s="360"/>
      <c r="BE838" s="360"/>
      <c r="BF838" s="360"/>
      <c r="BG838" s="360"/>
      <c r="BH838" s="360"/>
      <c r="BI838" s="360"/>
      <c r="BJ838" s="360"/>
      <c r="BK838" s="360"/>
      <c r="BL838" s="360"/>
      <c r="BM838" s="360"/>
      <c r="BN838" s="360"/>
      <c r="BO838" s="360"/>
      <c r="BP838" s="360"/>
      <c r="BQ838" s="360"/>
      <c r="BR838" s="360"/>
      <c r="BS838" s="360"/>
      <c r="BT838" s="360"/>
      <c r="BU838" s="360"/>
      <c r="BV838" s="360"/>
      <c r="BW838" s="360"/>
      <c r="BX838" s="360"/>
      <c r="BY838" s="360"/>
      <c r="BZ838" s="360"/>
      <c r="CA838" s="360"/>
      <c r="CB838" s="360"/>
      <c r="CC838" s="360"/>
      <c r="CD838" s="360"/>
      <c r="CE838" s="360"/>
      <c r="CF838" s="360"/>
      <c r="CG838" s="360"/>
      <c r="CH838" s="360"/>
      <c r="CI838" s="360"/>
      <c r="CJ838" s="360"/>
      <c r="CK838" s="360"/>
      <c r="CL838" s="360"/>
      <c r="CM838" s="360"/>
      <c r="CN838" s="360"/>
      <c r="CO838" s="360"/>
      <c r="CP838" s="360"/>
      <c r="CQ838" s="360"/>
      <c r="CR838" s="360"/>
      <c r="CS838" s="360"/>
      <c r="CT838" s="360"/>
      <c r="CU838" s="360"/>
      <c r="CV838" s="360"/>
      <c r="CW838" s="360"/>
      <c r="CX838" s="360"/>
      <c r="CY838" s="360"/>
      <c r="CZ838" s="360"/>
      <c r="DA838" s="360"/>
      <c r="DB838" s="360"/>
      <c r="DC838" s="360"/>
      <c r="DD838" s="360"/>
      <c r="DE838" s="360"/>
      <c r="DF838" s="360"/>
      <c r="DG838" s="360"/>
      <c r="DH838" s="360"/>
      <c r="DI838" s="360"/>
      <c r="DJ838" s="360"/>
      <c r="DK838" s="360"/>
      <c r="DL838" s="360"/>
      <c r="DM838" s="360"/>
      <c r="DN838" s="360"/>
      <c r="DO838" s="360"/>
      <c r="DP838" s="360"/>
      <c r="DQ838" s="360"/>
      <c r="DR838" s="360"/>
      <c r="DS838" s="360"/>
      <c r="DT838" s="360"/>
      <c r="DU838" s="360"/>
      <c r="DV838" s="360"/>
      <c r="DW838" s="360"/>
      <c r="DX838" s="360"/>
      <c r="DY838" s="360"/>
      <c r="DZ838" s="360"/>
      <c r="EA838" s="360"/>
      <c r="EB838" s="360"/>
      <c r="EC838" s="360"/>
      <c r="ED838" s="360"/>
      <c r="EE838" s="360"/>
      <c r="EF838" s="360"/>
      <c r="EG838" s="360"/>
      <c r="EH838" s="360"/>
      <c r="EI838" s="360"/>
      <c r="EJ838" s="360"/>
      <c r="EK838" s="360"/>
      <c r="EL838" s="360"/>
      <c r="EM838" s="360"/>
      <c r="EN838" s="360"/>
      <c r="EO838" s="360"/>
      <c r="EP838" s="360"/>
      <c r="EQ838" s="360"/>
      <c r="ER838" s="360"/>
      <c r="ES838" s="360"/>
      <c r="ET838" s="360"/>
      <c r="EU838" s="360"/>
      <c r="EV838" s="360"/>
      <c r="EW838" s="360"/>
      <c r="EX838" s="360"/>
      <c r="EY838" s="360"/>
      <c r="EZ838" s="360"/>
      <c r="FA838" s="360"/>
      <c r="FB838" s="360"/>
      <c r="FC838" s="360"/>
      <c r="FD838" s="360"/>
      <c r="FE838" s="360"/>
      <c r="FF838" s="360"/>
      <c r="FG838" s="360"/>
      <c r="FH838" s="360"/>
      <c r="FI838" s="360"/>
      <c r="FJ838" s="360"/>
      <c r="FK838" s="360"/>
      <c r="FL838" s="360"/>
      <c r="FM838" s="360"/>
      <c r="FN838" s="360"/>
      <c r="FO838" s="360"/>
      <c r="FP838" s="360"/>
      <c r="FQ838" s="360"/>
      <c r="FR838" s="360"/>
      <c r="FS838" s="360"/>
      <c r="FT838" s="360"/>
      <c r="FU838" s="360"/>
      <c r="FV838" s="360"/>
      <c r="FW838" s="360"/>
      <c r="FX838" s="360"/>
      <c r="FY838" s="360"/>
      <c r="FZ838" s="360"/>
      <c r="GA838" s="360"/>
      <c r="GB838" s="360"/>
      <c r="GC838" s="360"/>
      <c r="GD838" s="360"/>
      <c r="GE838" s="360"/>
      <c r="GF838" s="360"/>
      <c r="GG838" s="360"/>
      <c r="GH838" s="360"/>
      <c r="GI838" s="360"/>
      <c r="GJ838" s="360"/>
      <c r="GK838" s="360"/>
      <c r="GL838" s="360"/>
      <c r="GM838" s="360"/>
      <c r="GN838" s="360"/>
      <c r="GO838" s="360"/>
      <c r="GP838" s="360"/>
      <c r="GQ838" s="360"/>
      <c r="GR838" s="360"/>
      <c r="GS838" s="360"/>
      <c r="GT838" s="360"/>
      <c r="GU838" s="360"/>
      <c r="GV838" s="360"/>
      <c r="GW838" s="360"/>
      <c r="GX838" s="360"/>
      <c r="GY838" s="360"/>
      <c r="GZ838" s="360"/>
      <c r="HA838" s="360"/>
      <c r="HB838" s="360"/>
      <c r="HC838" s="360"/>
      <c r="HD838" s="360"/>
      <c r="HE838" s="360"/>
      <c r="HF838" s="360"/>
      <c r="HG838" s="360"/>
      <c r="HH838" s="360"/>
      <c r="HI838" s="360"/>
      <c r="HJ838" s="360"/>
      <c r="HK838" s="360"/>
      <c r="HL838" s="360"/>
      <c r="HM838" s="360"/>
      <c r="HN838" s="360"/>
      <c r="HO838" s="360"/>
      <c r="HP838" s="360"/>
      <c r="HQ838" s="360"/>
      <c r="HR838" s="360"/>
      <c r="HS838" s="360"/>
      <c r="HT838" s="360"/>
      <c r="HU838" s="360"/>
      <c r="HV838" s="360"/>
      <c r="HW838" s="360"/>
      <c r="HX838" s="360"/>
    </row>
    <row r="840" spans="1:232" s="461" customFormat="1">
      <c r="A840" s="352"/>
      <c r="B840" s="369"/>
      <c r="C840" s="354"/>
      <c r="D840" s="355"/>
      <c r="E840" s="356"/>
      <c r="F840" s="357"/>
      <c r="G840" s="370"/>
      <c r="H840" s="372"/>
      <c r="I840" s="447"/>
      <c r="J840" s="448"/>
      <c r="K840" s="449"/>
      <c r="L840" s="446"/>
      <c r="N840" s="440"/>
      <c r="O840" s="440"/>
      <c r="P840" s="360"/>
      <c r="Q840" s="360"/>
      <c r="R840" s="360"/>
      <c r="S840" s="360"/>
      <c r="T840" s="360"/>
      <c r="U840" s="360"/>
      <c r="V840" s="360"/>
      <c r="W840" s="360"/>
      <c r="X840" s="360"/>
      <c r="Y840" s="360"/>
      <c r="Z840" s="360"/>
      <c r="AA840" s="360"/>
      <c r="AB840" s="360"/>
      <c r="AC840" s="360"/>
      <c r="AD840" s="360"/>
      <c r="AE840" s="360"/>
      <c r="AF840" s="360"/>
      <c r="AG840" s="360"/>
      <c r="AH840" s="360"/>
      <c r="AI840" s="360"/>
      <c r="AJ840" s="360"/>
      <c r="AK840" s="360"/>
      <c r="AL840" s="360"/>
      <c r="AM840" s="360"/>
      <c r="AN840" s="360"/>
      <c r="AO840" s="360"/>
      <c r="AP840" s="360"/>
      <c r="AQ840" s="360"/>
      <c r="AR840" s="360"/>
      <c r="AS840" s="360"/>
      <c r="AT840" s="360"/>
      <c r="AU840" s="360"/>
      <c r="AV840" s="360"/>
      <c r="AW840" s="360"/>
      <c r="AX840" s="360"/>
      <c r="AY840" s="360"/>
      <c r="AZ840" s="360"/>
      <c r="BA840" s="360"/>
      <c r="BB840" s="360"/>
      <c r="BC840" s="360"/>
      <c r="BD840" s="360"/>
      <c r="BE840" s="360"/>
      <c r="BF840" s="360"/>
      <c r="BG840" s="360"/>
      <c r="BH840" s="360"/>
      <c r="BI840" s="360"/>
      <c r="BJ840" s="360"/>
      <c r="BK840" s="360"/>
      <c r="BL840" s="360"/>
      <c r="BM840" s="360"/>
      <c r="BN840" s="360"/>
      <c r="BO840" s="360"/>
      <c r="BP840" s="360"/>
      <c r="BQ840" s="360"/>
      <c r="BR840" s="360"/>
      <c r="BS840" s="360"/>
      <c r="BT840" s="360"/>
      <c r="BU840" s="360"/>
      <c r="BV840" s="360"/>
      <c r="BW840" s="360"/>
      <c r="BX840" s="360"/>
      <c r="BY840" s="360"/>
      <c r="BZ840" s="360"/>
      <c r="CA840" s="360"/>
      <c r="CB840" s="360"/>
      <c r="CC840" s="360"/>
      <c r="CD840" s="360"/>
      <c r="CE840" s="360"/>
      <c r="CF840" s="360"/>
      <c r="CG840" s="360"/>
      <c r="CH840" s="360"/>
      <c r="CI840" s="360"/>
      <c r="CJ840" s="360"/>
      <c r="CK840" s="360"/>
      <c r="CL840" s="360"/>
      <c r="CM840" s="360"/>
      <c r="CN840" s="360"/>
      <c r="CO840" s="360"/>
      <c r="CP840" s="360"/>
      <c r="CQ840" s="360"/>
      <c r="CR840" s="360"/>
      <c r="CS840" s="360"/>
      <c r="CT840" s="360"/>
      <c r="CU840" s="360"/>
      <c r="CV840" s="360"/>
      <c r="CW840" s="360"/>
      <c r="CX840" s="360"/>
      <c r="CY840" s="360"/>
      <c r="CZ840" s="360"/>
      <c r="DA840" s="360"/>
      <c r="DB840" s="360"/>
      <c r="DC840" s="360"/>
      <c r="DD840" s="360"/>
      <c r="DE840" s="360"/>
      <c r="DF840" s="360"/>
      <c r="DG840" s="360"/>
      <c r="DH840" s="360"/>
      <c r="DI840" s="360"/>
      <c r="DJ840" s="360"/>
      <c r="DK840" s="360"/>
      <c r="DL840" s="360"/>
      <c r="DM840" s="360"/>
      <c r="DN840" s="360"/>
      <c r="DO840" s="360"/>
      <c r="DP840" s="360"/>
      <c r="DQ840" s="360"/>
      <c r="DR840" s="360"/>
      <c r="DS840" s="360"/>
      <c r="DT840" s="360"/>
      <c r="DU840" s="360"/>
      <c r="DV840" s="360"/>
      <c r="DW840" s="360"/>
      <c r="DX840" s="360"/>
      <c r="DY840" s="360"/>
      <c r="DZ840" s="360"/>
      <c r="EA840" s="360"/>
      <c r="EB840" s="360"/>
      <c r="EC840" s="360"/>
      <c r="ED840" s="360"/>
      <c r="EE840" s="360"/>
      <c r="EF840" s="360"/>
      <c r="EG840" s="360"/>
      <c r="EH840" s="360"/>
      <c r="EI840" s="360"/>
      <c r="EJ840" s="360"/>
      <c r="EK840" s="360"/>
      <c r="EL840" s="360"/>
      <c r="EM840" s="360"/>
      <c r="EN840" s="360"/>
      <c r="EO840" s="360"/>
      <c r="EP840" s="360"/>
      <c r="EQ840" s="360"/>
      <c r="ER840" s="360"/>
      <c r="ES840" s="360"/>
      <c r="ET840" s="360"/>
      <c r="EU840" s="360"/>
      <c r="EV840" s="360"/>
      <c r="EW840" s="360"/>
      <c r="EX840" s="360"/>
      <c r="EY840" s="360"/>
      <c r="EZ840" s="360"/>
      <c r="FA840" s="360"/>
      <c r="FB840" s="360"/>
      <c r="FC840" s="360"/>
      <c r="FD840" s="360"/>
      <c r="FE840" s="360"/>
      <c r="FF840" s="360"/>
      <c r="FG840" s="360"/>
      <c r="FH840" s="360"/>
      <c r="FI840" s="360"/>
      <c r="FJ840" s="360"/>
      <c r="FK840" s="360"/>
      <c r="FL840" s="360"/>
      <c r="FM840" s="360"/>
      <c r="FN840" s="360"/>
      <c r="FO840" s="360"/>
      <c r="FP840" s="360"/>
      <c r="FQ840" s="360"/>
      <c r="FR840" s="360"/>
      <c r="FS840" s="360"/>
      <c r="FT840" s="360"/>
      <c r="FU840" s="360"/>
      <c r="FV840" s="360"/>
      <c r="FW840" s="360"/>
      <c r="FX840" s="360"/>
      <c r="FY840" s="360"/>
      <c r="FZ840" s="360"/>
      <c r="GA840" s="360"/>
      <c r="GB840" s="360"/>
      <c r="GC840" s="360"/>
      <c r="GD840" s="360"/>
      <c r="GE840" s="360"/>
      <c r="GF840" s="360"/>
      <c r="GG840" s="360"/>
      <c r="GH840" s="360"/>
      <c r="GI840" s="360"/>
      <c r="GJ840" s="360"/>
      <c r="GK840" s="360"/>
      <c r="GL840" s="360"/>
      <c r="GM840" s="360"/>
      <c r="GN840" s="360"/>
      <c r="GO840" s="360"/>
      <c r="GP840" s="360"/>
      <c r="GQ840" s="360"/>
      <c r="GR840" s="360"/>
      <c r="GS840" s="360"/>
      <c r="GT840" s="360"/>
      <c r="GU840" s="360"/>
      <c r="GV840" s="360"/>
      <c r="GW840" s="360"/>
      <c r="GX840" s="360"/>
      <c r="GY840" s="360"/>
      <c r="GZ840" s="360"/>
      <c r="HA840" s="360"/>
      <c r="HB840" s="360"/>
      <c r="HC840" s="360"/>
      <c r="HD840" s="360"/>
      <c r="HE840" s="360"/>
      <c r="HF840" s="360"/>
      <c r="HG840" s="360"/>
      <c r="HH840" s="360"/>
      <c r="HI840" s="360"/>
      <c r="HJ840" s="360"/>
      <c r="HK840" s="360"/>
      <c r="HL840" s="360"/>
      <c r="HM840" s="360"/>
      <c r="HN840" s="360"/>
      <c r="HO840" s="360"/>
      <c r="HP840" s="360"/>
      <c r="HQ840" s="360"/>
      <c r="HR840" s="360"/>
      <c r="HS840" s="360"/>
      <c r="HT840" s="360"/>
      <c r="HU840" s="360"/>
      <c r="HV840" s="360"/>
      <c r="HW840" s="360"/>
      <c r="HX840" s="360"/>
    </row>
    <row r="842" spans="1:232" s="461" customFormat="1">
      <c r="A842" s="352"/>
      <c r="B842" s="369"/>
      <c r="C842" s="354"/>
      <c r="D842" s="355"/>
      <c r="E842" s="356"/>
      <c r="F842" s="357"/>
      <c r="G842" s="370"/>
      <c r="H842" s="372"/>
      <c r="I842" s="447"/>
      <c r="J842" s="448"/>
      <c r="K842" s="449"/>
      <c r="L842" s="446"/>
      <c r="N842" s="440"/>
      <c r="O842" s="440"/>
      <c r="P842" s="360"/>
      <c r="Q842" s="360"/>
      <c r="R842" s="360"/>
      <c r="S842" s="360"/>
      <c r="T842" s="360"/>
      <c r="U842" s="360"/>
      <c r="V842" s="360"/>
      <c r="W842" s="360"/>
      <c r="X842" s="360"/>
      <c r="Y842" s="360"/>
      <c r="Z842" s="360"/>
      <c r="AA842" s="360"/>
      <c r="AB842" s="360"/>
      <c r="AC842" s="360"/>
      <c r="AD842" s="360"/>
      <c r="AE842" s="360"/>
      <c r="AF842" s="360"/>
      <c r="AG842" s="360"/>
      <c r="AH842" s="360"/>
      <c r="AI842" s="360"/>
      <c r="AJ842" s="360"/>
      <c r="AK842" s="360"/>
      <c r="AL842" s="360"/>
      <c r="AM842" s="360"/>
      <c r="AN842" s="360"/>
      <c r="AO842" s="360"/>
      <c r="AP842" s="360"/>
      <c r="AQ842" s="360"/>
      <c r="AR842" s="360"/>
      <c r="AS842" s="360"/>
      <c r="AT842" s="360"/>
      <c r="AU842" s="360"/>
      <c r="AV842" s="360"/>
      <c r="AW842" s="360"/>
      <c r="AX842" s="360"/>
      <c r="AY842" s="360"/>
      <c r="AZ842" s="360"/>
      <c r="BA842" s="360"/>
      <c r="BB842" s="360"/>
      <c r="BC842" s="360"/>
      <c r="BD842" s="360"/>
      <c r="BE842" s="360"/>
      <c r="BF842" s="360"/>
      <c r="BG842" s="360"/>
      <c r="BH842" s="360"/>
      <c r="BI842" s="360"/>
      <c r="BJ842" s="360"/>
      <c r="BK842" s="360"/>
      <c r="BL842" s="360"/>
      <c r="BM842" s="360"/>
      <c r="BN842" s="360"/>
      <c r="BO842" s="360"/>
      <c r="BP842" s="360"/>
      <c r="BQ842" s="360"/>
      <c r="BR842" s="360"/>
      <c r="BS842" s="360"/>
      <c r="BT842" s="360"/>
      <c r="BU842" s="360"/>
      <c r="BV842" s="360"/>
      <c r="BW842" s="360"/>
      <c r="BX842" s="360"/>
      <c r="BY842" s="360"/>
      <c r="BZ842" s="360"/>
      <c r="CA842" s="360"/>
      <c r="CB842" s="360"/>
      <c r="CC842" s="360"/>
      <c r="CD842" s="360"/>
      <c r="CE842" s="360"/>
      <c r="CF842" s="360"/>
      <c r="CG842" s="360"/>
      <c r="CH842" s="360"/>
      <c r="CI842" s="360"/>
      <c r="CJ842" s="360"/>
      <c r="CK842" s="360"/>
      <c r="CL842" s="360"/>
      <c r="CM842" s="360"/>
      <c r="CN842" s="360"/>
      <c r="CO842" s="360"/>
      <c r="CP842" s="360"/>
      <c r="CQ842" s="360"/>
      <c r="CR842" s="360"/>
      <c r="CS842" s="360"/>
      <c r="CT842" s="360"/>
      <c r="CU842" s="360"/>
      <c r="CV842" s="360"/>
      <c r="CW842" s="360"/>
      <c r="CX842" s="360"/>
      <c r="CY842" s="360"/>
      <c r="CZ842" s="360"/>
      <c r="DA842" s="360"/>
      <c r="DB842" s="360"/>
      <c r="DC842" s="360"/>
      <c r="DD842" s="360"/>
      <c r="DE842" s="360"/>
      <c r="DF842" s="360"/>
      <c r="DG842" s="360"/>
      <c r="DH842" s="360"/>
      <c r="DI842" s="360"/>
      <c r="DJ842" s="360"/>
      <c r="DK842" s="360"/>
      <c r="DL842" s="360"/>
      <c r="DM842" s="360"/>
      <c r="DN842" s="360"/>
      <c r="DO842" s="360"/>
      <c r="DP842" s="360"/>
      <c r="DQ842" s="360"/>
      <c r="DR842" s="360"/>
      <c r="DS842" s="360"/>
      <c r="DT842" s="360"/>
      <c r="DU842" s="360"/>
      <c r="DV842" s="360"/>
      <c r="DW842" s="360"/>
      <c r="DX842" s="360"/>
      <c r="DY842" s="360"/>
      <c r="DZ842" s="360"/>
      <c r="EA842" s="360"/>
      <c r="EB842" s="360"/>
      <c r="EC842" s="360"/>
      <c r="ED842" s="360"/>
      <c r="EE842" s="360"/>
      <c r="EF842" s="360"/>
      <c r="EG842" s="360"/>
      <c r="EH842" s="360"/>
      <c r="EI842" s="360"/>
      <c r="EJ842" s="360"/>
      <c r="EK842" s="360"/>
      <c r="EL842" s="360"/>
      <c r="EM842" s="360"/>
      <c r="EN842" s="360"/>
      <c r="EO842" s="360"/>
      <c r="EP842" s="360"/>
      <c r="EQ842" s="360"/>
      <c r="ER842" s="360"/>
      <c r="ES842" s="360"/>
      <c r="ET842" s="360"/>
      <c r="EU842" s="360"/>
      <c r="EV842" s="360"/>
      <c r="EW842" s="360"/>
      <c r="EX842" s="360"/>
      <c r="EY842" s="360"/>
      <c r="EZ842" s="360"/>
      <c r="FA842" s="360"/>
      <c r="FB842" s="360"/>
      <c r="FC842" s="360"/>
      <c r="FD842" s="360"/>
      <c r="FE842" s="360"/>
      <c r="FF842" s="360"/>
      <c r="FG842" s="360"/>
      <c r="FH842" s="360"/>
      <c r="FI842" s="360"/>
      <c r="FJ842" s="360"/>
      <c r="FK842" s="360"/>
      <c r="FL842" s="360"/>
      <c r="FM842" s="360"/>
      <c r="FN842" s="360"/>
      <c r="FO842" s="360"/>
      <c r="FP842" s="360"/>
      <c r="FQ842" s="360"/>
      <c r="FR842" s="360"/>
      <c r="FS842" s="360"/>
      <c r="FT842" s="360"/>
      <c r="FU842" s="360"/>
      <c r="FV842" s="360"/>
      <c r="FW842" s="360"/>
      <c r="FX842" s="360"/>
      <c r="FY842" s="360"/>
      <c r="FZ842" s="360"/>
      <c r="GA842" s="360"/>
      <c r="GB842" s="360"/>
      <c r="GC842" s="360"/>
      <c r="GD842" s="360"/>
      <c r="GE842" s="360"/>
      <c r="GF842" s="360"/>
      <c r="GG842" s="360"/>
      <c r="GH842" s="360"/>
      <c r="GI842" s="360"/>
      <c r="GJ842" s="360"/>
      <c r="GK842" s="360"/>
      <c r="GL842" s="360"/>
      <c r="GM842" s="360"/>
      <c r="GN842" s="360"/>
      <c r="GO842" s="360"/>
      <c r="GP842" s="360"/>
      <c r="GQ842" s="360"/>
      <c r="GR842" s="360"/>
      <c r="GS842" s="360"/>
      <c r="GT842" s="360"/>
      <c r="GU842" s="360"/>
      <c r="GV842" s="360"/>
      <c r="GW842" s="360"/>
      <c r="GX842" s="360"/>
      <c r="GY842" s="360"/>
      <c r="GZ842" s="360"/>
      <c r="HA842" s="360"/>
      <c r="HB842" s="360"/>
      <c r="HC842" s="360"/>
      <c r="HD842" s="360"/>
      <c r="HE842" s="360"/>
      <c r="HF842" s="360"/>
      <c r="HG842" s="360"/>
      <c r="HH842" s="360"/>
      <c r="HI842" s="360"/>
      <c r="HJ842" s="360"/>
      <c r="HK842" s="360"/>
      <c r="HL842" s="360"/>
      <c r="HM842" s="360"/>
      <c r="HN842" s="360"/>
      <c r="HO842" s="360"/>
      <c r="HP842" s="360"/>
      <c r="HQ842" s="360"/>
      <c r="HR842" s="360"/>
      <c r="HS842" s="360"/>
      <c r="HT842" s="360"/>
      <c r="HU842" s="360"/>
      <c r="HV842" s="360"/>
      <c r="HW842" s="360"/>
      <c r="HX842" s="360"/>
    </row>
    <row r="844" spans="1:232" s="461" customFormat="1">
      <c r="A844" s="352"/>
      <c r="B844" s="369"/>
      <c r="C844" s="354"/>
      <c r="D844" s="355"/>
      <c r="E844" s="356"/>
      <c r="F844" s="357"/>
      <c r="G844" s="370"/>
      <c r="H844" s="372"/>
      <c r="I844" s="447"/>
      <c r="J844" s="448"/>
      <c r="K844" s="449"/>
      <c r="L844" s="446"/>
      <c r="N844" s="440"/>
      <c r="O844" s="440"/>
      <c r="P844" s="360"/>
      <c r="Q844" s="360"/>
      <c r="R844" s="360"/>
      <c r="S844" s="360"/>
      <c r="T844" s="360"/>
      <c r="U844" s="360"/>
      <c r="V844" s="360"/>
      <c r="W844" s="360"/>
      <c r="X844" s="360"/>
      <c r="Y844" s="360"/>
      <c r="Z844" s="360"/>
      <c r="AA844" s="360"/>
      <c r="AB844" s="360"/>
      <c r="AC844" s="360"/>
      <c r="AD844" s="360"/>
      <c r="AE844" s="360"/>
      <c r="AF844" s="360"/>
      <c r="AG844" s="360"/>
      <c r="AH844" s="360"/>
      <c r="AI844" s="360"/>
      <c r="AJ844" s="360"/>
      <c r="AK844" s="360"/>
      <c r="AL844" s="360"/>
      <c r="AM844" s="360"/>
      <c r="AN844" s="360"/>
      <c r="AO844" s="360"/>
      <c r="AP844" s="360"/>
      <c r="AQ844" s="360"/>
      <c r="AR844" s="360"/>
      <c r="AS844" s="360"/>
      <c r="AT844" s="360"/>
      <c r="AU844" s="360"/>
      <c r="AV844" s="360"/>
      <c r="AW844" s="360"/>
      <c r="AX844" s="360"/>
      <c r="AY844" s="360"/>
      <c r="AZ844" s="360"/>
      <c r="BA844" s="360"/>
      <c r="BB844" s="360"/>
      <c r="BC844" s="360"/>
      <c r="BD844" s="360"/>
      <c r="BE844" s="360"/>
      <c r="BF844" s="360"/>
      <c r="BG844" s="360"/>
      <c r="BH844" s="360"/>
      <c r="BI844" s="360"/>
      <c r="BJ844" s="360"/>
      <c r="BK844" s="360"/>
      <c r="BL844" s="360"/>
      <c r="BM844" s="360"/>
      <c r="BN844" s="360"/>
      <c r="BO844" s="360"/>
      <c r="BP844" s="360"/>
      <c r="BQ844" s="360"/>
      <c r="BR844" s="360"/>
      <c r="BS844" s="360"/>
      <c r="BT844" s="360"/>
      <c r="BU844" s="360"/>
      <c r="BV844" s="360"/>
      <c r="BW844" s="360"/>
      <c r="BX844" s="360"/>
      <c r="BY844" s="360"/>
      <c r="BZ844" s="360"/>
      <c r="CA844" s="360"/>
      <c r="CB844" s="360"/>
      <c r="CC844" s="360"/>
      <c r="CD844" s="360"/>
      <c r="CE844" s="360"/>
      <c r="CF844" s="360"/>
      <c r="CG844" s="360"/>
      <c r="CH844" s="360"/>
      <c r="CI844" s="360"/>
      <c r="CJ844" s="360"/>
      <c r="CK844" s="360"/>
      <c r="CL844" s="360"/>
      <c r="CM844" s="360"/>
      <c r="CN844" s="360"/>
      <c r="CO844" s="360"/>
      <c r="CP844" s="360"/>
      <c r="CQ844" s="360"/>
      <c r="CR844" s="360"/>
      <c r="CS844" s="360"/>
      <c r="CT844" s="360"/>
      <c r="CU844" s="360"/>
      <c r="CV844" s="360"/>
      <c r="CW844" s="360"/>
      <c r="CX844" s="360"/>
      <c r="CY844" s="360"/>
      <c r="CZ844" s="360"/>
      <c r="DA844" s="360"/>
      <c r="DB844" s="360"/>
      <c r="DC844" s="360"/>
      <c r="DD844" s="360"/>
      <c r="DE844" s="360"/>
      <c r="DF844" s="360"/>
      <c r="DG844" s="360"/>
      <c r="DH844" s="360"/>
      <c r="DI844" s="360"/>
      <c r="DJ844" s="360"/>
      <c r="DK844" s="360"/>
      <c r="DL844" s="360"/>
      <c r="DM844" s="360"/>
      <c r="DN844" s="360"/>
      <c r="DO844" s="360"/>
      <c r="DP844" s="360"/>
      <c r="DQ844" s="360"/>
      <c r="DR844" s="360"/>
      <c r="DS844" s="360"/>
      <c r="DT844" s="360"/>
      <c r="DU844" s="360"/>
      <c r="DV844" s="360"/>
      <c r="DW844" s="360"/>
      <c r="DX844" s="360"/>
      <c r="DY844" s="360"/>
      <c r="DZ844" s="360"/>
      <c r="EA844" s="360"/>
      <c r="EB844" s="360"/>
      <c r="EC844" s="360"/>
      <c r="ED844" s="360"/>
      <c r="EE844" s="360"/>
      <c r="EF844" s="360"/>
      <c r="EG844" s="360"/>
      <c r="EH844" s="360"/>
      <c r="EI844" s="360"/>
      <c r="EJ844" s="360"/>
      <c r="EK844" s="360"/>
      <c r="EL844" s="360"/>
      <c r="EM844" s="360"/>
      <c r="EN844" s="360"/>
      <c r="EO844" s="360"/>
      <c r="EP844" s="360"/>
      <c r="EQ844" s="360"/>
      <c r="ER844" s="360"/>
      <c r="ES844" s="360"/>
      <c r="ET844" s="360"/>
      <c r="EU844" s="360"/>
      <c r="EV844" s="360"/>
      <c r="EW844" s="360"/>
      <c r="EX844" s="360"/>
      <c r="EY844" s="360"/>
      <c r="EZ844" s="360"/>
      <c r="FA844" s="360"/>
      <c r="FB844" s="360"/>
      <c r="FC844" s="360"/>
      <c r="FD844" s="360"/>
      <c r="FE844" s="360"/>
      <c r="FF844" s="360"/>
      <c r="FG844" s="360"/>
      <c r="FH844" s="360"/>
      <c r="FI844" s="360"/>
      <c r="FJ844" s="360"/>
      <c r="FK844" s="360"/>
      <c r="FL844" s="360"/>
      <c r="FM844" s="360"/>
      <c r="FN844" s="360"/>
      <c r="FO844" s="360"/>
      <c r="FP844" s="360"/>
      <c r="FQ844" s="360"/>
      <c r="FR844" s="360"/>
      <c r="FS844" s="360"/>
      <c r="FT844" s="360"/>
      <c r="FU844" s="360"/>
      <c r="FV844" s="360"/>
      <c r="FW844" s="360"/>
      <c r="FX844" s="360"/>
      <c r="FY844" s="360"/>
      <c r="FZ844" s="360"/>
      <c r="GA844" s="360"/>
      <c r="GB844" s="360"/>
      <c r="GC844" s="360"/>
      <c r="GD844" s="360"/>
      <c r="GE844" s="360"/>
      <c r="GF844" s="360"/>
      <c r="GG844" s="360"/>
      <c r="GH844" s="360"/>
      <c r="GI844" s="360"/>
      <c r="GJ844" s="360"/>
      <c r="GK844" s="360"/>
      <c r="GL844" s="360"/>
      <c r="GM844" s="360"/>
      <c r="GN844" s="360"/>
      <c r="GO844" s="360"/>
      <c r="GP844" s="360"/>
      <c r="GQ844" s="360"/>
      <c r="GR844" s="360"/>
      <c r="GS844" s="360"/>
      <c r="GT844" s="360"/>
      <c r="GU844" s="360"/>
      <c r="GV844" s="360"/>
      <c r="GW844" s="360"/>
      <c r="GX844" s="360"/>
      <c r="GY844" s="360"/>
      <c r="GZ844" s="360"/>
      <c r="HA844" s="360"/>
      <c r="HB844" s="360"/>
      <c r="HC844" s="360"/>
      <c r="HD844" s="360"/>
      <c r="HE844" s="360"/>
      <c r="HF844" s="360"/>
      <c r="HG844" s="360"/>
      <c r="HH844" s="360"/>
      <c r="HI844" s="360"/>
      <c r="HJ844" s="360"/>
      <c r="HK844" s="360"/>
      <c r="HL844" s="360"/>
      <c r="HM844" s="360"/>
      <c r="HN844" s="360"/>
      <c r="HO844" s="360"/>
      <c r="HP844" s="360"/>
      <c r="HQ844" s="360"/>
      <c r="HR844" s="360"/>
      <c r="HS844" s="360"/>
      <c r="HT844" s="360"/>
      <c r="HU844" s="360"/>
      <c r="HV844" s="360"/>
      <c r="HW844" s="360"/>
      <c r="HX844" s="360"/>
    </row>
    <row r="846" spans="1:232" s="461" customFormat="1">
      <c r="A846" s="352"/>
      <c r="B846" s="369"/>
      <c r="C846" s="354"/>
      <c r="D846" s="355"/>
      <c r="E846" s="356"/>
      <c r="F846" s="357"/>
      <c r="G846" s="370"/>
      <c r="H846" s="372"/>
      <c r="I846" s="447"/>
      <c r="J846" s="448"/>
      <c r="K846" s="449"/>
      <c r="L846" s="446"/>
      <c r="N846" s="440"/>
      <c r="O846" s="440"/>
      <c r="P846" s="360"/>
      <c r="Q846" s="360"/>
      <c r="R846" s="360"/>
      <c r="S846" s="360"/>
      <c r="T846" s="360"/>
      <c r="U846" s="360"/>
      <c r="V846" s="360"/>
      <c r="W846" s="360"/>
      <c r="X846" s="360"/>
      <c r="Y846" s="360"/>
      <c r="Z846" s="360"/>
      <c r="AA846" s="360"/>
      <c r="AB846" s="360"/>
      <c r="AC846" s="360"/>
      <c r="AD846" s="360"/>
      <c r="AE846" s="360"/>
      <c r="AF846" s="360"/>
      <c r="AG846" s="360"/>
      <c r="AH846" s="360"/>
      <c r="AI846" s="360"/>
      <c r="AJ846" s="360"/>
      <c r="AK846" s="360"/>
      <c r="AL846" s="360"/>
      <c r="AM846" s="360"/>
      <c r="AN846" s="360"/>
      <c r="AO846" s="360"/>
      <c r="AP846" s="360"/>
      <c r="AQ846" s="360"/>
      <c r="AR846" s="360"/>
      <c r="AS846" s="360"/>
      <c r="AT846" s="360"/>
      <c r="AU846" s="360"/>
      <c r="AV846" s="360"/>
      <c r="AW846" s="360"/>
      <c r="AX846" s="360"/>
      <c r="AY846" s="360"/>
      <c r="AZ846" s="360"/>
      <c r="BA846" s="360"/>
      <c r="BB846" s="360"/>
      <c r="BC846" s="360"/>
      <c r="BD846" s="360"/>
      <c r="BE846" s="360"/>
      <c r="BF846" s="360"/>
      <c r="BG846" s="360"/>
      <c r="BH846" s="360"/>
      <c r="BI846" s="360"/>
      <c r="BJ846" s="360"/>
      <c r="BK846" s="360"/>
      <c r="BL846" s="360"/>
      <c r="BM846" s="360"/>
      <c r="BN846" s="360"/>
      <c r="BO846" s="360"/>
      <c r="BP846" s="360"/>
      <c r="BQ846" s="360"/>
      <c r="BR846" s="360"/>
      <c r="BS846" s="360"/>
      <c r="BT846" s="360"/>
      <c r="BU846" s="360"/>
      <c r="BV846" s="360"/>
      <c r="BW846" s="360"/>
      <c r="BX846" s="360"/>
      <c r="BY846" s="360"/>
      <c r="BZ846" s="360"/>
      <c r="CA846" s="360"/>
      <c r="CB846" s="360"/>
      <c r="CC846" s="360"/>
      <c r="CD846" s="360"/>
      <c r="CE846" s="360"/>
      <c r="CF846" s="360"/>
      <c r="CG846" s="360"/>
      <c r="CH846" s="360"/>
      <c r="CI846" s="360"/>
      <c r="CJ846" s="360"/>
      <c r="CK846" s="360"/>
      <c r="CL846" s="360"/>
      <c r="CM846" s="360"/>
      <c r="CN846" s="360"/>
      <c r="CO846" s="360"/>
      <c r="CP846" s="360"/>
      <c r="CQ846" s="360"/>
      <c r="CR846" s="360"/>
      <c r="CS846" s="360"/>
      <c r="CT846" s="360"/>
      <c r="CU846" s="360"/>
      <c r="CV846" s="360"/>
      <c r="CW846" s="360"/>
      <c r="CX846" s="360"/>
      <c r="CY846" s="360"/>
      <c r="CZ846" s="360"/>
      <c r="DA846" s="360"/>
      <c r="DB846" s="360"/>
      <c r="DC846" s="360"/>
      <c r="DD846" s="360"/>
      <c r="DE846" s="360"/>
      <c r="DF846" s="360"/>
      <c r="DG846" s="360"/>
      <c r="DH846" s="360"/>
      <c r="DI846" s="360"/>
      <c r="DJ846" s="360"/>
      <c r="DK846" s="360"/>
      <c r="DL846" s="360"/>
      <c r="DM846" s="360"/>
      <c r="DN846" s="360"/>
      <c r="DO846" s="360"/>
      <c r="DP846" s="360"/>
      <c r="DQ846" s="360"/>
      <c r="DR846" s="360"/>
      <c r="DS846" s="360"/>
      <c r="DT846" s="360"/>
      <c r="DU846" s="360"/>
      <c r="DV846" s="360"/>
      <c r="DW846" s="360"/>
      <c r="DX846" s="360"/>
      <c r="DY846" s="360"/>
      <c r="DZ846" s="360"/>
      <c r="EA846" s="360"/>
      <c r="EB846" s="360"/>
      <c r="EC846" s="360"/>
      <c r="ED846" s="360"/>
      <c r="EE846" s="360"/>
      <c r="EF846" s="360"/>
      <c r="EG846" s="360"/>
      <c r="EH846" s="360"/>
      <c r="EI846" s="360"/>
      <c r="EJ846" s="360"/>
      <c r="EK846" s="360"/>
      <c r="EL846" s="360"/>
      <c r="EM846" s="360"/>
      <c r="EN846" s="360"/>
      <c r="EO846" s="360"/>
      <c r="EP846" s="360"/>
      <c r="EQ846" s="360"/>
      <c r="ER846" s="360"/>
      <c r="ES846" s="360"/>
      <c r="ET846" s="360"/>
      <c r="EU846" s="360"/>
      <c r="EV846" s="360"/>
      <c r="EW846" s="360"/>
      <c r="EX846" s="360"/>
      <c r="EY846" s="360"/>
      <c r="EZ846" s="360"/>
      <c r="FA846" s="360"/>
      <c r="FB846" s="360"/>
      <c r="FC846" s="360"/>
      <c r="FD846" s="360"/>
      <c r="FE846" s="360"/>
      <c r="FF846" s="360"/>
      <c r="FG846" s="360"/>
      <c r="FH846" s="360"/>
      <c r="FI846" s="360"/>
      <c r="FJ846" s="360"/>
      <c r="FK846" s="360"/>
      <c r="FL846" s="360"/>
      <c r="FM846" s="360"/>
      <c r="FN846" s="360"/>
      <c r="FO846" s="360"/>
      <c r="FP846" s="360"/>
      <c r="FQ846" s="360"/>
      <c r="FR846" s="360"/>
      <c r="FS846" s="360"/>
      <c r="FT846" s="360"/>
      <c r="FU846" s="360"/>
      <c r="FV846" s="360"/>
      <c r="FW846" s="360"/>
      <c r="FX846" s="360"/>
      <c r="FY846" s="360"/>
      <c r="FZ846" s="360"/>
      <c r="GA846" s="360"/>
      <c r="GB846" s="360"/>
      <c r="GC846" s="360"/>
      <c r="GD846" s="360"/>
      <c r="GE846" s="360"/>
      <c r="GF846" s="360"/>
      <c r="GG846" s="360"/>
      <c r="GH846" s="360"/>
      <c r="GI846" s="360"/>
      <c r="GJ846" s="360"/>
      <c r="GK846" s="360"/>
      <c r="GL846" s="360"/>
      <c r="GM846" s="360"/>
      <c r="GN846" s="360"/>
      <c r="GO846" s="360"/>
      <c r="GP846" s="360"/>
      <c r="GQ846" s="360"/>
      <c r="GR846" s="360"/>
      <c r="GS846" s="360"/>
      <c r="GT846" s="360"/>
      <c r="GU846" s="360"/>
      <c r="GV846" s="360"/>
      <c r="GW846" s="360"/>
      <c r="GX846" s="360"/>
      <c r="GY846" s="360"/>
      <c r="GZ846" s="360"/>
      <c r="HA846" s="360"/>
      <c r="HB846" s="360"/>
      <c r="HC846" s="360"/>
      <c r="HD846" s="360"/>
      <c r="HE846" s="360"/>
      <c r="HF846" s="360"/>
      <c r="HG846" s="360"/>
      <c r="HH846" s="360"/>
      <c r="HI846" s="360"/>
      <c r="HJ846" s="360"/>
      <c r="HK846" s="360"/>
      <c r="HL846" s="360"/>
      <c r="HM846" s="360"/>
      <c r="HN846" s="360"/>
      <c r="HO846" s="360"/>
      <c r="HP846" s="360"/>
      <c r="HQ846" s="360"/>
      <c r="HR846" s="360"/>
      <c r="HS846" s="360"/>
      <c r="HT846" s="360"/>
      <c r="HU846" s="360"/>
      <c r="HV846" s="360"/>
      <c r="HW846" s="360"/>
      <c r="HX846" s="360"/>
    </row>
    <row r="847" spans="1:232" s="461" customFormat="1">
      <c r="A847" s="352"/>
      <c r="B847" s="369"/>
      <c r="C847" s="354"/>
      <c r="D847" s="355"/>
      <c r="E847" s="356"/>
      <c r="F847" s="357"/>
      <c r="G847" s="370"/>
      <c r="H847" s="372"/>
      <c r="I847" s="447"/>
      <c r="J847" s="448"/>
      <c r="K847" s="449"/>
      <c r="L847" s="446"/>
      <c r="N847" s="440"/>
      <c r="O847" s="440"/>
      <c r="P847" s="360"/>
      <c r="Q847" s="360"/>
      <c r="R847" s="360"/>
      <c r="S847" s="360"/>
      <c r="T847" s="360"/>
      <c r="U847" s="360"/>
      <c r="V847" s="360"/>
      <c r="W847" s="360"/>
      <c r="X847" s="360"/>
      <c r="Y847" s="360"/>
      <c r="Z847" s="360"/>
      <c r="AA847" s="360"/>
      <c r="AB847" s="360"/>
      <c r="AC847" s="360"/>
      <c r="AD847" s="360"/>
      <c r="AE847" s="360"/>
      <c r="AF847" s="360"/>
      <c r="AG847" s="360"/>
      <c r="AH847" s="360"/>
      <c r="AI847" s="360"/>
      <c r="AJ847" s="360"/>
      <c r="AK847" s="360"/>
      <c r="AL847" s="360"/>
      <c r="AM847" s="360"/>
      <c r="AN847" s="360"/>
      <c r="AO847" s="360"/>
      <c r="AP847" s="360"/>
      <c r="AQ847" s="360"/>
      <c r="AR847" s="360"/>
      <c r="AS847" s="360"/>
      <c r="AT847" s="360"/>
      <c r="AU847" s="360"/>
      <c r="AV847" s="360"/>
      <c r="AW847" s="360"/>
      <c r="AX847" s="360"/>
      <c r="AY847" s="360"/>
      <c r="AZ847" s="360"/>
      <c r="BA847" s="360"/>
      <c r="BB847" s="360"/>
      <c r="BC847" s="360"/>
      <c r="BD847" s="360"/>
      <c r="BE847" s="360"/>
      <c r="BF847" s="360"/>
      <c r="BG847" s="360"/>
      <c r="BH847" s="360"/>
      <c r="BI847" s="360"/>
      <c r="BJ847" s="360"/>
      <c r="BK847" s="360"/>
      <c r="BL847" s="360"/>
      <c r="BM847" s="360"/>
      <c r="BN847" s="360"/>
      <c r="BO847" s="360"/>
      <c r="BP847" s="360"/>
      <c r="BQ847" s="360"/>
      <c r="BR847" s="360"/>
      <c r="BS847" s="360"/>
      <c r="BT847" s="360"/>
      <c r="BU847" s="360"/>
      <c r="BV847" s="360"/>
      <c r="BW847" s="360"/>
      <c r="BX847" s="360"/>
      <c r="BY847" s="360"/>
      <c r="BZ847" s="360"/>
      <c r="CA847" s="360"/>
      <c r="CB847" s="360"/>
      <c r="CC847" s="360"/>
      <c r="CD847" s="360"/>
      <c r="CE847" s="360"/>
      <c r="CF847" s="360"/>
      <c r="CG847" s="360"/>
      <c r="CH847" s="360"/>
      <c r="CI847" s="360"/>
      <c r="CJ847" s="360"/>
      <c r="CK847" s="360"/>
      <c r="CL847" s="360"/>
      <c r="CM847" s="360"/>
      <c r="CN847" s="360"/>
      <c r="CO847" s="360"/>
      <c r="CP847" s="360"/>
      <c r="CQ847" s="360"/>
      <c r="CR847" s="360"/>
      <c r="CS847" s="360"/>
      <c r="CT847" s="360"/>
      <c r="CU847" s="360"/>
      <c r="CV847" s="360"/>
      <c r="CW847" s="360"/>
      <c r="CX847" s="360"/>
      <c r="CY847" s="360"/>
      <c r="CZ847" s="360"/>
      <c r="DA847" s="360"/>
      <c r="DB847" s="360"/>
      <c r="DC847" s="360"/>
      <c r="DD847" s="360"/>
      <c r="DE847" s="360"/>
      <c r="DF847" s="360"/>
      <c r="DG847" s="360"/>
      <c r="DH847" s="360"/>
      <c r="DI847" s="360"/>
      <c r="DJ847" s="360"/>
      <c r="DK847" s="360"/>
      <c r="DL847" s="360"/>
      <c r="DM847" s="360"/>
      <c r="DN847" s="360"/>
      <c r="DO847" s="360"/>
      <c r="DP847" s="360"/>
      <c r="DQ847" s="360"/>
      <c r="DR847" s="360"/>
      <c r="DS847" s="360"/>
      <c r="DT847" s="360"/>
      <c r="DU847" s="360"/>
      <c r="DV847" s="360"/>
      <c r="DW847" s="360"/>
      <c r="DX847" s="360"/>
      <c r="DY847" s="360"/>
      <c r="DZ847" s="360"/>
      <c r="EA847" s="360"/>
      <c r="EB847" s="360"/>
      <c r="EC847" s="360"/>
      <c r="ED847" s="360"/>
      <c r="EE847" s="360"/>
      <c r="EF847" s="360"/>
      <c r="EG847" s="360"/>
      <c r="EH847" s="360"/>
      <c r="EI847" s="360"/>
      <c r="EJ847" s="360"/>
      <c r="EK847" s="360"/>
      <c r="EL847" s="360"/>
      <c r="EM847" s="360"/>
      <c r="EN847" s="360"/>
      <c r="EO847" s="360"/>
      <c r="EP847" s="360"/>
      <c r="EQ847" s="360"/>
      <c r="ER847" s="360"/>
      <c r="ES847" s="360"/>
      <c r="ET847" s="360"/>
      <c r="EU847" s="360"/>
      <c r="EV847" s="360"/>
      <c r="EW847" s="360"/>
      <c r="EX847" s="360"/>
      <c r="EY847" s="360"/>
      <c r="EZ847" s="360"/>
      <c r="FA847" s="360"/>
      <c r="FB847" s="360"/>
      <c r="FC847" s="360"/>
      <c r="FD847" s="360"/>
      <c r="FE847" s="360"/>
      <c r="FF847" s="360"/>
      <c r="FG847" s="360"/>
      <c r="FH847" s="360"/>
      <c r="FI847" s="360"/>
      <c r="FJ847" s="360"/>
      <c r="FK847" s="360"/>
      <c r="FL847" s="360"/>
      <c r="FM847" s="360"/>
      <c r="FN847" s="360"/>
      <c r="FO847" s="360"/>
      <c r="FP847" s="360"/>
      <c r="FQ847" s="360"/>
      <c r="FR847" s="360"/>
      <c r="FS847" s="360"/>
      <c r="FT847" s="360"/>
      <c r="FU847" s="360"/>
      <c r="FV847" s="360"/>
      <c r="FW847" s="360"/>
      <c r="FX847" s="360"/>
      <c r="FY847" s="360"/>
      <c r="FZ847" s="360"/>
      <c r="GA847" s="360"/>
      <c r="GB847" s="360"/>
      <c r="GC847" s="360"/>
      <c r="GD847" s="360"/>
      <c r="GE847" s="360"/>
      <c r="GF847" s="360"/>
      <c r="GG847" s="360"/>
      <c r="GH847" s="360"/>
      <c r="GI847" s="360"/>
      <c r="GJ847" s="360"/>
      <c r="GK847" s="360"/>
      <c r="GL847" s="360"/>
      <c r="GM847" s="360"/>
      <c r="GN847" s="360"/>
      <c r="GO847" s="360"/>
      <c r="GP847" s="360"/>
      <c r="GQ847" s="360"/>
      <c r="GR847" s="360"/>
      <c r="GS847" s="360"/>
      <c r="GT847" s="360"/>
      <c r="GU847" s="360"/>
      <c r="GV847" s="360"/>
      <c r="GW847" s="360"/>
      <c r="GX847" s="360"/>
      <c r="GY847" s="360"/>
      <c r="GZ847" s="360"/>
      <c r="HA847" s="360"/>
      <c r="HB847" s="360"/>
      <c r="HC847" s="360"/>
      <c r="HD847" s="360"/>
      <c r="HE847" s="360"/>
      <c r="HF847" s="360"/>
      <c r="HG847" s="360"/>
      <c r="HH847" s="360"/>
      <c r="HI847" s="360"/>
      <c r="HJ847" s="360"/>
      <c r="HK847" s="360"/>
      <c r="HL847" s="360"/>
      <c r="HM847" s="360"/>
      <c r="HN847" s="360"/>
      <c r="HO847" s="360"/>
      <c r="HP847" s="360"/>
      <c r="HQ847" s="360"/>
      <c r="HR847" s="360"/>
      <c r="HS847" s="360"/>
      <c r="HT847" s="360"/>
      <c r="HU847" s="360"/>
      <c r="HV847" s="360"/>
      <c r="HW847" s="360"/>
      <c r="HX847" s="360"/>
    </row>
    <row r="849" spans="1:232" s="461" customFormat="1">
      <c r="A849" s="352"/>
      <c r="B849" s="369"/>
      <c r="C849" s="354"/>
      <c r="D849" s="355"/>
      <c r="E849" s="356"/>
      <c r="F849" s="357"/>
      <c r="G849" s="370"/>
      <c r="H849" s="372"/>
      <c r="I849" s="447"/>
      <c r="J849" s="448"/>
      <c r="K849" s="449"/>
      <c r="L849" s="446"/>
      <c r="N849" s="440"/>
      <c r="O849" s="440"/>
      <c r="P849" s="360"/>
      <c r="Q849" s="360"/>
      <c r="R849" s="360"/>
      <c r="S849" s="360"/>
      <c r="T849" s="360"/>
      <c r="U849" s="360"/>
      <c r="V849" s="360"/>
      <c r="W849" s="360"/>
      <c r="X849" s="360"/>
      <c r="Y849" s="360"/>
      <c r="Z849" s="360"/>
      <c r="AA849" s="360"/>
      <c r="AB849" s="360"/>
      <c r="AC849" s="360"/>
      <c r="AD849" s="360"/>
      <c r="AE849" s="360"/>
      <c r="AF849" s="360"/>
      <c r="AG849" s="360"/>
      <c r="AH849" s="360"/>
      <c r="AI849" s="360"/>
      <c r="AJ849" s="360"/>
      <c r="AK849" s="360"/>
      <c r="AL849" s="360"/>
      <c r="AM849" s="360"/>
      <c r="AN849" s="360"/>
      <c r="AO849" s="360"/>
      <c r="AP849" s="360"/>
      <c r="AQ849" s="360"/>
      <c r="AR849" s="360"/>
      <c r="AS849" s="360"/>
      <c r="AT849" s="360"/>
      <c r="AU849" s="360"/>
      <c r="AV849" s="360"/>
      <c r="AW849" s="360"/>
      <c r="AX849" s="360"/>
      <c r="AY849" s="360"/>
      <c r="AZ849" s="360"/>
      <c r="BA849" s="360"/>
      <c r="BB849" s="360"/>
      <c r="BC849" s="360"/>
      <c r="BD849" s="360"/>
      <c r="BE849" s="360"/>
      <c r="BF849" s="360"/>
      <c r="BG849" s="360"/>
      <c r="BH849" s="360"/>
      <c r="BI849" s="360"/>
      <c r="BJ849" s="360"/>
      <c r="BK849" s="360"/>
      <c r="BL849" s="360"/>
      <c r="BM849" s="360"/>
      <c r="BN849" s="360"/>
      <c r="BO849" s="360"/>
      <c r="BP849" s="360"/>
      <c r="BQ849" s="360"/>
      <c r="BR849" s="360"/>
      <c r="BS849" s="360"/>
      <c r="BT849" s="360"/>
      <c r="BU849" s="360"/>
      <c r="BV849" s="360"/>
      <c r="BW849" s="360"/>
      <c r="BX849" s="360"/>
      <c r="BY849" s="360"/>
      <c r="BZ849" s="360"/>
      <c r="CA849" s="360"/>
      <c r="CB849" s="360"/>
      <c r="CC849" s="360"/>
      <c r="CD849" s="360"/>
      <c r="CE849" s="360"/>
      <c r="CF849" s="360"/>
      <c r="CG849" s="360"/>
      <c r="CH849" s="360"/>
      <c r="CI849" s="360"/>
      <c r="CJ849" s="360"/>
      <c r="CK849" s="360"/>
      <c r="CL849" s="360"/>
      <c r="CM849" s="360"/>
      <c r="CN849" s="360"/>
      <c r="CO849" s="360"/>
      <c r="CP849" s="360"/>
      <c r="CQ849" s="360"/>
      <c r="CR849" s="360"/>
      <c r="CS849" s="360"/>
      <c r="CT849" s="360"/>
      <c r="CU849" s="360"/>
      <c r="CV849" s="360"/>
      <c r="CW849" s="360"/>
      <c r="CX849" s="360"/>
      <c r="CY849" s="360"/>
      <c r="CZ849" s="360"/>
      <c r="DA849" s="360"/>
      <c r="DB849" s="360"/>
      <c r="DC849" s="360"/>
      <c r="DD849" s="360"/>
      <c r="DE849" s="360"/>
      <c r="DF849" s="360"/>
      <c r="DG849" s="360"/>
      <c r="DH849" s="360"/>
      <c r="DI849" s="360"/>
      <c r="DJ849" s="360"/>
      <c r="DK849" s="360"/>
      <c r="DL849" s="360"/>
      <c r="DM849" s="360"/>
      <c r="DN849" s="360"/>
      <c r="DO849" s="360"/>
      <c r="DP849" s="360"/>
      <c r="DQ849" s="360"/>
      <c r="DR849" s="360"/>
      <c r="DS849" s="360"/>
      <c r="DT849" s="360"/>
      <c r="DU849" s="360"/>
      <c r="DV849" s="360"/>
      <c r="DW849" s="360"/>
      <c r="DX849" s="360"/>
      <c r="DY849" s="360"/>
      <c r="DZ849" s="360"/>
      <c r="EA849" s="360"/>
      <c r="EB849" s="360"/>
      <c r="EC849" s="360"/>
      <c r="ED849" s="360"/>
      <c r="EE849" s="360"/>
      <c r="EF849" s="360"/>
      <c r="EG849" s="360"/>
      <c r="EH849" s="360"/>
      <c r="EI849" s="360"/>
      <c r="EJ849" s="360"/>
      <c r="EK849" s="360"/>
      <c r="EL849" s="360"/>
      <c r="EM849" s="360"/>
      <c r="EN849" s="360"/>
      <c r="EO849" s="360"/>
      <c r="EP849" s="360"/>
      <c r="EQ849" s="360"/>
      <c r="ER849" s="360"/>
      <c r="ES849" s="360"/>
      <c r="ET849" s="360"/>
      <c r="EU849" s="360"/>
      <c r="EV849" s="360"/>
      <c r="EW849" s="360"/>
      <c r="EX849" s="360"/>
      <c r="EY849" s="360"/>
      <c r="EZ849" s="360"/>
      <c r="FA849" s="360"/>
      <c r="FB849" s="360"/>
      <c r="FC849" s="360"/>
      <c r="FD849" s="360"/>
      <c r="FE849" s="360"/>
      <c r="FF849" s="360"/>
      <c r="FG849" s="360"/>
      <c r="FH849" s="360"/>
      <c r="FI849" s="360"/>
      <c r="FJ849" s="360"/>
      <c r="FK849" s="360"/>
      <c r="FL849" s="360"/>
      <c r="FM849" s="360"/>
      <c r="FN849" s="360"/>
      <c r="FO849" s="360"/>
      <c r="FP849" s="360"/>
      <c r="FQ849" s="360"/>
      <c r="FR849" s="360"/>
      <c r="FS849" s="360"/>
      <c r="FT849" s="360"/>
      <c r="FU849" s="360"/>
      <c r="FV849" s="360"/>
      <c r="FW849" s="360"/>
      <c r="FX849" s="360"/>
      <c r="FY849" s="360"/>
      <c r="FZ849" s="360"/>
      <c r="GA849" s="360"/>
      <c r="GB849" s="360"/>
      <c r="GC849" s="360"/>
      <c r="GD849" s="360"/>
      <c r="GE849" s="360"/>
      <c r="GF849" s="360"/>
      <c r="GG849" s="360"/>
      <c r="GH849" s="360"/>
      <c r="GI849" s="360"/>
      <c r="GJ849" s="360"/>
      <c r="GK849" s="360"/>
      <c r="GL849" s="360"/>
      <c r="GM849" s="360"/>
      <c r="GN849" s="360"/>
      <c r="GO849" s="360"/>
      <c r="GP849" s="360"/>
      <c r="GQ849" s="360"/>
      <c r="GR849" s="360"/>
      <c r="GS849" s="360"/>
      <c r="GT849" s="360"/>
      <c r="GU849" s="360"/>
      <c r="GV849" s="360"/>
      <c r="GW849" s="360"/>
      <c r="GX849" s="360"/>
      <c r="GY849" s="360"/>
      <c r="GZ849" s="360"/>
      <c r="HA849" s="360"/>
      <c r="HB849" s="360"/>
      <c r="HC849" s="360"/>
      <c r="HD849" s="360"/>
      <c r="HE849" s="360"/>
      <c r="HF849" s="360"/>
      <c r="HG849" s="360"/>
      <c r="HH849" s="360"/>
      <c r="HI849" s="360"/>
      <c r="HJ849" s="360"/>
      <c r="HK849" s="360"/>
      <c r="HL849" s="360"/>
      <c r="HM849" s="360"/>
      <c r="HN849" s="360"/>
      <c r="HO849" s="360"/>
      <c r="HP849" s="360"/>
      <c r="HQ849" s="360"/>
      <c r="HR849" s="360"/>
      <c r="HS849" s="360"/>
      <c r="HT849" s="360"/>
      <c r="HU849" s="360"/>
      <c r="HV849" s="360"/>
      <c r="HW849" s="360"/>
      <c r="HX849" s="360"/>
    </row>
    <row r="851" spans="1:232" s="461" customFormat="1">
      <c r="A851" s="352"/>
      <c r="B851" s="369"/>
      <c r="C851" s="354"/>
      <c r="D851" s="355"/>
      <c r="E851" s="356"/>
      <c r="F851" s="357"/>
      <c r="G851" s="370"/>
      <c r="H851" s="372"/>
      <c r="I851" s="447"/>
      <c r="J851" s="448"/>
      <c r="K851" s="449"/>
      <c r="L851" s="446"/>
      <c r="N851" s="440"/>
      <c r="O851" s="440"/>
      <c r="P851" s="360"/>
      <c r="Q851" s="360"/>
      <c r="R851" s="360"/>
      <c r="S851" s="360"/>
      <c r="T851" s="360"/>
      <c r="U851" s="360"/>
      <c r="V851" s="360"/>
      <c r="W851" s="360"/>
      <c r="X851" s="360"/>
      <c r="Y851" s="360"/>
      <c r="Z851" s="360"/>
      <c r="AA851" s="360"/>
      <c r="AB851" s="360"/>
      <c r="AC851" s="360"/>
      <c r="AD851" s="360"/>
      <c r="AE851" s="360"/>
      <c r="AF851" s="360"/>
      <c r="AG851" s="360"/>
      <c r="AH851" s="360"/>
      <c r="AI851" s="360"/>
      <c r="AJ851" s="360"/>
      <c r="AK851" s="360"/>
      <c r="AL851" s="360"/>
      <c r="AM851" s="360"/>
      <c r="AN851" s="360"/>
      <c r="AO851" s="360"/>
      <c r="AP851" s="360"/>
      <c r="AQ851" s="360"/>
      <c r="AR851" s="360"/>
      <c r="AS851" s="360"/>
      <c r="AT851" s="360"/>
      <c r="AU851" s="360"/>
      <c r="AV851" s="360"/>
      <c r="AW851" s="360"/>
      <c r="AX851" s="360"/>
      <c r="AY851" s="360"/>
      <c r="AZ851" s="360"/>
      <c r="BA851" s="360"/>
      <c r="BB851" s="360"/>
      <c r="BC851" s="360"/>
      <c r="BD851" s="360"/>
      <c r="BE851" s="360"/>
      <c r="BF851" s="360"/>
      <c r="BG851" s="360"/>
      <c r="BH851" s="360"/>
      <c r="BI851" s="360"/>
      <c r="BJ851" s="360"/>
      <c r="BK851" s="360"/>
      <c r="BL851" s="360"/>
      <c r="BM851" s="360"/>
      <c r="BN851" s="360"/>
      <c r="BO851" s="360"/>
      <c r="BP851" s="360"/>
      <c r="BQ851" s="360"/>
      <c r="BR851" s="360"/>
      <c r="BS851" s="360"/>
      <c r="BT851" s="360"/>
      <c r="BU851" s="360"/>
      <c r="BV851" s="360"/>
      <c r="BW851" s="360"/>
      <c r="BX851" s="360"/>
      <c r="BY851" s="360"/>
      <c r="BZ851" s="360"/>
      <c r="CA851" s="360"/>
      <c r="CB851" s="360"/>
      <c r="CC851" s="360"/>
      <c r="CD851" s="360"/>
      <c r="CE851" s="360"/>
      <c r="CF851" s="360"/>
      <c r="CG851" s="360"/>
      <c r="CH851" s="360"/>
      <c r="CI851" s="360"/>
      <c r="CJ851" s="360"/>
      <c r="CK851" s="360"/>
      <c r="CL851" s="360"/>
      <c r="CM851" s="360"/>
      <c r="CN851" s="360"/>
      <c r="CO851" s="360"/>
      <c r="CP851" s="360"/>
      <c r="CQ851" s="360"/>
      <c r="CR851" s="360"/>
      <c r="CS851" s="360"/>
      <c r="CT851" s="360"/>
      <c r="CU851" s="360"/>
      <c r="CV851" s="360"/>
      <c r="CW851" s="360"/>
      <c r="CX851" s="360"/>
      <c r="CY851" s="360"/>
      <c r="CZ851" s="360"/>
      <c r="DA851" s="360"/>
      <c r="DB851" s="360"/>
      <c r="DC851" s="360"/>
      <c r="DD851" s="360"/>
      <c r="DE851" s="360"/>
      <c r="DF851" s="360"/>
      <c r="DG851" s="360"/>
      <c r="DH851" s="360"/>
      <c r="DI851" s="360"/>
      <c r="DJ851" s="360"/>
      <c r="DK851" s="360"/>
      <c r="DL851" s="360"/>
      <c r="DM851" s="360"/>
      <c r="DN851" s="360"/>
      <c r="DO851" s="360"/>
      <c r="DP851" s="360"/>
      <c r="DQ851" s="360"/>
      <c r="DR851" s="360"/>
      <c r="DS851" s="360"/>
      <c r="DT851" s="360"/>
      <c r="DU851" s="360"/>
      <c r="DV851" s="360"/>
      <c r="DW851" s="360"/>
      <c r="DX851" s="360"/>
      <c r="DY851" s="360"/>
      <c r="DZ851" s="360"/>
      <c r="EA851" s="360"/>
      <c r="EB851" s="360"/>
      <c r="EC851" s="360"/>
      <c r="ED851" s="360"/>
      <c r="EE851" s="360"/>
      <c r="EF851" s="360"/>
      <c r="EG851" s="360"/>
      <c r="EH851" s="360"/>
      <c r="EI851" s="360"/>
      <c r="EJ851" s="360"/>
      <c r="EK851" s="360"/>
      <c r="EL851" s="360"/>
      <c r="EM851" s="360"/>
      <c r="EN851" s="360"/>
      <c r="EO851" s="360"/>
      <c r="EP851" s="360"/>
      <c r="EQ851" s="360"/>
      <c r="ER851" s="360"/>
      <c r="ES851" s="360"/>
      <c r="ET851" s="360"/>
      <c r="EU851" s="360"/>
      <c r="EV851" s="360"/>
      <c r="EW851" s="360"/>
      <c r="EX851" s="360"/>
      <c r="EY851" s="360"/>
      <c r="EZ851" s="360"/>
      <c r="FA851" s="360"/>
      <c r="FB851" s="360"/>
      <c r="FC851" s="360"/>
      <c r="FD851" s="360"/>
      <c r="FE851" s="360"/>
      <c r="FF851" s="360"/>
      <c r="FG851" s="360"/>
      <c r="FH851" s="360"/>
      <c r="FI851" s="360"/>
      <c r="FJ851" s="360"/>
      <c r="FK851" s="360"/>
      <c r="FL851" s="360"/>
      <c r="FM851" s="360"/>
      <c r="FN851" s="360"/>
      <c r="FO851" s="360"/>
      <c r="FP851" s="360"/>
      <c r="FQ851" s="360"/>
      <c r="FR851" s="360"/>
      <c r="FS851" s="360"/>
      <c r="FT851" s="360"/>
      <c r="FU851" s="360"/>
      <c r="FV851" s="360"/>
      <c r="FW851" s="360"/>
      <c r="FX851" s="360"/>
      <c r="FY851" s="360"/>
      <c r="FZ851" s="360"/>
      <c r="GA851" s="360"/>
      <c r="GB851" s="360"/>
      <c r="GC851" s="360"/>
      <c r="GD851" s="360"/>
      <c r="GE851" s="360"/>
      <c r="GF851" s="360"/>
      <c r="GG851" s="360"/>
      <c r="GH851" s="360"/>
      <c r="GI851" s="360"/>
      <c r="GJ851" s="360"/>
      <c r="GK851" s="360"/>
      <c r="GL851" s="360"/>
      <c r="GM851" s="360"/>
      <c r="GN851" s="360"/>
      <c r="GO851" s="360"/>
      <c r="GP851" s="360"/>
      <c r="GQ851" s="360"/>
      <c r="GR851" s="360"/>
      <c r="GS851" s="360"/>
      <c r="GT851" s="360"/>
      <c r="GU851" s="360"/>
      <c r="GV851" s="360"/>
      <c r="GW851" s="360"/>
      <c r="GX851" s="360"/>
      <c r="GY851" s="360"/>
      <c r="GZ851" s="360"/>
      <c r="HA851" s="360"/>
      <c r="HB851" s="360"/>
      <c r="HC851" s="360"/>
      <c r="HD851" s="360"/>
      <c r="HE851" s="360"/>
      <c r="HF851" s="360"/>
      <c r="HG851" s="360"/>
      <c r="HH851" s="360"/>
      <c r="HI851" s="360"/>
      <c r="HJ851" s="360"/>
      <c r="HK851" s="360"/>
      <c r="HL851" s="360"/>
      <c r="HM851" s="360"/>
      <c r="HN851" s="360"/>
      <c r="HO851" s="360"/>
      <c r="HP851" s="360"/>
      <c r="HQ851" s="360"/>
      <c r="HR851" s="360"/>
      <c r="HS851" s="360"/>
      <c r="HT851" s="360"/>
      <c r="HU851" s="360"/>
      <c r="HV851" s="360"/>
      <c r="HW851" s="360"/>
      <c r="HX851" s="360"/>
    </row>
    <row r="853" spans="1:232" s="461" customFormat="1">
      <c r="A853" s="352"/>
      <c r="B853" s="369"/>
      <c r="C853" s="354"/>
      <c r="D853" s="355"/>
      <c r="E853" s="356"/>
      <c r="F853" s="357"/>
      <c r="G853" s="370"/>
      <c r="H853" s="372"/>
      <c r="I853" s="447"/>
      <c r="J853" s="448"/>
      <c r="K853" s="449"/>
      <c r="L853" s="446"/>
      <c r="N853" s="440"/>
      <c r="O853" s="440"/>
      <c r="P853" s="360"/>
      <c r="Q853" s="360"/>
      <c r="R853" s="360"/>
      <c r="S853" s="360"/>
      <c r="T853" s="360"/>
      <c r="U853" s="360"/>
      <c r="V853" s="360"/>
      <c r="W853" s="360"/>
      <c r="X853" s="360"/>
      <c r="Y853" s="360"/>
      <c r="Z853" s="360"/>
      <c r="AA853" s="360"/>
      <c r="AB853" s="360"/>
      <c r="AC853" s="360"/>
      <c r="AD853" s="360"/>
      <c r="AE853" s="360"/>
      <c r="AF853" s="360"/>
      <c r="AG853" s="360"/>
      <c r="AH853" s="360"/>
      <c r="AI853" s="360"/>
      <c r="AJ853" s="360"/>
      <c r="AK853" s="360"/>
      <c r="AL853" s="360"/>
      <c r="AM853" s="360"/>
      <c r="AN853" s="360"/>
      <c r="AO853" s="360"/>
      <c r="AP853" s="360"/>
      <c r="AQ853" s="360"/>
      <c r="AR853" s="360"/>
      <c r="AS853" s="360"/>
      <c r="AT853" s="360"/>
      <c r="AU853" s="360"/>
      <c r="AV853" s="360"/>
      <c r="AW853" s="360"/>
      <c r="AX853" s="360"/>
      <c r="AY853" s="360"/>
      <c r="AZ853" s="360"/>
      <c r="BA853" s="360"/>
      <c r="BB853" s="360"/>
      <c r="BC853" s="360"/>
      <c r="BD853" s="360"/>
      <c r="BE853" s="360"/>
      <c r="BF853" s="360"/>
      <c r="BG853" s="360"/>
      <c r="BH853" s="360"/>
      <c r="BI853" s="360"/>
      <c r="BJ853" s="360"/>
      <c r="BK853" s="360"/>
      <c r="BL853" s="360"/>
      <c r="BM853" s="360"/>
      <c r="BN853" s="360"/>
      <c r="BO853" s="360"/>
      <c r="BP853" s="360"/>
      <c r="BQ853" s="360"/>
      <c r="BR853" s="360"/>
      <c r="BS853" s="360"/>
      <c r="BT853" s="360"/>
      <c r="BU853" s="360"/>
      <c r="BV853" s="360"/>
      <c r="BW853" s="360"/>
      <c r="BX853" s="360"/>
      <c r="BY853" s="360"/>
      <c r="BZ853" s="360"/>
      <c r="CA853" s="360"/>
      <c r="CB853" s="360"/>
      <c r="CC853" s="360"/>
      <c r="CD853" s="360"/>
      <c r="CE853" s="360"/>
      <c r="CF853" s="360"/>
      <c r="CG853" s="360"/>
      <c r="CH853" s="360"/>
      <c r="CI853" s="360"/>
      <c r="CJ853" s="360"/>
      <c r="CK853" s="360"/>
      <c r="CL853" s="360"/>
      <c r="CM853" s="360"/>
      <c r="CN853" s="360"/>
      <c r="CO853" s="360"/>
      <c r="CP853" s="360"/>
      <c r="CQ853" s="360"/>
      <c r="CR853" s="360"/>
      <c r="CS853" s="360"/>
      <c r="CT853" s="360"/>
      <c r="CU853" s="360"/>
      <c r="CV853" s="360"/>
      <c r="CW853" s="360"/>
      <c r="CX853" s="360"/>
      <c r="CY853" s="360"/>
      <c r="CZ853" s="360"/>
      <c r="DA853" s="360"/>
      <c r="DB853" s="360"/>
      <c r="DC853" s="360"/>
      <c r="DD853" s="360"/>
      <c r="DE853" s="360"/>
      <c r="DF853" s="360"/>
      <c r="DG853" s="360"/>
      <c r="DH853" s="360"/>
      <c r="DI853" s="360"/>
      <c r="DJ853" s="360"/>
      <c r="DK853" s="360"/>
      <c r="DL853" s="360"/>
      <c r="DM853" s="360"/>
      <c r="DN853" s="360"/>
      <c r="DO853" s="360"/>
      <c r="DP853" s="360"/>
      <c r="DQ853" s="360"/>
      <c r="DR853" s="360"/>
      <c r="DS853" s="360"/>
      <c r="DT853" s="360"/>
      <c r="DU853" s="360"/>
      <c r="DV853" s="360"/>
      <c r="DW853" s="360"/>
      <c r="DX853" s="360"/>
      <c r="DY853" s="360"/>
      <c r="DZ853" s="360"/>
      <c r="EA853" s="360"/>
      <c r="EB853" s="360"/>
      <c r="EC853" s="360"/>
      <c r="ED853" s="360"/>
      <c r="EE853" s="360"/>
      <c r="EF853" s="360"/>
      <c r="EG853" s="360"/>
      <c r="EH853" s="360"/>
      <c r="EI853" s="360"/>
      <c r="EJ853" s="360"/>
      <c r="EK853" s="360"/>
      <c r="EL853" s="360"/>
      <c r="EM853" s="360"/>
      <c r="EN853" s="360"/>
      <c r="EO853" s="360"/>
      <c r="EP853" s="360"/>
      <c r="EQ853" s="360"/>
      <c r="ER853" s="360"/>
      <c r="ES853" s="360"/>
      <c r="ET853" s="360"/>
      <c r="EU853" s="360"/>
      <c r="EV853" s="360"/>
      <c r="EW853" s="360"/>
      <c r="EX853" s="360"/>
      <c r="EY853" s="360"/>
      <c r="EZ853" s="360"/>
      <c r="FA853" s="360"/>
      <c r="FB853" s="360"/>
      <c r="FC853" s="360"/>
      <c r="FD853" s="360"/>
      <c r="FE853" s="360"/>
      <c r="FF853" s="360"/>
      <c r="FG853" s="360"/>
      <c r="FH853" s="360"/>
      <c r="FI853" s="360"/>
      <c r="FJ853" s="360"/>
      <c r="FK853" s="360"/>
      <c r="FL853" s="360"/>
      <c r="FM853" s="360"/>
      <c r="FN853" s="360"/>
      <c r="FO853" s="360"/>
      <c r="FP853" s="360"/>
      <c r="FQ853" s="360"/>
      <c r="FR853" s="360"/>
      <c r="FS853" s="360"/>
      <c r="FT853" s="360"/>
      <c r="FU853" s="360"/>
      <c r="FV853" s="360"/>
      <c r="FW853" s="360"/>
      <c r="FX853" s="360"/>
      <c r="FY853" s="360"/>
      <c r="FZ853" s="360"/>
      <c r="GA853" s="360"/>
      <c r="GB853" s="360"/>
      <c r="GC853" s="360"/>
      <c r="GD853" s="360"/>
      <c r="GE853" s="360"/>
      <c r="GF853" s="360"/>
      <c r="GG853" s="360"/>
      <c r="GH853" s="360"/>
      <c r="GI853" s="360"/>
      <c r="GJ853" s="360"/>
      <c r="GK853" s="360"/>
      <c r="GL853" s="360"/>
      <c r="GM853" s="360"/>
      <c r="GN853" s="360"/>
      <c r="GO853" s="360"/>
      <c r="GP853" s="360"/>
      <c r="GQ853" s="360"/>
      <c r="GR853" s="360"/>
      <c r="GS853" s="360"/>
      <c r="GT853" s="360"/>
      <c r="GU853" s="360"/>
      <c r="GV853" s="360"/>
      <c r="GW853" s="360"/>
      <c r="GX853" s="360"/>
      <c r="GY853" s="360"/>
      <c r="GZ853" s="360"/>
      <c r="HA853" s="360"/>
      <c r="HB853" s="360"/>
      <c r="HC853" s="360"/>
      <c r="HD853" s="360"/>
      <c r="HE853" s="360"/>
      <c r="HF853" s="360"/>
      <c r="HG853" s="360"/>
      <c r="HH853" s="360"/>
      <c r="HI853" s="360"/>
      <c r="HJ853" s="360"/>
      <c r="HK853" s="360"/>
      <c r="HL853" s="360"/>
      <c r="HM853" s="360"/>
      <c r="HN853" s="360"/>
      <c r="HO853" s="360"/>
      <c r="HP853" s="360"/>
      <c r="HQ853" s="360"/>
      <c r="HR853" s="360"/>
      <c r="HS853" s="360"/>
      <c r="HT853" s="360"/>
      <c r="HU853" s="360"/>
      <c r="HV853" s="360"/>
      <c r="HW853" s="360"/>
      <c r="HX853" s="360"/>
    </row>
    <row r="855" spans="1:232" s="461" customFormat="1">
      <c r="A855" s="352"/>
      <c r="B855" s="369"/>
      <c r="C855" s="354"/>
      <c r="D855" s="355"/>
      <c r="E855" s="356"/>
      <c r="F855" s="357"/>
      <c r="G855" s="370"/>
      <c r="H855" s="372"/>
      <c r="I855" s="447"/>
      <c r="J855" s="448"/>
      <c r="K855" s="449"/>
      <c r="L855" s="446"/>
      <c r="N855" s="440"/>
      <c r="O855" s="440"/>
      <c r="P855" s="360"/>
      <c r="Q855" s="360"/>
      <c r="R855" s="360"/>
      <c r="S855" s="360"/>
      <c r="T855" s="360"/>
      <c r="U855" s="360"/>
      <c r="V855" s="360"/>
      <c r="W855" s="360"/>
      <c r="X855" s="360"/>
      <c r="Y855" s="360"/>
      <c r="Z855" s="360"/>
      <c r="AA855" s="360"/>
      <c r="AB855" s="360"/>
      <c r="AC855" s="360"/>
      <c r="AD855" s="360"/>
      <c r="AE855" s="360"/>
      <c r="AF855" s="360"/>
      <c r="AG855" s="360"/>
      <c r="AH855" s="360"/>
      <c r="AI855" s="360"/>
      <c r="AJ855" s="360"/>
      <c r="AK855" s="360"/>
      <c r="AL855" s="360"/>
      <c r="AM855" s="360"/>
      <c r="AN855" s="360"/>
      <c r="AO855" s="360"/>
      <c r="AP855" s="360"/>
      <c r="AQ855" s="360"/>
      <c r="AR855" s="360"/>
      <c r="AS855" s="360"/>
      <c r="AT855" s="360"/>
      <c r="AU855" s="360"/>
      <c r="AV855" s="360"/>
      <c r="AW855" s="360"/>
      <c r="AX855" s="360"/>
      <c r="AY855" s="360"/>
      <c r="AZ855" s="360"/>
      <c r="BA855" s="360"/>
      <c r="BB855" s="360"/>
      <c r="BC855" s="360"/>
      <c r="BD855" s="360"/>
      <c r="BE855" s="360"/>
      <c r="BF855" s="360"/>
      <c r="BG855" s="360"/>
      <c r="BH855" s="360"/>
      <c r="BI855" s="360"/>
      <c r="BJ855" s="360"/>
      <c r="BK855" s="360"/>
      <c r="BL855" s="360"/>
      <c r="BM855" s="360"/>
      <c r="BN855" s="360"/>
      <c r="BO855" s="360"/>
      <c r="BP855" s="360"/>
      <c r="BQ855" s="360"/>
      <c r="BR855" s="360"/>
      <c r="BS855" s="360"/>
      <c r="BT855" s="360"/>
      <c r="BU855" s="360"/>
      <c r="BV855" s="360"/>
      <c r="BW855" s="360"/>
      <c r="BX855" s="360"/>
      <c r="BY855" s="360"/>
      <c r="BZ855" s="360"/>
      <c r="CA855" s="360"/>
      <c r="CB855" s="360"/>
      <c r="CC855" s="360"/>
      <c r="CD855" s="360"/>
      <c r="CE855" s="360"/>
      <c r="CF855" s="360"/>
      <c r="CG855" s="360"/>
      <c r="CH855" s="360"/>
      <c r="CI855" s="360"/>
      <c r="CJ855" s="360"/>
      <c r="CK855" s="360"/>
      <c r="CL855" s="360"/>
      <c r="CM855" s="360"/>
      <c r="CN855" s="360"/>
      <c r="CO855" s="360"/>
      <c r="CP855" s="360"/>
      <c r="CQ855" s="360"/>
      <c r="CR855" s="360"/>
      <c r="CS855" s="360"/>
      <c r="CT855" s="360"/>
      <c r="CU855" s="360"/>
      <c r="CV855" s="360"/>
      <c r="CW855" s="360"/>
      <c r="CX855" s="360"/>
      <c r="CY855" s="360"/>
      <c r="CZ855" s="360"/>
      <c r="DA855" s="360"/>
      <c r="DB855" s="360"/>
      <c r="DC855" s="360"/>
      <c r="DD855" s="360"/>
      <c r="DE855" s="360"/>
      <c r="DF855" s="360"/>
      <c r="DG855" s="360"/>
      <c r="DH855" s="360"/>
      <c r="DI855" s="360"/>
      <c r="DJ855" s="360"/>
      <c r="DK855" s="360"/>
      <c r="DL855" s="360"/>
      <c r="DM855" s="360"/>
      <c r="DN855" s="360"/>
      <c r="DO855" s="360"/>
      <c r="DP855" s="360"/>
      <c r="DQ855" s="360"/>
      <c r="DR855" s="360"/>
      <c r="DS855" s="360"/>
      <c r="DT855" s="360"/>
      <c r="DU855" s="360"/>
      <c r="DV855" s="360"/>
      <c r="DW855" s="360"/>
      <c r="DX855" s="360"/>
      <c r="DY855" s="360"/>
      <c r="DZ855" s="360"/>
      <c r="EA855" s="360"/>
      <c r="EB855" s="360"/>
      <c r="EC855" s="360"/>
      <c r="ED855" s="360"/>
      <c r="EE855" s="360"/>
      <c r="EF855" s="360"/>
      <c r="EG855" s="360"/>
      <c r="EH855" s="360"/>
      <c r="EI855" s="360"/>
      <c r="EJ855" s="360"/>
      <c r="EK855" s="360"/>
      <c r="EL855" s="360"/>
      <c r="EM855" s="360"/>
      <c r="EN855" s="360"/>
      <c r="EO855" s="360"/>
      <c r="EP855" s="360"/>
      <c r="EQ855" s="360"/>
      <c r="ER855" s="360"/>
      <c r="ES855" s="360"/>
      <c r="ET855" s="360"/>
      <c r="EU855" s="360"/>
      <c r="EV855" s="360"/>
      <c r="EW855" s="360"/>
      <c r="EX855" s="360"/>
      <c r="EY855" s="360"/>
      <c r="EZ855" s="360"/>
      <c r="FA855" s="360"/>
      <c r="FB855" s="360"/>
      <c r="FC855" s="360"/>
      <c r="FD855" s="360"/>
      <c r="FE855" s="360"/>
      <c r="FF855" s="360"/>
      <c r="FG855" s="360"/>
      <c r="FH855" s="360"/>
      <c r="FI855" s="360"/>
      <c r="FJ855" s="360"/>
      <c r="FK855" s="360"/>
      <c r="FL855" s="360"/>
      <c r="FM855" s="360"/>
      <c r="FN855" s="360"/>
      <c r="FO855" s="360"/>
      <c r="FP855" s="360"/>
      <c r="FQ855" s="360"/>
      <c r="FR855" s="360"/>
      <c r="FS855" s="360"/>
      <c r="FT855" s="360"/>
      <c r="FU855" s="360"/>
      <c r="FV855" s="360"/>
      <c r="FW855" s="360"/>
      <c r="FX855" s="360"/>
      <c r="FY855" s="360"/>
      <c r="FZ855" s="360"/>
      <c r="GA855" s="360"/>
      <c r="GB855" s="360"/>
      <c r="GC855" s="360"/>
      <c r="GD855" s="360"/>
      <c r="GE855" s="360"/>
      <c r="GF855" s="360"/>
      <c r="GG855" s="360"/>
      <c r="GH855" s="360"/>
      <c r="GI855" s="360"/>
      <c r="GJ855" s="360"/>
      <c r="GK855" s="360"/>
      <c r="GL855" s="360"/>
      <c r="GM855" s="360"/>
      <c r="GN855" s="360"/>
      <c r="GO855" s="360"/>
      <c r="GP855" s="360"/>
      <c r="GQ855" s="360"/>
      <c r="GR855" s="360"/>
      <c r="GS855" s="360"/>
      <c r="GT855" s="360"/>
      <c r="GU855" s="360"/>
      <c r="GV855" s="360"/>
      <c r="GW855" s="360"/>
      <c r="GX855" s="360"/>
      <c r="GY855" s="360"/>
      <c r="GZ855" s="360"/>
      <c r="HA855" s="360"/>
      <c r="HB855" s="360"/>
      <c r="HC855" s="360"/>
      <c r="HD855" s="360"/>
      <c r="HE855" s="360"/>
      <c r="HF855" s="360"/>
      <c r="HG855" s="360"/>
      <c r="HH855" s="360"/>
      <c r="HI855" s="360"/>
      <c r="HJ855" s="360"/>
      <c r="HK855" s="360"/>
      <c r="HL855" s="360"/>
      <c r="HM855" s="360"/>
      <c r="HN855" s="360"/>
      <c r="HO855" s="360"/>
      <c r="HP855" s="360"/>
      <c r="HQ855" s="360"/>
      <c r="HR855" s="360"/>
      <c r="HS855" s="360"/>
      <c r="HT855" s="360"/>
      <c r="HU855" s="360"/>
      <c r="HV855" s="360"/>
      <c r="HW855" s="360"/>
      <c r="HX855" s="360"/>
    </row>
    <row r="857" spans="1:232" s="461" customFormat="1">
      <c r="A857" s="352"/>
      <c r="B857" s="369"/>
      <c r="C857" s="354"/>
      <c r="D857" s="355"/>
      <c r="E857" s="356"/>
      <c r="F857" s="357"/>
      <c r="G857" s="370"/>
      <c r="H857" s="372"/>
      <c r="I857" s="447"/>
      <c r="J857" s="448"/>
      <c r="K857" s="449"/>
      <c r="L857" s="446"/>
      <c r="N857" s="440"/>
      <c r="O857" s="440"/>
      <c r="P857" s="360"/>
      <c r="Q857" s="360"/>
      <c r="R857" s="360"/>
      <c r="S857" s="360"/>
      <c r="T857" s="360"/>
      <c r="U857" s="360"/>
      <c r="V857" s="360"/>
      <c r="W857" s="360"/>
      <c r="X857" s="360"/>
      <c r="Y857" s="360"/>
      <c r="Z857" s="360"/>
      <c r="AA857" s="360"/>
      <c r="AB857" s="360"/>
      <c r="AC857" s="360"/>
      <c r="AD857" s="360"/>
      <c r="AE857" s="360"/>
      <c r="AF857" s="360"/>
      <c r="AG857" s="360"/>
      <c r="AH857" s="360"/>
      <c r="AI857" s="360"/>
      <c r="AJ857" s="360"/>
      <c r="AK857" s="360"/>
      <c r="AL857" s="360"/>
      <c r="AM857" s="360"/>
      <c r="AN857" s="360"/>
      <c r="AO857" s="360"/>
      <c r="AP857" s="360"/>
      <c r="AQ857" s="360"/>
      <c r="AR857" s="360"/>
      <c r="AS857" s="360"/>
      <c r="AT857" s="360"/>
      <c r="AU857" s="360"/>
      <c r="AV857" s="360"/>
      <c r="AW857" s="360"/>
      <c r="AX857" s="360"/>
      <c r="AY857" s="360"/>
      <c r="AZ857" s="360"/>
      <c r="BA857" s="360"/>
      <c r="BB857" s="360"/>
      <c r="BC857" s="360"/>
      <c r="BD857" s="360"/>
      <c r="BE857" s="360"/>
      <c r="BF857" s="360"/>
      <c r="BG857" s="360"/>
      <c r="BH857" s="360"/>
      <c r="BI857" s="360"/>
      <c r="BJ857" s="360"/>
      <c r="BK857" s="360"/>
      <c r="BL857" s="360"/>
      <c r="BM857" s="360"/>
      <c r="BN857" s="360"/>
      <c r="BO857" s="360"/>
      <c r="BP857" s="360"/>
      <c r="BQ857" s="360"/>
      <c r="BR857" s="360"/>
      <c r="BS857" s="360"/>
      <c r="BT857" s="360"/>
      <c r="BU857" s="360"/>
      <c r="BV857" s="360"/>
      <c r="BW857" s="360"/>
      <c r="BX857" s="360"/>
      <c r="BY857" s="360"/>
      <c r="BZ857" s="360"/>
      <c r="CA857" s="360"/>
      <c r="CB857" s="360"/>
      <c r="CC857" s="360"/>
      <c r="CD857" s="360"/>
      <c r="CE857" s="360"/>
      <c r="CF857" s="360"/>
      <c r="CG857" s="360"/>
      <c r="CH857" s="360"/>
      <c r="CI857" s="360"/>
      <c r="CJ857" s="360"/>
      <c r="CK857" s="360"/>
      <c r="CL857" s="360"/>
      <c r="CM857" s="360"/>
      <c r="CN857" s="360"/>
      <c r="CO857" s="360"/>
      <c r="CP857" s="360"/>
      <c r="CQ857" s="360"/>
      <c r="CR857" s="360"/>
      <c r="CS857" s="360"/>
      <c r="CT857" s="360"/>
      <c r="CU857" s="360"/>
      <c r="CV857" s="360"/>
      <c r="CW857" s="360"/>
      <c r="CX857" s="360"/>
      <c r="CY857" s="360"/>
      <c r="CZ857" s="360"/>
      <c r="DA857" s="360"/>
      <c r="DB857" s="360"/>
      <c r="DC857" s="360"/>
      <c r="DD857" s="360"/>
      <c r="DE857" s="360"/>
      <c r="DF857" s="360"/>
      <c r="DG857" s="360"/>
      <c r="DH857" s="360"/>
      <c r="DI857" s="360"/>
      <c r="DJ857" s="360"/>
      <c r="DK857" s="360"/>
      <c r="DL857" s="360"/>
      <c r="DM857" s="360"/>
      <c r="DN857" s="360"/>
      <c r="DO857" s="360"/>
      <c r="DP857" s="360"/>
      <c r="DQ857" s="360"/>
      <c r="DR857" s="360"/>
      <c r="DS857" s="360"/>
      <c r="DT857" s="360"/>
      <c r="DU857" s="360"/>
      <c r="DV857" s="360"/>
      <c r="DW857" s="360"/>
      <c r="DX857" s="360"/>
      <c r="DY857" s="360"/>
      <c r="DZ857" s="360"/>
      <c r="EA857" s="360"/>
      <c r="EB857" s="360"/>
      <c r="EC857" s="360"/>
      <c r="ED857" s="360"/>
      <c r="EE857" s="360"/>
      <c r="EF857" s="360"/>
      <c r="EG857" s="360"/>
      <c r="EH857" s="360"/>
      <c r="EI857" s="360"/>
      <c r="EJ857" s="360"/>
      <c r="EK857" s="360"/>
      <c r="EL857" s="360"/>
      <c r="EM857" s="360"/>
      <c r="EN857" s="360"/>
      <c r="EO857" s="360"/>
      <c r="EP857" s="360"/>
      <c r="EQ857" s="360"/>
      <c r="ER857" s="360"/>
      <c r="ES857" s="360"/>
      <c r="ET857" s="360"/>
      <c r="EU857" s="360"/>
      <c r="EV857" s="360"/>
      <c r="EW857" s="360"/>
      <c r="EX857" s="360"/>
      <c r="EY857" s="360"/>
      <c r="EZ857" s="360"/>
      <c r="FA857" s="360"/>
      <c r="FB857" s="360"/>
      <c r="FC857" s="360"/>
      <c r="FD857" s="360"/>
      <c r="FE857" s="360"/>
      <c r="FF857" s="360"/>
      <c r="FG857" s="360"/>
      <c r="FH857" s="360"/>
      <c r="FI857" s="360"/>
      <c r="FJ857" s="360"/>
      <c r="FK857" s="360"/>
      <c r="FL857" s="360"/>
      <c r="FM857" s="360"/>
      <c r="FN857" s="360"/>
      <c r="FO857" s="360"/>
      <c r="FP857" s="360"/>
      <c r="FQ857" s="360"/>
      <c r="FR857" s="360"/>
      <c r="FS857" s="360"/>
      <c r="FT857" s="360"/>
      <c r="FU857" s="360"/>
      <c r="FV857" s="360"/>
      <c r="FW857" s="360"/>
      <c r="FX857" s="360"/>
      <c r="FY857" s="360"/>
      <c r="FZ857" s="360"/>
      <c r="GA857" s="360"/>
      <c r="GB857" s="360"/>
      <c r="GC857" s="360"/>
      <c r="GD857" s="360"/>
      <c r="GE857" s="360"/>
      <c r="GF857" s="360"/>
      <c r="GG857" s="360"/>
      <c r="GH857" s="360"/>
      <c r="GI857" s="360"/>
      <c r="GJ857" s="360"/>
      <c r="GK857" s="360"/>
      <c r="GL857" s="360"/>
      <c r="GM857" s="360"/>
      <c r="GN857" s="360"/>
      <c r="GO857" s="360"/>
      <c r="GP857" s="360"/>
      <c r="GQ857" s="360"/>
      <c r="GR857" s="360"/>
      <c r="GS857" s="360"/>
      <c r="GT857" s="360"/>
      <c r="GU857" s="360"/>
      <c r="GV857" s="360"/>
      <c r="GW857" s="360"/>
      <c r="GX857" s="360"/>
      <c r="GY857" s="360"/>
      <c r="GZ857" s="360"/>
      <c r="HA857" s="360"/>
      <c r="HB857" s="360"/>
      <c r="HC857" s="360"/>
      <c r="HD857" s="360"/>
      <c r="HE857" s="360"/>
      <c r="HF857" s="360"/>
      <c r="HG857" s="360"/>
      <c r="HH857" s="360"/>
      <c r="HI857" s="360"/>
      <c r="HJ857" s="360"/>
      <c r="HK857" s="360"/>
      <c r="HL857" s="360"/>
      <c r="HM857" s="360"/>
      <c r="HN857" s="360"/>
      <c r="HO857" s="360"/>
      <c r="HP857" s="360"/>
      <c r="HQ857" s="360"/>
      <c r="HR857" s="360"/>
      <c r="HS857" s="360"/>
      <c r="HT857" s="360"/>
      <c r="HU857" s="360"/>
      <c r="HV857" s="360"/>
      <c r="HW857" s="360"/>
      <c r="HX857" s="360"/>
    </row>
    <row r="859" spans="1:232" s="461" customFormat="1">
      <c r="A859" s="352"/>
      <c r="B859" s="369"/>
      <c r="C859" s="354"/>
      <c r="D859" s="355"/>
      <c r="E859" s="356"/>
      <c r="F859" s="357"/>
      <c r="G859" s="370"/>
      <c r="H859" s="372"/>
      <c r="I859" s="447"/>
      <c r="J859" s="448"/>
      <c r="K859" s="449"/>
      <c r="L859" s="446"/>
      <c r="N859" s="440"/>
      <c r="O859" s="440"/>
      <c r="P859" s="360"/>
      <c r="Q859" s="360"/>
      <c r="R859" s="360"/>
      <c r="S859" s="360"/>
      <c r="T859" s="360"/>
      <c r="U859" s="360"/>
      <c r="V859" s="360"/>
      <c r="W859" s="360"/>
      <c r="X859" s="360"/>
      <c r="Y859" s="360"/>
      <c r="Z859" s="360"/>
      <c r="AA859" s="360"/>
      <c r="AB859" s="360"/>
      <c r="AC859" s="360"/>
      <c r="AD859" s="360"/>
      <c r="AE859" s="360"/>
      <c r="AF859" s="360"/>
      <c r="AG859" s="360"/>
      <c r="AH859" s="360"/>
      <c r="AI859" s="360"/>
      <c r="AJ859" s="360"/>
      <c r="AK859" s="360"/>
      <c r="AL859" s="360"/>
      <c r="AM859" s="360"/>
      <c r="AN859" s="360"/>
      <c r="AO859" s="360"/>
      <c r="AP859" s="360"/>
      <c r="AQ859" s="360"/>
      <c r="AR859" s="360"/>
      <c r="AS859" s="360"/>
      <c r="AT859" s="360"/>
      <c r="AU859" s="360"/>
      <c r="AV859" s="360"/>
      <c r="AW859" s="360"/>
      <c r="AX859" s="360"/>
      <c r="AY859" s="360"/>
      <c r="AZ859" s="360"/>
      <c r="BA859" s="360"/>
      <c r="BB859" s="360"/>
      <c r="BC859" s="360"/>
      <c r="BD859" s="360"/>
      <c r="BE859" s="360"/>
      <c r="BF859" s="360"/>
      <c r="BG859" s="360"/>
      <c r="BH859" s="360"/>
      <c r="BI859" s="360"/>
      <c r="BJ859" s="360"/>
      <c r="BK859" s="360"/>
      <c r="BL859" s="360"/>
      <c r="BM859" s="360"/>
      <c r="BN859" s="360"/>
      <c r="BO859" s="360"/>
      <c r="BP859" s="360"/>
      <c r="BQ859" s="360"/>
      <c r="BR859" s="360"/>
      <c r="BS859" s="360"/>
      <c r="BT859" s="360"/>
      <c r="BU859" s="360"/>
      <c r="BV859" s="360"/>
      <c r="BW859" s="360"/>
      <c r="BX859" s="360"/>
      <c r="BY859" s="360"/>
      <c r="BZ859" s="360"/>
      <c r="CA859" s="360"/>
      <c r="CB859" s="360"/>
      <c r="CC859" s="360"/>
      <c r="CD859" s="360"/>
      <c r="CE859" s="360"/>
      <c r="CF859" s="360"/>
      <c r="CG859" s="360"/>
      <c r="CH859" s="360"/>
      <c r="CI859" s="360"/>
      <c r="CJ859" s="360"/>
      <c r="CK859" s="360"/>
      <c r="CL859" s="360"/>
      <c r="CM859" s="360"/>
      <c r="CN859" s="360"/>
      <c r="CO859" s="360"/>
      <c r="CP859" s="360"/>
      <c r="CQ859" s="360"/>
      <c r="CR859" s="360"/>
      <c r="CS859" s="360"/>
      <c r="CT859" s="360"/>
      <c r="CU859" s="360"/>
      <c r="CV859" s="360"/>
      <c r="CW859" s="360"/>
      <c r="CX859" s="360"/>
      <c r="CY859" s="360"/>
      <c r="CZ859" s="360"/>
      <c r="DA859" s="360"/>
      <c r="DB859" s="360"/>
      <c r="DC859" s="360"/>
      <c r="DD859" s="360"/>
      <c r="DE859" s="360"/>
      <c r="DF859" s="360"/>
      <c r="DG859" s="360"/>
      <c r="DH859" s="360"/>
      <c r="DI859" s="360"/>
      <c r="DJ859" s="360"/>
      <c r="DK859" s="360"/>
      <c r="DL859" s="360"/>
      <c r="DM859" s="360"/>
      <c r="DN859" s="360"/>
      <c r="DO859" s="360"/>
      <c r="DP859" s="360"/>
      <c r="DQ859" s="360"/>
      <c r="DR859" s="360"/>
      <c r="DS859" s="360"/>
      <c r="DT859" s="360"/>
      <c r="DU859" s="360"/>
      <c r="DV859" s="360"/>
      <c r="DW859" s="360"/>
      <c r="DX859" s="360"/>
      <c r="DY859" s="360"/>
      <c r="DZ859" s="360"/>
      <c r="EA859" s="360"/>
      <c r="EB859" s="360"/>
      <c r="EC859" s="360"/>
      <c r="ED859" s="360"/>
      <c r="EE859" s="360"/>
      <c r="EF859" s="360"/>
      <c r="EG859" s="360"/>
      <c r="EH859" s="360"/>
      <c r="EI859" s="360"/>
      <c r="EJ859" s="360"/>
      <c r="EK859" s="360"/>
      <c r="EL859" s="360"/>
      <c r="EM859" s="360"/>
      <c r="EN859" s="360"/>
      <c r="EO859" s="360"/>
      <c r="EP859" s="360"/>
      <c r="EQ859" s="360"/>
      <c r="ER859" s="360"/>
      <c r="ES859" s="360"/>
      <c r="ET859" s="360"/>
      <c r="EU859" s="360"/>
      <c r="EV859" s="360"/>
      <c r="EW859" s="360"/>
      <c r="EX859" s="360"/>
      <c r="EY859" s="360"/>
      <c r="EZ859" s="360"/>
      <c r="FA859" s="360"/>
      <c r="FB859" s="360"/>
      <c r="FC859" s="360"/>
      <c r="FD859" s="360"/>
      <c r="FE859" s="360"/>
      <c r="FF859" s="360"/>
      <c r="FG859" s="360"/>
      <c r="FH859" s="360"/>
      <c r="FI859" s="360"/>
      <c r="FJ859" s="360"/>
      <c r="FK859" s="360"/>
      <c r="FL859" s="360"/>
      <c r="FM859" s="360"/>
      <c r="FN859" s="360"/>
      <c r="FO859" s="360"/>
      <c r="FP859" s="360"/>
      <c r="FQ859" s="360"/>
      <c r="FR859" s="360"/>
      <c r="FS859" s="360"/>
      <c r="FT859" s="360"/>
      <c r="FU859" s="360"/>
      <c r="FV859" s="360"/>
      <c r="FW859" s="360"/>
      <c r="FX859" s="360"/>
      <c r="FY859" s="360"/>
      <c r="FZ859" s="360"/>
      <c r="GA859" s="360"/>
      <c r="GB859" s="360"/>
      <c r="GC859" s="360"/>
      <c r="GD859" s="360"/>
      <c r="GE859" s="360"/>
      <c r="GF859" s="360"/>
      <c r="GG859" s="360"/>
      <c r="GH859" s="360"/>
      <c r="GI859" s="360"/>
      <c r="GJ859" s="360"/>
      <c r="GK859" s="360"/>
      <c r="GL859" s="360"/>
      <c r="GM859" s="360"/>
      <c r="GN859" s="360"/>
      <c r="GO859" s="360"/>
      <c r="GP859" s="360"/>
      <c r="GQ859" s="360"/>
      <c r="GR859" s="360"/>
      <c r="GS859" s="360"/>
      <c r="GT859" s="360"/>
      <c r="GU859" s="360"/>
      <c r="GV859" s="360"/>
      <c r="GW859" s="360"/>
      <c r="GX859" s="360"/>
      <c r="GY859" s="360"/>
      <c r="GZ859" s="360"/>
      <c r="HA859" s="360"/>
      <c r="HB859" s="360"/>
      <c r="HC859" s="360"/>
      <c r="HD859" s="360"/>
      <c r="HE859" s="360"/>
      <c r="HF859" s="360"/>
      <c r="HG859" s="360"/>
      <c r="HH859" s="360"/>
      <c r="HI859" s="360"/>
      <c r="HJ859" s="360"/>
      <c r="HK859" s="360"/>
      <c r="HL859" s="360"/>
      <c r="HM859" s="360"/>
      <c r="HN859" s="360"/>
      <c r="HO859" s="360"/>
      <c r="HP859" s="360"/>
      <c r="HQ859" s="360"/>
      <c r="HR859" s="360"/>
      <c r="HS859" s="360"/>
      <c r="HT859" s="360"/>
      <c r="HU859" s="360"/>
      <c r="HV859" s="360"/>
      <c r="HW859" s="360"/>
      <c r="HX859" s="360"/>
    </row>
    <row r="860" spans="1:232" s="461" customFormat="1">
      <c r="A860" s="352"/>
      <c r="B860" s="369"/>
      <c r="C860" s="354"/>
      <c r="D860" s="355"/>
      <c r="E860" s="356"/>
      <c r="F860" s="357"/>
      <c r="G860" s="370"/>
      <c r="H860" s="372"/>
      <c r="I860" s="447"/>
      <c r="J860" s="448"/>
      <c r="K860" s="449"/>
      <c r="L860" s="446"/>
      <c r="N860" s="440"/>
      <c r="O860" s="440"/>
      <c r="P860" s="360"/>
      <c r="Q860" s="360"/>
      <c r="R860" s="360"/>
      <c r="S860" s="360"/>
      <c r="T860" s="360"/>
      <c r="U860" s="360"/>
      <c r="V860" s="360"/>
      <c r="W860" s="360"/>
      <c r="X860" s="360"/>
      <c r="Y860" s="360"/>
      <c r="Z860" s="360"/>
      <c r="AA860" s="360"/>
      <c r="AB860" s="360"/>
      <c r="AC860" s="360"/>
      <c r="AD860" s="360"/>
      <c r="AE860" s="360"/>
      <c r="AF860" s="360"/>
      <c r="AG860" s="360"/>
      <c r="AH860" s="360"/>
      <c r="AI860" s="360"/>
      <c r="AJ860" s="360"/>
      <c r="AK860" s="360"/>
      <c r="AL860" s="360"/>
      <c r="AM860" s="360"/>
      <c r="AN860" s="360"/>
      <c r="AO860" s="360"/>
      <c r="AP860" s="360"/>
      <c r="AQ860" s="360"/>
      <c r="AR860" s="360"/>
      <c r="AS860" s="360"/>
      <c r="AT860" s="360"/>
      <c r="AU860" s="360"/>
      <c r="AV860" s="360"/>
      <c r="AW860" s="360"/>
      <c r="AX860" s="360"/>
      <c r="AY860" s="360"/>
      <c r="AZ860" s="360"/>
      <c r="BA860" s="360"/>
      <c r="BB860" s="360"/>
      <c r="BC860" s="360"/>
      <c r="BD860" s="360"/>
      <c r="BE860" s="360"/>
      <c r="BF860" s="360"/>
      <c r="BG860" s="360"/>
      <c r="BH860" s="360"/>
      <c r="BI860" s="360"/>
      <c r="BJ860" s="360"/>
      <c r="BK860" s="360"/>
      <c r="BL860" s="360"/>
      <c r="BM860" s="360"/>
      <c r="BN860" s="360"/>
      <c r="BO860" s="360"/>
      <c r="BP860" s="360"/>
      <c r="BQ860" s="360"/>
      <c r="BR860" s="360"/>
      <c r="BS860" s="360"/>
      <c r="BT860" s="360"/>
      <c r="BU860" s="360"/>
      <c r="BV860" s="360"/>
      <c r="BW860" s="360"/>
      <c r="BX860" s="360"/>
      <c r="BY860" s="360"/>
      <c r="BZ860" s="360"/>
      <c r="CA860" s="360"/>
      <c r="CB860" s="360"/>
      <c r="CC860" s="360"/>
      <c r="CD860" s="360"/>
      <c r="CE860" s="360"/>
      <c r="CF860" s="360"/>
      <c r="CG860" s="360"/>
      <c r="CH860" s="360"/>
      <c r="CI860" s="360"/>
      <c r="CJ860" s="360"/>
      <c r="CK860" s="360"/>
      <c r="CL860" s="360"/>
      <c r="CM860" s="360"/>
      <c r="CN860" s="360"/>
      <c r="CO860" s="360"/>
      <c r="CP860" s="360"/>
      <c r="CQ860" s="360"/>
      <c r="CR860" s="360"/>
      <c r="CS860" s="360"/>
      <c r="CT860" s="360"/>
      <c r="CU860" s="360"/>
      <c r="CV860" s="360"/>
      <c r="CW860" s="360"/>
      <c r="CX860" s="360"/>
      <c r="CY860" s="360"/>
      <c r="CZ860" s="360"/>
      <c r="DA860" s="360"/>
      <c r="DB860" s="360"/>
      <c r="DC860" s="360"/>
      <c r="DD860" s="360"/>
      <c r="DE860" s="360"/>
      <c r="DF860" s="360"/>
      <c r="DG860" s="360"/>
      <c r="DH860" s="360"/>
      <c r="DI860" s="360"/>
      <c r="DJ860" s="360"/>
      <c r="DK860" s="360"/>
      <c r="DL860" s="360"/>
      <c r="DM860" s="360"/>
      <c r="DN860" s="360"/>
      <c r="DO860" s="360"/>
      <c r="DP860" s="360"/>
      <c r="DQ860" s="360"/>
      <c r="DR860" s="360"/>
      <c r="DS860" s="360"/>
      <c r="DT860" s="360"/>
      <c r="DU860" s="360"/>
      <c r="DV860" s="360"/>
      <c r="DW860" s="360"/>
      <c r="DX860" s="360"/>
      <c r="DY860" s="360"/>
      <c r="DZ860" s="360"/>
      <c r="EA860" s="360"/>
      <c r="EB860" s="360"/>
      <c r="EC860" s="360"/>
      <c r="ED860" s="360"/>
      <c r="EE860" s="360"/>
      <c r="EF860" s="360"/>
      <c r="EG860" s="360"/>
      <c r="EH860" s="360"/>
      <c r="EI860" s="360"/>
      <c r="EJ860" s="360"/>
      <c r="EK860" s="360"/>
      <c r="EL860" s="360"/>
      <c r="EM860" s="360"/>
      <c r="EN860" s="360"/>
      <c r="EO860" s="360"/>
      <c r="EP860" s="360"/>
      <c r="EQ860" s="360"/>
      <c r="ER860" s="360"/>
      <c r="ES860" s="360"/>
      <c r="ET860" s="360"/>
      <c r="EU860" s="360"/>
      <c r="EV860" s="360"/>
      <c r="EW860" s="360"/>
      <c r="EX860" s="360"/>
      <c r="EY860" s="360"/>
      <c r="EZ860" s="360"/>
      <c r="FA860" s="360"/>
      <c r="FB860" s="360"/>
      <c r="FC860" s="360"/>
      <c r="FD860" s="360"/>
      <c r="FE860" s="360"/>
      <c r="FF860" s="360"/>
      <c r="FG860" s="360"/>
      <c r="FH860" s="360"/>
      <c r="FI860" s="360"/>
      <c r="FJ860" s="360"/>
      <c r="FK860" s="360"/>
      <c r="FL860" s="360"/>
      <c r="FM860" s="360"/>
      <c r="FN860" s="360"/>
      <c r="FO860" s="360"/>
      <c r="FP860" s="360"/>
      <c r="FQ860" s="360"/>
      <c r="FR860" s="360"/>
      <c r="FS860" s="360"/>
      <c r="FT860" s="360"/>
      <c r="FU860" s="360"/>
      <c r="FV860" s="360"/>
      <c r="FW860" s="360"/>
      <c r="FX860" s="360"/>
      <c r="FY860" s="360"/>
      <c r="FZ860" s="360"/>
      <c r="GA860" s="360"/>
      <c r="GB860" s="360"/>
      <c r="GC860" s="360"/>
      <c r="GD860" s="360"/>
      <c r="GE860" s="360"/>
      <c r="GF860" s="360"/>
      <c r="GG860" s="360"/>
      <c r="GH860" s="360"/>
      <c r="GI860" s="360"/>
      <c r="GJ860" s="360"/>
      <c r="GK860" s="360"/>
      <c r="GL860" s="360"/>
      <c r="GM860" s="360"/>
      <c r="GN860" s="360"/>
      <c r="GO860" s="360"/>
      <c r="GP860" s="360"/>
      <c r="GQ860" s="360"/>
      <c r="GR860" s="360"/>
      <c r="GS860" s="360"/>
      <c r="GT860" s="360"/>
      <c r="GU860" s="360"/>
      <c r="GV860" s="360"/>
      <c r="GW860" s="360"/>
      <c r="GX860" s="360"/>
      <c r="GY860" s="360"/>
      <c r="GZ860" s="360"/>
      <c r="HA860" s="360"/>
      <c r="HB860" s="360"/>
      <c r="HC860" s="360"/>
      <c r="HD860" s="360"/>
      <c r="HE860" s="360"/>
      <c r="HF860" s="360"/>
      <c r="HG860" s="360"/>
      <c r="HH860" s="360"/>
      <c r="HI860" s="360"/>
      <c r="HJ860" s="360"/>
      <c r="HK860" s="360"/>
      <c r="HL860" s="360"/>
      <c r="HM860" s="360"/>
      <c r="HN860" s="360"/>
      <c r="HO860" s="360"/>
      <c r="HP860" s="360"/>
      <c r="HQ860" s="360"/>
      <c r="HR860" s="360"/>
      <c r="HS860" s="360"/>
      <c r="HT860" s="360"/>
      <c r="HU860" s="360"/>
      <c r="HV860" s="360"/>
      <c r="HW860" s="360"/>
      <c r="HX860" s="360"/>
    </row>
    <row r="862" spans="1:232" s="461" customFormat="1">
      <c r="A862" s="352"/>
      <c r="B862" s="369"/>
      <c r="C862" s="354"/>
      <c r="D862" s="355"/>
      <c r="E862" s="356"/>
      <c r="F862" s="357"/>
      <c r="G862" s="370"/>
      <c r="H862" s="372"/>
      <c r="I862" s="447"/>
      <c r="J862" s="448"/>
      <c r="K862" s="449"/>
      <c r="L862" s="446"/>
      <c r="N862" s="440"/>
      <c r="O862" s="440"/>
      <c r="P862" s="360"/>
      <c r="Q862" s="360"/>
      <c r="R862" s="360"/>
      <c r="S862" s="360"/>
      <c r="T862" s="360"/>
      <c r="U862" s="360"/>
      <c r="V862" s="360"/>
      <c r="W862" s="360"/>
      <c r="X862" s="360"/>
      <c r="Y862" s="360"/>
      <c r="Z862" s="360"/>
      <c r="AA862" s="360"/>
      <c r="AB862" s="360"/>
      <c r="AC862" s="360"/>
      <c r="AD862" s="360"/>
      <c r="AE862" s="360"/>
      <c r="AF862" s="360"/>
      <c r="AG862" s="360"/>
      <c r="AH862" s="360"/>
      <c r="AI862" s="360"/>
      <c r="AJ862" s="360"/>
      <c r="AK862" s="360"/>
      <c r="AL862" s="360"/>
      <c r="AM862" s="360"/>
      <c r="AN862" s="360"/>
      <c r="AO862" s="360"/>
      <c r="AP862" s="360"/>
      <c r="AQ862" s="360"/>
      <c r="AR862" s="360"/>
      <c r="AS862" s="360"/>
      <c r="AT862" s="360"/>
      <c r="AU862" s="360"/>
      <c r="AV862" s="360"/>
      <c r="AW862" s="360"/>
      <c r="AX862" s="360"/>
      <c r="AY862" s="360"/>
      <c r="AZ862" s="360"/>
      <c r="BA862" s="360"/>
      <c r="BB862" s="360"/>
      <c r="BC862" s="360"/>
      <c r="BD862" s="360"/>
      <c r="BE862" s="360"/>
      <c r="BF862" s="360"/>
      <c r="BG862" s="360"/>
      <c r="BH862" s="360"/>
      <c r="BI862" s="360"/>
      <c r="BJ862" s="360"/>
      <c r="BK862" s="360"/>
      <c r="BL862" s="360"/>
      <c r="BM862" s="360"/>
      <c r="BN862" s="360"/>
      <c r="BO862" s="360"/>
      <c r="BP862" s="360"/>
      <c r="BQ862" s="360"/>
      <c r="BR862" s="360"/>
      <c r="BS862" s="360"/>
      <c r="BT862" s="360"/>
      <c r="BU862" s="360"/>
      <c r="BV862" s="360"/>
      <c r="BW862" s="360"/>
      <c r="BX862" s="360"/>
      <c r="BY862" s="360"/>
      <c r="BZ862" s="360"/>
      <c r="CA862" s="360"/>
      <c r="CB862" s="360"/>
      <c r="CC862" s="360"/>
      <c r="CD862" s="360"/>
      <c r="CE862" s="360"/>
      <c r="CF862" s="360"/>
      <c r="CG862" s="360"/>
      <c r="CH862" s="360"/>
      <c r="CI862" s="360"/>
      <c r="CJ862" s="360"/>
      <c r="CK862" s="360"/>
      <c r="CL862" s="360"/>
      <c r="CM862" s="360"/>
      <c r="CN862" s="360"/>
      <c r="CO862" s="360"/>
      <c r="CP862" s="360"/>
      <c r="CQ862" s="360"/>
      <c r="CR862" s="360"/>
      <c r="CS862" s="360"/>
      <c r="CT862" s="360"/>
      <c r="CU862" s="360"/>
      <c r="CV862" s="360"/>
      <c r="CW862" s="360"/>
      <c r="CX862" s="360"/>
      <c r="CY862" s="360"/>
      <c r="CZ862" s="360"/>
      <c r="DA862" s="360"/>
      <c r="DB862" s="360"/>
      <c r="DC862" s="360"/>
      <c r="DD862" s="360"/>
      <c r="DE862" s="360"/>
      <c r="DF862" s="360"/>
      <c r="DG862" s="360"/>
      <c r="DH862" s="360"/>
      <c r="DI862" s="360"/>
      <c r="DJ862" s="360"/>
      <c r="DK862" s="360"/>
      <c r="DL862" s="360"/>
      <c r="DM862" s="360"/>
      <c r="DN862" s="360"/>
      <c r="DO862" s="360"/>
      <c r="DP862" s="360"/>
      <c r="DQ862" s="360"/>
      <c r="DR862" s="360"/>
      <c r="DS862" s="360"/>
      <c r="DT862" s="360"/>
      <c r="DU862" s="360"/>
      <c r="DV862" s="360"/>
      <c r="DW862" s="360"/>
      <c r="DX862" s="360"/>
      <c r="DY862" s="360"/>
      <c r="DZ862" s="360"/>
      <c r="EA862" s="360"/>
      <c r="EB862" s="360"/>
      <c r="EC862" s="360"/>
      <c r="ED862" s="360"/>
      <c r="EE862" s="360"/>
      <c r="EF862" s="360"/>
      <c r="EG862" s="360"/>
      <c r="EH862" s="360"/>
      <c r="EI862" s="360"/>
      <c r="EJ862" s="360"/>
      <c r="EK862" s="360"/>
      <c r="EL862" s="360"/>
      <c r="EM862" s="360"/>
      <c r="EN862" s="360"/>
      <c r="EO862" s="360"/>
      <c r="EP862" s="360"/>
      <c r="EQ862" s="360"/>
      <c r="ER862" s="360"/>
      <c r="ES862" s="360"/>
      <c r="ET862" s="360"/>
      <c r="EU862" s="360"/>
      <c r="EV862" s="360"/>
      <c r="EW862" s="360"/>
      <c r="EX862" s="360"/>
      <c r="EY862" s="360"/>
      <c r="EZ862" s="360"/>
      <c r="FA862" s="360"/>
      <c r="FB862" s="360"/>
      <c r="FC862" s="360"/>
      <c r="FD862" s="360"/>
      <c r="FE862" s="360"/>
      <c r="FF862" s="360"/>
      <c r="FG862" s="360"/>
      <c r="FH862" s="360"/>
      <c r="FI862" s="360"/>
      <c r="FJ862" s="360"/>
      <c r="FK862" s="360"/>
      <c r="FL862" s="360"/>
      <c r="FM862" s="360"/>
      <c r="FN862" s="360"/>
      <c r="FO862" s="360"/>
      <c r="FP862" s="360"/>
      <c r="FQ862" s="360"/>
      <c r="FR862" s="360"/>
      <c r="FS862" s="360"/>
      <c r="FT862" s="360"/>
      <c r="FU862" s="360"/>
      <c r="FV862" s="360"/>
      <c r="FW862" s="360"/>
      <c r="FX862" s="360"/>
      <c r="FY862" s="360"/>
      <c r="FZ862" s="360"/>
      <c r="GA862" s="360"/>
      <c r="GB862" s="360"/>
      <c r="GC862" s="360"/>
      <c r="GD862" s="360"/>
      <c r="GE862" s="360"/>
      <c r="GF862" s="360"/>
      <c r="GG862" s="360"/>
      <c r="GH862" s="360"/>
      <c r="GI862" s="360"/>
      <c r="GJ862" s="360"/>
      <c r="GK862" s="360"/>
      <c r="GL862" s="360"/>
      <c r="GM862" s="360"/>
      <c r="GN862" s="360"/>
      <c r="GO862" s="360"/>
      <c r="GP862" s="360"/>
      <c r="GQ862" s="360"/>
      <c r="GR862" s="360"/>
      <c r="GS862" s="360"/>
      <c r="GT862" s="360"/>
      <c r="GU862" s="360"/>
      <c r="GV862" s="360"/>
      <c r="GW862" s="360"/>
      <c r="GX862" s="360"/>
      <c r="GY862" s="360"/>
      <c r="GZ862" s="360"/>
      <c r="HA862" s="360"/>
      <c r="HB862" s="360"/>
      <c r="HC862" s="360"/>
      <c r="HD862" s="360"/>
      <c r="HE862" s="360"/>
      <c r="HF862" s="360"/>
      <c r="HG862" s="360"/>
      <c r="HH862" s="360"/>
      <c r="HI862" s="360"/>
      <c r="HJ862" s="360"/>
      <c r="HK862" s="360"/>
      <c r="HL862" s="360"/>
      <c r="HM862" s="360"/>
      <c r="HN862" s="360"/>
      <c r="HO862" s="360"/>
      <c r="HP862" s="360"/>
      <c r="HQ862" s="360"/>
      <c r="HR862" s="360"/>
      <c r="HS862" s="360"/>
      <c r="HT862" s="360"/>
      <c r="HU862" s="360"/>
      <c r="HV862" s="360"/>
      <c r="HW862" s="360"/>
      <c r="HX862" s="360"/>
    </row>
    <row r="864" spans="1:232" s="461" customFormat="1">
      <c r="A864" s="352"/>
      <c r="B864" s="369"/>
      <c r="C864" s="354"/>
      <c r="D864" s="355"/>
      <c r="E864" s="356"/>
      <c r="F864" s="357"/>
      <c r="G864" s="370"/>
      <c r="H864" s="372"/>
      <c r="I864" s="447"/>
      <c r="J864" s="448"/>
      <c r="K864" s="449"/>
      <c r="L864" s="446"/>
      <c r="N864" s="440"/>
      <c r="O864" s="440"/>
      <c r="P864" s="360"/>
      <c r="Q864" s="360"/>
      <c r="R864" s="360"/>
      <c r="S864" s="360"/>
      <c r="T864" s="360"/>
      <c r="U864" s="360"/>
      <c r="V864" s="360"/>
      <c r="W864" s="360"/>
      <c r="X864" s="360"/>
      <c r="Y864" s="360"/>
      <c r="Z864" s="360"/>
      <c r="AA864" s="360"/>
      <c r="AB864" s="360"/>
      <c r="AC864" s="360"/>
      <c r="AD864" s="360"/>
      <c r="AE864" s="360"/>
      <c r="AF864" s="360"/>
      <c r="AG864" s="360"/>
      <c r="AH864" s="360"/>
      <c r="AI864" s="360"/>
      <c r="AJ864" s="360"/>
      <c r="AK864" s="360"/>
      <c r="AL864" s="360"/>
      <c r="AM864" s="360"/>
      <c r="AN864" s="360"/>
      <c r="AO864" s="360"/>
      <c r="AP864" s="360"/>
      <c r="AQ864" s="360"/>
      <c r="AR864" s="360"/>
      <c r="AS864" s="360"/>
      <c r="AT864" s="360"/>
      <c r="AU864" s="360"/>
      <c r="AV864" s="360"/>
      <c r="AW864" s="360"/>
      <c r="AX864" s="360"/>
      <c r="AY864" s="360"/>
      <c r="AZ864" s="360"/>
      <c r="BA864" s="360"/>
      <c r="BB864" s="360"/>
      <c r="BC864" s="360"/>
      <c r="BD864" s="360"/>
      <c r="BE864" s="360"/>
      <c r="BF864" s="360"/>
      <c r="BG864" s="360"/>
      <c r="BH864" s="360"/>
      <c r="BI864" s="360"/>
      <c r="BJ864" s="360"/>
      <c r="BK864" s="360"/>
      <c r="BL864" s="360"/>
      <c r="BM864" s="360"/>
      <c r="BN864" s="360"/>
      <c r="BO864" s="360"/>
      <c r="BP864" s="360"/>
      <c r="BQ864" s="360"/>
      <c r="BR864" s="360"/>
      <c r="BS864" s="360"/>
      <c r="BT864" s="360"/>
      <c r="BU864" s="360"/>
      <c r="BV864" s="360"/>
      <c r="BW864" s="360"/>
      <c r="BX864" s="360"/>
      <c r="BY864" s="360"/>
      <c r="BZ864" s="360"/>
      <c r="CA864" s="360"/>
      <c r="CB864" s="360"/>
      <c r="CC864" s="360"/>
      <c r="CD864" s="360"/>
      <c r="CE864" s="360"/>
      <c r="CF864" s="360"/>
      <c r="CG864" s="360"/>
      <c r="CH864" s="360"/>
      <c r="CI864" s="360"/>
      <c r="CJ864" s="360"/>
      <c r="CK864" s="360"/>
      <c r="CL864" s="360"/>
      <c r="CM864" s="360"/>
      <c r="CN864" s="360"/>
      <c r="CO864" s="360"/>
      <c r="CP864" s="360"/>
      <c r="CQ864" s="360"/>
      <c r="CR864" s="360"/>
      <c r="CS864" s="360"/>
      <c r="CT864" s="360"/>
      <c r="CU864" s="360"/>
      <c r="CV864" s="360"/>
      <c r="CW864" s="360"/>
      <c r="CX864" s="360"/>
      <c r="CY864" s="360"/>
      <c r="CZ864" s="360"/>
      <c r="DA864" s="360"/>
      <c r="DB864" s="360"/>
      <c r="DC864" s="360"/>
      <c r="DD864" s="360"/>
      <c r="DE864" s="360"/>
      <c r="DF864" s="360"/>
      <c r="DG864" s="360"/>
      <c r="DH864" s="360"/>
      <c r="DI864" s="360"/>
      <c r="DJ864" s="360"/>
      <c r="DK864" s="360"/>
      <c r="DL864" s="360"/>
      <c r="DM864" s="360"/>
      <c r="DN864" s="360"/>
      <c r="DO864" s="360"/>
      <c r="DP864" s="360"/>
      <c r="DQ864" s="360"/>
      <c r="DR864" s="360"/>
      <c r="DS864" s="360"/>
      <c r="DT864" s="360"/>
      <c r="DU864" s="360"/>
      <c r="DV864" s="360"/>
      <c r="DW864" s="360"/>
      <c r="DX864" s="360"/>
      <c r="DY864" s="360"/>
      <c r="DZ864" s="360"/>
      <c r="EA864" s="360"/>
      <c r="EB864" s="360"/>
      <c r="EC864" s="360"/>
      <c r="ED864" s="360"/>
      <c r="EE864" s="360"/>
      <c r="EF864" s="360"/>
      <c r="EG864" s="360"/>
      <c r="EH864" s="360"/>
      <c r="EI864" s="360"/>
      <c r="EJ864" s="360"/>
      <c r="EK864" s="360"/>
      <c r="EL864" s="360"/>
      <c r="EM864" s="360"/>
      <c r="EN864" s="360"/>
      <c r="EO864" s="360"/>
      <c r="EP864" s="360"/>
      <c r="EQ864" s="360"/>
      <c r="ER864" s="360"/>
      <c r="ES864" s="360"/>
      <c r="ET864" s="360"/>
      <c r="EU864" s="360"/>
      <c r="EV864" s="360"/>
      <c r="EW864" s="360"/>
      <c r="EX864" s="360"/>
      <c r="EY864" s="360"/>
      <c r="EZ864" s="360"/>
      <c r="FA864" s="360"/>
      <c r="FB864" s="360"/>
      <c r="FC864" s="360"/>
      <c r="FD864" s="360"/>
      <c r="FE864" s="360"/>
      <c r="FF864" s="360"/>
      <c r="FG864" s="360"/>
      <c r="FH864" s="360"/>
      <c r="FI864" s="360"/>
      <c r="FJ864" s="360"/>
      <c r="FK864" s="360"/>
      <c r="FL864" s="360"/>
      <c r="FM864" s="360"/>
      <c r="FN864" s="360"/>
      <c r="FO864" s="360"/>
      <c r="FP864" s="360"/>
      <c r="FQ864" s="360"/>
      <c r="FR864" s="360"/>
      <c r="FS864" s="360"/>
      <c r="FT864" s="360"/>
      <c r="FU864" s="360"/>
      <c r="FV864" s="360"/>
      <c r="FW864" s="360"/>
      <c r="FX864" s="360"/>
      <c r="FY864" s="360"/>
      <c r="FZ864" s="360"/>
      <c r="GA864" s="360"/>
      <c r="GB864" s="360"/>
      <c r="GC864" s="360"/>
      <c r="GD864" s="360"/>
      <c r="GE864" s="360"/>
      <c r="GF864" s="360"/>
      <c r="GG864" s="360"/>
      <c r="GH864" s="360"/>
      <c r="GI864" s="360"/>
      <c r="GJ864" s="360"/>
      <c r="GK864" s="360"/>
      <c r="GL864" s="360"/>
      <c r="GM864" s="360"/>
      <c r="GN864" s="360"/>
      <c r="GO864" s="360"/>
      <c r="GP864" s="360"/>
      <c r="GQ864" s="360"/>
      <c r="GR864" s="360"/>
      <c r="GS864" s="360"/>
      <c r="GT864" s="360"/>
      <c r="GU864" s="360"/>
      <c r="GV864" s="360"/>
      <c r="GW864" s="360"/>
      <c r="GX864" s="360"/>
      <c r="GY864" s="360"/>
      <c r="GZ864" s="360"/>
      <c r="HA864" s="360"/>
      <c r="HB864" s="360"/>
      <c r="HC864" s="360"/>
      <c r="HD864" s="360"/>
      <c r="HE864" s="360"/>
      <c r="HF864" s="360"/>
      <c r="HG864" s="360"/>
      <c r="HH864" s="360"/>
      <c r="HI864" s="360"/>
      <c r="HJ864" s="360"/>
      <c r="HK864" s="360"/>
      <c r="HL864" s="360"/>
      <c r="HM864" s="360"/>
      <c r="HN864" s="360"/>
      <c r="HO864" s="360"/>
      <c r="HP864" s="360"/>
      <c r="HQ864" s="360"/>
      <c r="HR864" s="360"/>
      <c r="HS864" s="360"/>
      <c r="HT864" s="360"/>
      <c r="HU864" s="360"/>
      <c r="HV864" s="360"/>
      <c r="HW864" s="360"/>
      <c r="HX864" s="360"/>
    </row>
    <row r="866" spans="1:232" s="461" customFormat="1">
      <c r="A866" s="352"/>
      <c r="B866" s="369"/>
      <c r="C866" s="354"/>
      <c r="D866" s="355"/>
      <c r="E866" s="356"/>
      <c r="F866" s="357"/>
      <c r="G866" s="370"/>
      <c r="H866" s="372"/>
      <c r="I866" s="447"/>
      <c r="J866" s="448"/>
      <c r="K866" s="449"/>
      <c r="L866" s="446"/>
      <c r="N866" s="440"/>
      <c r="O866" s="440"/>
      <c r="P866" s="360"/>
      <c r="Q866" s="360"/>
      <c r="R866" s="360"/>
      <c r="S866" s="360"/>
      <c r="T866" s="360"/>
      <c r="U866" s="360"/>
      <c r="V866" s="360"/>
      <c r="W866" s="360"/>
      <c r="X866" s="360"/>
      <c r="Y866" s="360"/>
      <c r="Z866" s="360"/>
      <c r="AA866" s="360"/>
      <c r="AB866" s="360"/>
      <c r="AC866" s="360"/>
      <c r="AD866" s="360"/>
      <c r="AE866" s="360"/>
      <c r="AF866" s="360"/>
      <c r="AG866" s="360"/>
      <c r="AH866" s="360"/>
      <c r="AI866" s="360"/>
      <c r="AJ866" s="360"/>
      <c r="AK866" s="360"/>
      <c r="AL866" s="360"/>
      <c r="AM866" s="360"/>
      <c r="AN866" s="360"/>
      <c r="AO866" s="360"/>
      <c r="AP866" s="360"/>
      <c r="AQ866" s="360"/>
      <c r="AR866" s="360"/>
      <c r="AS866" s="360"/>
      <c r="AT866" s="360"/>
      <c r="AU866" s="360"/>
      <c r="AV866" s="360"/>
      <c r="AW866" s="360"/>
      <c r="AX866" s="360"/>
      <c r="AY866" s="360"/>
      <c r="AZ866" s="360"/>
      <c r="BA866" s="360"/>
      <c r="BB866" s="360"/>
      <c r="BC866" s="360"/>
      <c r="BD866" s="360"/>
      <c r="BE866" s="360"/>
      <c r="BF866" s="360"/>
      <c r="BG866" s="360"/>
      <c r="BH866" s="360"/>
      <c r="BI866" s="360"/>
      <c r="BJ866" s="360"/>
      <c r="BK866" s="360"/>
      <c r="BL866" s="360"/>
      <c r="BM866" s="360"/>
      <c r="BN866" s="360"/>
      <c r="BO866" s="360"/>
      <c r="BP866" s="360"/>
      <c r="BQ866" s="360"/>
      <c r="BR866" s="360"/>
      <c r="BS866" s="360"/>
      <c r="BT866" s="360"/>
      <c r="BU866" s="360"/>
      <c r="BV866" s="360"/>
      <c r="BW866" s="360"/>
      <c r="BX866" s="360"/>
      <c r="BY866" s="360"/>
      <c r="BZ866" s="360"/>
      <c r="CA866" s="360"/>
      <c r="CB866" s="360"/>
      <c r="CC866" s="360"/>
      <c r="CD866" s="360"/>
      <c r="CE866" s="360"/>
      <c r="CF866" s="360"/>
      <c r="CG866" s="360"/>
      <c r="CH866" s="360"/>
      <c r="CI866" s="360"/>
      <c r="CJ866" s="360"/>
      <c r="CK866" s="360"/>
      <c r="CL866" s="360"/>
      <c r="CM866" s="360"/>
      <c r="CN866" s="360"/>
      <c r="CO866" s="360"/>
      <c r="CP866" s="360"/>
      <c r="CQ866" s="360"/>
      <c r="CR866" s="360"/>
      <c r="CS866" s="360"/>
      <c r="CT866" s="360"/>
      <c r="CU866" s="360"/>
      <c r="CV866" s="360"/>
      <c r="CW866" s="360"/>
      <c r="CX866" s="360"/>
      <c r="CY866" s="360"/>
      <c r="CZ866" s="360"/>
      <c r="DA866" s="360"/>
      <c r="DB866" s="360"/>
      <c r="DC866" s="360"/>
      <c r="DD866" s="360"/>
      <c r="DE866" s="360"/>
      <c r="DF866" s="360"/>
      <c r="DG866" s="360"/>
      <c r="DH866" s="360"/>
      <c r="DI866" s="360"/>
      <c r="DJ866" s="360"/>
      <c r="DK866" s="360"/>
      <c r="DL866" s="360"/>
      <c r="DM866" s="360"/>
      <c r="DN866" s="360"/>
      <c r="DO866" s="360"/>
      <c r="DP866" s="360"/>
      <c r="DQ866" s="360"/>
      <c r="DR866" s="360"/>
      <c r="DS866" s="360"/>
      <c r="DT866" s="360"/>
      <c r="DU866" s="360"/>
      <c r="DV866" s="360"/>
      <c r="DW866" s="360"/>
      <c r="DX866" s="360"/>
      <c r="DY866" s="360"/>
      <c r="DZ866" s="360"/>
      <c r="EA866" s="360"/>
      <c r="EB866" s="360"/>
      <c r="EC866" s="360"/>
      <c r="ED866" s="360"/>
      <c r="EE866" s="360"/>
      <c r="EF866" s="360"/>
      <c r="EG866" s="360"/>
      <c r="EH866" s="360"/>
      <c r="EI866" s="360"/>
      <c r="EJ866" s="360"/>
      <c r="EK866" s="360"/>
      <c r="EL866" s="360"/>
      <c r="EM866" s="360"/>
      <c r="EN866" s="360"/>
      <c r="EO866" s="360"/>
      <c r="EP866" s="360"/>
      <c r="EQ866" s="360"/>
      <c r="ER866" s="360"/>
      <c r="ES866" s="360"/>
      <c r="ET866" s="360"/>
      <c r="EU866" s="360"/>
      <c r="EV866" s="360"/>
      <c r="EW866" s="360"/>
      <c r="EX866" s="360"/>
      <c r="EY866" s="360"/>
      <c r="EZ866" s="360"/>
      <c r="FA866" s="360"/>
      <c r="FB866" s="360"/>
      <c r="FC866" s="360"/>
      <c r="FD866" s="360"/>
      <c r="FE866" s="360"/>
      <c r="FF866" s="360"/>
      <c r="FG866" s="360"/>
      <c r="FH866" s="360"/>
      <c r="FI866" s="360"/>
      <c r="FJ866" s="360"/>
      <c r="FK866" s="360"/>
      <c r="FL866" s="360"/>
      <c r="FM866" s="360"/>
      <c r="FN866" s="360"/>
      <c r="FO866" s="360"/>
      <c r="FP866" s="360"/>
      <c r="FQ866" s="360"/>
      <c r="FR866" s="360"/>
      <c r="FS866" s="360"/>
      <c r="FT866" s="360"/>
      <c r="FU866" s="360"/>
      <c r="FV866" s="360"/>
      <c r="FW866" s="360"/>
      <c r="FX866" s="360"/>
      <c r="FY866" s="360"/>
      <c r="FZ866" s="360"/>
      <c r="GA866" s="360"/>
      <c r="GB866" s="360"/>
      <c r="GC866" s="360"/>
      <c r="GD866" s="360"/>
      <c r="GE866" s="360"/>
      <c r="GF866" s="360"/>
      <c r="GG866" s="360"/>
      <c r="GH866" s="360"/>
      <c r="GI866" s="360"/>
      <c r="GJ866" s="360"/>
      <c r="GK866" s="360"/>
      <c r="GL866" s="360"/>
      <c r="GM866" s="360"/>
      <c r="GN866" s="360"/>
      <c r="GO866" s="360"/>
      <c r="GP866" s="360"/>
      <c r="GQ866" s="360"/>
      <c r="GR866" s="360"/>
      <c r="GS866" s="360"/>
      <c r="GT866" s="360"/>
      <c r="GU866" s="360"/>
      <c r="GV866" s="360"/>
      <c r="GW866" s="360"/>
      <c r="GX866" s="360"/>
      <c r="GY866" s="360"/>
      <c r="GZ866" s="360"/>
      <c r="HA866" s="360"/>
      <c r="HB866" s="360"/>
      <c r="HC866" s="360"/>
      <c r="HD866" s="360"/>
      <c r="HE866" s="360"/>
      <c r="HF866" s="360"/>
      <c r="HG866" s="360"/>
      <c r="HH866" s="360"/>
      <c r="HI866" s="360"/>
      <c r="HJ866" s="360"/>
      <c r="HK866" s="360"/>
      <c r="HL866" s="360"/>
      <c r="HM866" s="360"/>
      <c r="HN866" s="360"/>
      <c r="HO866" s="360"/>
      <c r="HP866" s="360"/>
      <c r="HQ866" s="360"/>
      <c r="HR866" s="360"/>
      <c r="HS866" s="360"/>
      <c r="HT866" s="360"/>
      <c r="HU866" s="360"/>
      <c r="HV866" s="360"/>
      <c r="HW866" s="360"/>
      <c r="HX866" s="360"/>
    </row>
    <row r="868" spans="1:232" s="461" customFormat="1">
      <c r="A868" s="352"/>
      <c r="B868" s="369"/>
      <c r="C868" s="354"/>
      <c r="D868" s="355"/>
      <c r="E868" s="356"/>
      <c r="F868" s="357"/>
      <c r="G868" s="370"/>
      <c r="H868" s="372"/>
      <c r="I868" s="447"/>
      <c r="J868" s="448"/>
      <c r="K868" s="449"/>
      <c r="L868" s="446"/>
      <c r="N868" s="440"/>
      <c r="O868" s="440"/>
      <c r="P868" s="360"/>
      <c r="Q868" s="360"/>
      <c r="R868" s="360"/>
      <c r="S868" s="360"/>
      <c r="T868" s="360"/>
      <c r="U868" s="360"/>
      <c r="V868" s="360"/>
      <c r="W868" s="360"/>
      <c r="X868" s="360"/>
      <c r="Y868" s="360"/>
      <c r="Z868" s="360"/>
      <c r="AA868" s="360"/>
      <c r="AB868" s="360"/>
      <c r="AC868" s="360"/>
      <c r="AD868" s="360"/>
      <c r="AE868" s="360"/>
      <c r="AF868" s="360"/>
      <c r="AG868" s="360"/>
      <c r="AH868" s="360"/>
      <c r="AI868" s="360"/>
      <c r="AJ868" s="360"/>
      <c r="AK868" s="360"/>
      <c r="AL868" s="360"/>
      <c r="AM868" s="360"/>
      <c r="AN868" s="360"/>
      <c r="AO868" s="360"/>
      <c r="AP868" s="360"/>
      <c r="AQ868" s="360"/>
      <c r="AR868" s="360"/>
      <c r="AS868" s="360"/>
      <c r="AT868" s="360"/>
      <c r="AU868" s="360"/>
      <c r="AV868" s="360"/>
      <c r="AW868" s="360"/>
      <c r="AX868" s="360"/>
      <c r="AY868" s="360"/>
      <c r="AZ868" s="360"/>
      <c r="BA868" s="360"/>
      <c r="BB868" s="360"/>
      <c r="BC868" s="360"/>
      <c r="BD868" s="360"/>
      <c r="BE868" s="360"/>
      <c r="BF868" s="360"/>
      <c r="BG868" s="360"/>
      <c r="BH868" s="360"/>
      <c r="BI868" s="360"/>
      <c r="BJ868" s="360"/>
      <c r="BK868" s="360"/>
      <c r="BL868" s="360"/>
      <c r="BM868" s="360"/>
      <c r="BN868" s="360"/>
      <c r="BO868" s="360"/>
      <c r="BP868" s="360"/>
      <c r="BQ868" s="360"/>
      <c r="BR868" s="360"/>
      <c r="BS868" s="360"/>
      <c r="BT868" s="360"/>
      <c r="BU868" s="360"/>
      <c r="BV868" s="360"/>
      <c r="BW868" s="360"/>
      <c r="BX868" s="360"/>
      <c r="BY868" s="360"/>
      <c r="BZ868" s="360"/>
      <c r="CA868" s="360"/>
      <c r="CB868" s="360"/>
      <c r="CC868" s="360"/>
      <c r="CD868" s="360"/>
      <c r="CE868" s="360"/>
      <c r="CF868" s="360"/>
      <c r="CG868" s="360"/>
      <c r="CH868" s="360"/>
      <c r="CI868" s="360"/>
      <c r="CJ868" s="360"/>
      <c r="CK868" s="360"/>
      <c r="CL868" s="360"/>
      <c r="CM868" s="360"/>
      <c r="CN868" s="360"/>
      <c r="CO868" s="360"/>
      <c r="CP868" s="360"/>
      <c r="CQ868" s="360"/>
      <c r="CR868" s="360"/>
      <c r="CS868" s="360"/>
      <c r="CT868" s="360"/>
      <c r="CU868" s="360"/>
      <c r="CV868" s="360"/>
      <c r="CW868" s="360"/>
      <c r="CX868" s="360"/>
      <c r="CY868" s="360"/>
      <c r="CZ868" s="360"/>
      <c r="DA868" s="360"/>
      <c r="DB868" s="360"/>
      <c r="DC868" s="360"/>
      <c r="DD868" s="360"/>
      <c r="DE868" s="360"/>
      <c r="DF868" s="360"/>
      <c r="DG868" s="360"/>
      <c r="DH868" s="360"/>
      <c r="DI868" s="360"/>
      <c r="DJ868" s="360"/>
      <c r="DK868" s="360"/>
      <c r="DL868" s="360"/>
      <c r="DM868" s="360"/>
      <c r="DN868" s="360"/>
      <c r="DO868" s="360"/>
      <c r="DP868" s="360"/>
      <c r="DQ868" s="360"/>
      <c r="DR868" s="360"/>
      <c r="DS868" s="360"/>
      <c r="DT868" s="360"/>
      <c r="DU868" s="360"/>
      <c r="DV868" s="360"/>
      <c r="DW868" s="360"/>
      <c r="DX868" s="360"/>
      <c r="DY868" s="360"/>
      <c r="DZ868" s="360"/>
      <c r="EA868" s="360"/>
      <c r="EB868" s="360"/>
      <c r="EC868" s="360"/>
      <c r="ED868" s="360"/>
      <c r="EE868" s="360"/>
      <c r="EF868" s="360"/>
      <c r="EG868" s="360"/>
      <c r="EH868" s="360"/>
      <c r="EI868" s="360"/>
      <c r="EJ868" s="360"/>
      <c r="EK868" s="360"/>
      <c r="EL868" s="360"/>
      <c r="EM868" s="360"/>
      <c r="EN868" s="360"/>
      <c r="EO868" s="360"/>
      <c r="EP868" s="360"/>
      <c r="EQ868" s="360"/>
      <c r="ER868" s="360"/>
      <c r="ES868" s="360"/>
      <c r="ET868" s="360"/>
      <c r="EU868" s="360"/>
      <c r="EV868" s="360"/>
      <c r="EW868" s="360"/>
      <c r="EX868" s="360"/>
      <c r="EY868" s="360"/>
      <c r="EZ868" s="360"/>
      <c r="FA868" s="360"/>
      <c r="FB868" s="360"/>
      <c r="FC868" s="360"/>
      <c r="FD868" s="360"/>
      <c r="FE868" s="360"/>
      <c r="FF868" s="360"/>
      <c r="FG868" s="360"/>
      <c r="FH868" s="360"/>
      <c r="FI868" s="360"/>
      <c r="FJ868" s="360"/>
      <c r="FK868" s="360"/>
      <c r="FL868" s="360"/>
      <c r="FM868" s="360"/>
      <c r="FN868" s="360"/>
      <c r="FO868" s="360"/>
      <c r="FP868" s="360"/>
      <c r="FQ868" s="360"/>
      <c r="FR868" s="360"/>
      <c r="FS868" s="360"/>
      <c r="FT868" s="360"/>
      <c r="FU868" s="360"/>
      <c r="FV868" s="360"/>
      <c r="FW868" s="360"/>
      <c r="FX868" s="360"/>
      <c r="FY868" s="360"/>
      <c r="FZ868" s="360"/>
      <c r="GA868" s="360"/>
      <c r="GB868" s="360"/>
      <c r="GC868" s="360"/>
      <c r="GD868" s="360"/>
      <c r="GE868" s="360"/>
      <c r="GF868" s="360"/>
      <c r="GG868" s="360"/>
      <c r="GH868" s="360"/>
      <c r="GI868" s="360"/>
      <c r="GJ868" s="360"/>
      <c r="GK868" s="360"/>
      <c r="GL868" s="360"/>
      <c r="GM868" s="360"/>
      <c r="GN868" s="360"/>
      <c r="GO868" s="360"/>
      <c r="GP868" s="360"/>
      <c r="GQ868" s="360"/>
      <c r="GR868" s="360"/>
      <c r="GS868" s="360"/>
      <c r="GT868" s="360"/>
      <c r="GU868" s="360"/>
      <c r="GV868" s="360"/>
      <c r="GW868" s="360"/>
      <c r="GX868" s="360"/>
      <c r="GY868" s="360"/>
      <c r="GZ868" s="360"/>
      <c r="HA868" s="360"/>
      <c r="HB868" s="360"/>
      <c r="HC868" s="360"/>
      <c r="HD868" s="360"/>
      <c r="HE868" s="360"/>
      <c r="HF868" s="360"/>
      <c r="HG868" s="360"/>
      <c r="HH868" s="360"/>
      <c r="HI868" s="360"/>
      <c r="HJ868" s="360"/>
      <c r="HK868" s="360"/>
      <c r="HL868" s="360"/>
      <c r="HM868" s="360"/>
      <c r="HN868" s="360"/>
      <c r="HO868" s="360"/>
      <c r="HP868" s="360"/>
      <c r="HQ868" s="360"/>
      <c r="HR868" s="360"/>
      <c r="HS868" s="360"/>
      <c r="HT868" s="360"/>
      <c r="HU868" s="360"/>
      <c r="HV868" s="360"/>
      <c r="HW868" s="360"/>
      <c r="HX868" s="360"/>
    </row>
    <row r="870" spans="1:232" s="461" customFormat="1">
      <c r="A870" s="352"/>
      <c r="B870" s="369"/>
      <c r="C870" s="354"/>
      <c r="D870" s="355"/>
      <c r="E870" s="356"/>
      <c r="F870" s="357"/>
      <c r="G870" s="370"/>
      <c r="H870" s="372"/>
      <c r="I870" s="447"/>
      <c r="J870" s="448"/>
      <c r="K870" s="449"/>
      <c r="L870" s="446"/>
      <c r="N870" s="440"/>
      <c r="O870" s="440"/>
      <c r="P870" s="360"/>
      <c r="Q870" s="360"/>
      <c r="R870" s="360"/>
      <c r="S870" s="360"/>
      <c r="T870" s="360"/>
      <c r="U870" s="360"/>
      <c r="V870" s="360"/>
      <c r="W870" s="360"/>
      <c r="X870" s="360"/>
      <c r="Y870" s="360"/>
      <c r="Z870" s="360"/>
      <c r="AA870" s="360"/>
      <c r="AB870" s="360"/>
      <c r="AC870" s="360"/>
      <c r="AD870" s="360"/>
      <c r="AE870" s="360"/>
      <c r="AF870" s="360"/>
      <c r="AG870" s="360"/>
      <c r="AH870" s="360"/>
      <c r="AI870" s="360"/>
      <c r="AJ870" s="360"/>
      <c r="AK870" s="360"/>
      <c r="AL870" s="360"/>
      <c r="AM870" s="360"/>
      <c r="AN870" s="360"/>
      <c r="AO870" s="360"/>
      <c r="AP870" s="360"/>
      <c r="AQ870" s="360"/>
      <c r="AR870" s="360"/>
      <c r="AS870" s="360"/>
      <c r="AT870" s="360"/>
      <c r="AU870" s="360"/>
      <c r="AV870" s="360"/>
      <c r="AW870" s="360"/>
      <c r="AX870" s="360"/>
      <c r="AY870" s="360"/>
      <c r="AZ870" s="360"/>
      <c r="BA870" s="360"/>
      <c r="BB870" s="360"/>
      <c r="BC870" s="360"/>
      <c r="BD870" s="360"/>
      <c r="BE870" s="360"/>
      <c r="BF870" s="360"/>
      <c r="BG870" s="360"/>
      <c r="BH870" s="360"/>
      <c r="BI870" s="360"/>
      <c r="BJ870" s="360"/>
      <c r="BK870" s="360"/>
      <c r="BL870" s="360"/>
      <c r="BM870" s="360"/>
      <c r="BN870" s="360"/>
      <c r="BO870" s="360"/>
      <c r="BP870" s="360"/>
      <c r="BQ870" s="360"/>
      <c r="BR870" s="360"/>
      <c r="BS870" s="360"/>
      <c r="BT870" s="360"/>
      <c r="BU870" s="360"/>
      <c r="BV870" s="360"/>
      <c r="BW870" s="360"/>
      <c r="BX870" s="360"/>
      <c r="BY870" s="360"/>
      <c r="BZ870" s="360"/>
      <c r="CA870" s="360"/>
      <c r="CB870" s="360"/>
      <c r="CC870" s="360"/>
      <c r="CD870" s="360"/>
      <c r="CE870" s="360"/>
      <c r="CF870" s="360"/>
      <c r="CG870" s="360"/>
      <c r="CH870" s="360"/>
      <c r="CI870" s="360"/>
      <c r="CJ870" s="360"/>
      <c r="CK870" s="360"/>
      <c r="CL870" s="360"/>
      <c r="CM870" s="360"/>
      <c r="CN870" s="360"/>
      <c r="CO870" s="360"/>
      <c r="CP870" s="360"/>
      <c r="CQ870" s="360"/>
      <c r="CR870" s="360"/>
      <c r="CS870" s="360"/>
      <c r="CT870" s="360"/>
      <c r="CU870" s="360"/>
      <c r="CV870" s="360"/>
      <c r="CW870" s="360"/>
      <c r="CX870" s="360"/>
      <c r="CY870" s="360"/>
      <c r="CZ870" s="360"/>
      <c r="DA870" s="360"/>
      <c r="DB870" s="360"/>
      <c r="DC870" s="360"/>
      <c r="DD870" s="360"/>
      <c r="DE870" s="360"/>
      <c r="DF870" s="360"/>
      <c r="DG870" s="360"/>
      <c r="DH870" s="360"/>
      <c r="DI870" s="360"/>
      <c r="DJ870" s="360"/>
      <c r="DK870" s="360"/>
      <c r="DL870" s="360"/>
      <c r="DM870" s="360"/>
      <c r="DN870" s="360"/>
      <c r="DO870" s="360"/>
      <c r="DP870" s="360"/>
      <c r="DQ870" s="360"/>
      <c r="DR870" s="360"/>
      <c r="DS870" s="360"/>
      <c r="DT870" s="360"/>
      <c r="DU870" s="360"/>
      <c r="DV870" s="360"/>
      <c r="DW870" s="360"/>
      <c r="DX870" s="360"/>
      <c r="DY870" s="360"/>
      <c r="DZ870" s="360"/>
      <c r="EA870" s="360"/>
      <c r="EB870" s="360"/>
      <c r="EC870" s="360"/>
      <c r="ED870" s="360"/>
      <c r="EE870" s="360"/>
      <c r="EF870" s="360"/>
      <c r="EG870" s="360"/>
      <c r="EH870" s="360"/>
      <c r="EI870" s="360"/>
      <c r="EJ870" s="360"/>
      <c r="EK870" s="360"/>
      <c r="EL870" s="360"/>
      <c r="EM870" s="360"/>
      <c r="EN870" s="360"/>
      <c r="EO870" s="360"/>
      <c r="EP870" s="360"/>
      <c r="EQ870" s="360"/>
      <c r="ER870" s="360"/>
      <c r="ES870" s="360"/>
      <c r="ET870" s="360"/>
      <c r="EU870" s="360"/>
      <c r="EV870" s="360"/>
      <c r="EW870" s="360"/>
      <c r="EX870" s="360"/>
      <c r="EY870" s="360"/>
      <c r="EZ870" s="360"/>
      <c r="FA870" s="360"/>
      <c r="FB870" s="360"/>
      <c r="FC870" s="360"/>
      <c r="FD870" s="360"/>
      <c r="FE870" s="360"/>
      <c r="FF870" s="360"/>
      <c r="FG870" s="360"/>
      <c r="FH870" s="360"/>
      <c r="FI870" s="360"/>
      <c r="FJ870" s="360"/>
      <c r="FK870" s="360"/>
      <c r="FL870" s="360"/>
      <c r="FM870" s="360"/>
      <c r="FN870" s="360"/>
      <c r="FO870" s="360"/>
      <c r="FP870" s="360"/>
      <c r="FQ870" s="360"/>
      <c r="FR870" s="360"/>
      <c r="FS870" s="360"/>
      <c r="FT870" s="360"/>
      <c r="FU870" s="360"/>
      <c r="FV870" s="360"/>
      <c r="FW870" s="360"/>
      <c r="FX870" s="360"/>
      <c r="FY870" s="360"/>
      <c r="FZ870" s="360"/>
      <c r="GA870" s="360"/>
      <c r="GB870" s="360"/>
      <c r="GC870" s="360"/>
      <c r="GD870" s="360"/>
      <c r="GE870" s="360"/>
      <c r="GF870" s="360"/>
      <c r="GG870" s="360"/>
      <c r="GH870" s="360"/>
      <c r="GI870" s="360"/>
      <c r="GJ870" s="360"/>
      <c r="GK870" s="360"/>
      <c r="GL870" s="360"/>
      <c r="GM870" s="360"/>
      <c r="GN870" s="360"/>
      <c r="GO870" s="360"/>
      <c r="GP870" s="360"/>
      <c r="GQ870" s="360"/>
      <c r="GR870" s="360"/>
      <c r="GS870" s="360"/>
      <c r="GT870" s="360"/>
      <c r="GU870" s="360"/>
      <c r="GV870" s="360"/>
      <c r="GW870" s="360"/>
      <c r="GX870" s="360"/>
      <c r="GY870" s="360"/>
      <c r="GZ870" s="360"/>
      <c r="HA870" s="360"/>
      <c r="HB870" s="360"/>
      <c r="HC870" s="360"/>
      <c r="HD870" s="360"/>
      <c r="HE870" s="360"/>
      <c r="HF870" s="360"/>
      <c r="HG870" s="360"/>
      <c r="HH870" s="360"/>
      <c r="HI870" s="360"/>
      <c r="HJ870" s="360"/>
      <c r="HK870" s="360"/>
      <c r="HL870" s="360"/>
      <c r="HM870" s="360"/>
      <c r="HN870" s="360"/>
      <c r="HO870" s="360"/>
      <c r="HP870" s="360"/>
      <c r="HQ870" s="360"/>
      <c r="HR870" s="360"/>
      <c r="HS870" s="360"/>
      <c r="HT870" s="360"/>
      <c r="HU870" s="360"/>
      <c r="HV870" s="360"/>
      <c r="HW870" s="360"/>
      <c r="HX870" s="360"/>
    </row>
    <row r="872" spans="1:232" s="461" customFormat="1">
      <c r="A872" s="352"/>
      <c r="B872" s="369"/>
      <c r="C872" s="354"/>
      <c r="D872" s="355"/>
      <c r="E872" s="356"/>
      <c r="F872" s="357"/>
      <c r="G872" s="370"/>
      <c r="H872" s="372"/>
      <c r="I872" s="447"/>
      <c r="J872" s="448"/>
      <c r="K872" s="449"/>
      <c r="L872" s="446"/>
      <c r="N872" s="440"/>
      <c r="O872" s="440"/>
      <c r="P872" s="360"/>
      <c r="Q872" s="360"/>
      <c r="R872" s="360"/>
      <c r="S872" s="360"/>
      <c r="T872" s="360"/>
      <c r="U872" s="360"/>
      <c r="V872" s="360"/>
      <c r="W872" s="360"/>
      <c r="X872" s="360"/>
      <c r="Y872" s="360"/>
      <c r="Z872" s="360"/>
      <c r="AA872" s="360"/>
      <c r="AB872" s="360"/>
      <c r="AC872" s="360"/>
      <c r="AD872" s="360"/>
      <c r="AE872" s="360"/>
      <c r="AF872" s="360"/>
      <c r="AG872" s="360"/>
      <c r="AH872" s="360"/>
      <c r="AI872" s="360"/>
      <c r="AJ872" s="360"/>
      <c r="AK872" s="360"/>
      <c r="AL872" s="360"/>
      <c r="AM872" s="360"/>
      <c r="AN872" s="360"/>
      <c r="AO872" s="360"/>
      <c r="AP872" s="360"/>
      <c r="AQ872" s="360"/>
      <c r="AR872" s="360"/>
      <c r="AS872" s="360"/>
      <c r="AT872" s="360"/>
      <c r="AU872" s="360"/>
      <c r="AV872" s="360"/>
      <c r="AW872" s="360"/>
      <c r="AX872" s="360"/>
      <c r="AY872" s="360"/>
      <c r="AZ872" s="360"/>
      <c r="BA872" s="360"/>
      <c r="BB872" s="360"/>
      <c r="BC872" s="360"/>
      <c r="BD872" s="360"/>
      <c r="BE872" s="360"/>
      <c r="BF872" s="360"/>
      <c r="BG872" s="360"/>
      <c r="BH872" s="360"/>
      <c r="BI872" s="360"/>
      <c r="BJ872" s="360"/>
      <c r="BK872" s="360"/>
      <c r="BL872" s="360"/>
      <c r="BM872" s="360"/>
      <c r="BN872" s="360"/>
      <c r="BO872" s="360"/>
      <c r="BP872" s="360"/>
      <c r="BQ872" s="360"/>
      <c r="BR872" s="360"/>
      <c r="BS872" s="360"/>
      <c r="BT872" s="360"/>
      <c r="BU872" s="360"/>
      <c r="BV872" s="360"/>
      <c r="BW872" s="360"/>
      <c r="BX872" s="360"/>
      <c r="BY872" s="360"/>
      <c r="BZ872" s="360"/>
      <c r="CA872" s="360"/>
      <c r="CB872" s="360"/>
      <c r="CC872" s="360"/>
      <c r="CD872" s="360"/>
      <c r="CE872" s="360"/>
      <c r="CF872" s="360"/>
      <c r="CG872" s="360"/>
      <c r="CH872" s="360"/>
      <c r="CI872" s="360"/>
      <c r="CJ872" s="360"/>
      <c r="CK872" s="360"/>
      <c r="CL872" s="360"/>
      <c r="CM872" s="360"/>
      <c r="CN872" s="360"/>
      <c r="CO872" s="360"/>
      <c r="CP872" s="360"/>
      <c r="CQ872" s="360"/>
      <c r="CR872" s="360"/>
      <c r="CS872" s="360"/>
      <c r="CT872" s="360"/>
      <c r="CU872" s="360"/>
      <c r="CV872" s="360"/>
      <c r="CW872" s="360"/>
      <c r="CX872" s="360"/>
      <c r="CY872" s="360"/>
      <c r="CZ872" s="360"/>
      <c r="DA872" s="360"/>
      <c r="DB872" s="360"/>
      <c r="DC872" s="360"/>
      <c r="DD872" s="360"/>
      <c r="DE872" s="360"/>
      <c r="DF872" s="360"/>
      <c r="DG872" s="360"/>
      <c r="DH872" s="360"/>
      <c r="DI872" s="360"/>
      <c r="DJ872" s="360"/>
      <c r="DK872" s="360"/>
      <c r="DL872" s="360"/>
      <c r="DM872" s="360"/>
      <c r="DN872" s="360"/>
      <c r="DO872" s="360"/>
      <c r="DP872" s="360"/>
      <c r="DQ872" s="360"/>
      <c r="DR872" s="360"/>
      <c r="DS872" s="360"/>
      <c r="DT872" s="360"/>
      <c r="DU872" s="360"/>
      <c r="DV872" s="360"/>
      <c r="DW872" s="360"/>
      <c r="DX872" s="360"/>
      <c r="DY872" s="360"/>
      <c r="DZ872" s="360"/>
      <c r="EA872" s="360"/>
      <c r="EB872" s="360"/>
      <c r="EC872" s="360"/>
      <c r="ED872" s="360"/>
      <c r="EE872" s="360"/>
      <c r="EF872" s="360"/>
      <c r="EG872" s="360"/>
      <c r="EH872" s="360"/>
      <c r="EI872" s="360"/>
      <c r="EJ872" s="360"/>
      <c r="EK872" s="360"/>
      <c r="EL872" s="360"/>
      <c r="EM872" s="360"/>
      <c r="EN872" s="360"/>
      <c r="EO872" s="360"/>
      <c r="EP872" s="360"/>
      <c r="EQ872" s="360"/>
      <c r="ER872" s="360"/>
      <c r="ES872" s="360"/>
      <c r="ET872" s="360"/>
      <c r="EU872" s="360"/>
      <c r="EV872" s="360"/>
      <c r="EW872" s="360"/>
      <c r="EX872" s="360"/>
      <c r="EY872" s="360"/>
      <c r="EZ872" s="360"/>
      <c r="FA872" s="360"/>
      <c r="FB872" s="360"/>
      <c r="FC872" s="360"/>
      <c r="FD872" s="360"/>
      <c r="FE872" s="360"/>
      <c r="FF872" s="360"/>
      <c r="FG872" s="360"/>
      <c r="FH872" s="360"/>
      <c r="FI872" s="360"/>
      <c r="FJ872" s="360"/>
      <c r="FK872" s="360"/>
      <c r="FL872" s="360"/>
      <c r="FM872" s="360"/>
      <c r="FN872" s="360"/>
      <c r="FO872" s="360"/>
      <c r="FP872" s="360"/>
      <c r="FQ872" s="360"/>
      <c r="FR872" s="360"/>
      <c r="FS872" s="360"/>
      <c r="FT872" s="360"/>
      <c r="FU872" s="360"/>
      <c r="FV872" s="360"/>
      <c r="FW872" s="360"/>
      <c r="FX872" s="360"/>
      <c r="FY872" s="360"/>
      <c r="FZ872" s="360"/>
      <c r="GA872" s="360"/>
      <c r="GB872" s="360"/>
      <c r="GC872" s="360"/>
      <c r="GD872" s="360"/>
      <c r="GE872" s="360"/>
      <c r="GF872" s="360"/>
      <c r="GG872" s="360"/>
      <c r="GH872" s="360"/>
      <c r="GI872" s="360"/>
      <c r="GJ872" s="360"/>
      <c r="GK872" s="360"/>
      <c r="GL872" s="360"/>
      <c r="GM872" s="360"/>
      <c r="GN872" s="360"/>
      <c r="GO872" s="360"/>
      <c r="GP872" s="360"/>
      <c r="GQ872" s="360"/>
      <c r="GR872" s="360"/>
      <c r="GS872" s="360"/>
      <c r="GT872" s="360"/>
      <c r="GU872" s="360"/>
      <c r="GV872" s="360"/>
      <c r="GW872" s="360"/>
      <c r="GX872" s="360"/>
      <c r="GY872" s="360"/>
      <c r="GZ872" s="360"/>
      <c r="HA872" s="360"/>
      <c r="HB872" s="360"/>
      <c r="HC872" s="360"/>
      <c r="HD872" s="360"/>
      <c r="HE872" s="360"/>
      <c r="HF872" s="360"/>
      <c r="HG872" s="360"/>
      <c r="HH872" s="360"/>
      <c r="HI872" s="360"/>
      <c r="HJ872" s="360"/>
      <c r="HK872" s="360"/>
      <c r="HL872" s="360"/>
      <c r="HM872" s="360"/>
      <c r="HN872" s="360"/>
      <c r="HO872" s="360"/>
      <c r="HP872" s="360"/>
      <c r="HQ872" s="360"/>
      <c r="HR872" s="360"/>
      <c r="HS872" s="360"/>
      <c r="HT872" s="360"/>
      <c r="HU872" s="360"/>
      <c r="HV872" s="360"/>
      <c r="HW872" s="360"/>
      <c r="HX872" s="360"/>
    </row>
    <row r="874" spans="1:232" s="461" customFormat="1">
      <c r="A874" s="352"/>
      <c r="B874" s="369"/>
      <c r="C874" s="354"/>
      <c r="D874" s="355"/>
      <c r="E874" s="356"/>
      <c r="F874" s="357"/>
      <c r="G874" s="370"/>
      <c r="H874" s="372"/>
      <c r="I874" s="447"/>
      <c r="J874" s="448"/>
      <c r="K874" s="449"/>
      <c r="L874" s="446"/>
      <c r="N874" s="440"/>
      <c r="O874" s="440"/>
      <c r="P874" s="360"/>
      <c r="Q874" s="360"/>
      <c r="R874" s="360"/>
      <c r="S874" s="360"/>
      <c r="T874" s="360"/>
      <c r="U874" s="360"/>
      <c r="V874" s="360"/>
      <c r="W874" s="360"/>
      <c r="X874" s="360"/>
      <c r="Y874" s="360"/>
      <c r="Z874" s="360"/>
      <c r="AA874" s="360"/>
      <c r="AB874" s="360"/>
      <c r="AC874" s="360"/>
      <c r="AD874" s="360"/>
      <c r="AE874" s="360"/>
      <c r="AF874" s="360"/>
      <c r="AG874" s="360"/>
      <c r="AH874" s="360"/>
      <c r="AI874" s="360"/>
      <c r="AJ874" s="360"/>
      <c r="AK874" s="360"/>
      <c r="AL874" s="360"/>
      <c r="AM874" s="360"/>
      <c r="AN874" s="360"/>
      <c r="AO874" s="360"/>
      <c r="AP874" s="360"/>
      <c r="AQ874" s="360"/>
      <c r="AR874" s="360"/>
      <c r="AS874" s="360"/>
      <c r="AT874" s="360"/>
      <c r="AU874" s="360"/>
      <c r="AV874" s="360"/>
      <c r="AW874" s="360"/>
      <c r="AX874" s="360"/>
      <c r="AY874" s="360"/>
      <c r="AZ874" s="360"/>
      <c r="BA874" s="360"/>
      <c r="BB874" s="360"/>
      <c r="BC874" s="360"/>
      <c r="BD874" s="360"/>
      <c r="BE874" s="360"/>
      <c r="BF874" s="360"/>
      <c r="BG874" s="360"/>
      <c r="BH874" s="360"/>
      <c r="BI874" s="360"/>
      <c r="BJ874" s="360"/>
      <c r="BK874" s="360"/>
      <c r="BL874" s="360"/>
      <c r="BM874" s="360"/>
      <c r="BN874" s="360"/>
      <c r="BO874" s="360"/>
      <c r="BP874" s="360"/>
      <c r="BQ874" s="360"/>
      <c r="BR874" s="360"/>
      <c r="BS874" s="360"/>
      <c r="BT874" s="360"/>
      <c r="BU874" s="360"/>
      <c r="BV874" s="360"/>
      <c r="BW874" s="360"/>
      <c r="BX874" s="360"/>
      <c r="BY874" s="360"/>
      <c r="BZ874" s="360"/>
      <c r="CA874" s="360"/>
      <c r="CB874" s="360"/>
      <c r="CC874" s="360"/>
      <c r="CD874" s="360"/>
      <c r="CE874" s="360"/>
      <c r="CF874" s="360"/>
      <c r="CG874" s="360"/>
      <c r="CH874" s="360"/>
      <c r="CI874" s="360"/>
      <c r="CJ874" s="360"/>
      <c r="CK874" s="360"/>
      <c r="CL874" s="360"/>
      <c r="CM874" s="360"/>
      <c r="CN874" s="360"/>
      <c r="CO874" s="360"/>
      <c r="CP874" s="360"/>
      <c r="CQ874" s="360"/>
      <c r="CR874" s="360"/>
      <c r="CS874" s="360"/>
      <c r="CT874" s="360"/>
      <c r="CU874" s="360"/>
      <c r="CV874" s="360"/>
      <c r="CW874" s="360"/>
      <c r="CX874" s="360"/>
      <c r="CY874" s="360"/>
      <c r="CZ874" s="360"/>
      <c r="DA874" s="360"/>
      <c r="DB874" s="360"/>
      <c r="DC874" s="360"/>
      <c r="DD874" s="360"/>
      <c r="DE874" s="360"/>
      <c r="DF874" s="360"/>
      <c r="DG874" s="360"/>
      <c r="DH874" s="360"/>
      <c r="DI874" s="360"/>
      <c r="DJ874" s="360"/>
      <c r="DK874" s="360"/>
      <c r="DL874" s="360"/>
      <c r="DM874" s="360"/>
      <c r="DN874" s="360"/>
      <c r="DO874" s="360"/>
      <c r="DP874" s="360"/>
      <c r="DQ874" s="360"/>
      <c r="DR874" s="360"/>
      <c r="DS874" s="360"/>
      <c r="DT874" s="360"/>
      <c r="DU874" s="360"/>
      <c r="DV874" s="360"/>
      <c r="DW874" s="360"/>
      <c r="DX874" s="360"/>
      <c r="DY874" s="360"/>
      <c r="DZ874" s="360"/>
      <c r="EA874" s="360"/>
      <c r="EB874" s="360"/>
      <c r="EC874" s="360"/>
      <c r="ED874" s="360"/>
      <c r="EE874" s="360"/>
      <c r="EF874" s="360"/>
      <c r="EG874" s="360"/>
      <c r="EH874" s="360"/>
      <c r="EI874" s="360"/>
      <c r="EJ874" s="360"/>
      <c r="EK874" s="360"/>
      <c r="EL874" s="360"/>
      <c r="EM874" s="360"/>
      <c r="EN874" s="360"/>
      <c r="EO874" s="360"/>
      <c r="EP874" s="360"/>
      <c r="EQ874" s="360"/>
      <c r="ER874" s="360"/>
      <c r="ES874" s="360"/>
      <c r="ET874" s="360"/>
      <c r="EU874" s="360"/>
      <c r="EV874" s="360"/>
      <c r="EW874" s="360"/>
      <c r="EX874" s="360"/>
      <c r="EY874" s="360"/>
      <c r="EZ874" s="360"/>
      <c r="FA874" s="360"/>
      <c r="FB874" s="360"/>
      <c r="FC874" s="360"/>
      <c r="FD874" s="360"/>
      <c r="FE874" s="360"/>
      <c r="FF874" s="360"/>
      <c r="FG874" s="360"/>
      <c r="FH874" s="360"/>
      <c r="FI874" s="360"/>
      <c r="FJ874" s="360"/>
      <c r="FK874" s="360"/>
      <c r="FL874" s="360"/>
      <c r="FM874" s="360"/>
      <c r="FN874" s="360"/>
      <c r="FO874" s="360"/>
      <c r="FP874" s="360"/>
      <c r="FQ874" s="360"/>
      <c r="FR874" s="360"/>
      <c r="FS874" s="360"/>
      <c r="FT874" s="360"/>
      <c r="FU874" s="360"/>
      <c r="FV874" s="360"/>
      <c r="FW874" s="360"/>
      <c r="FX874" s="360"/>
      <c r="FY874" s="360"/>
      <c r="FZ874" s="360"/>
      <c r="GA874" s="360"/>
      <c r="GB874" s="360"/>
      <c r="GC874" s="360"/>
      <c r="GD874" s="360"/>
      <c r="GE874" s="360"/>
      <c r="GF874" s="360"/>
      <c r="GG874" s="360"/>
      <c r="GH874" s="360"/>
      <c r="GI874" s="360"/>
      <c r="GJ874" s="360"/>
      <c r="GK874" s="360"/>
      <c r="GL874" s="360"/>
      <c r="GM874" s="360"/>
      <c r="GN874" s="360"/>
      <c r="GO874" s="360"/>
      <c r="GP874" s="360"/>
      <c r="GQ874" s="360"/>
      <c r="GR874" s="360"/>
      <c r="GS874" s="360"/>
      <c r="GT874" s="360"/>
      <c r="GU874" s="360"/>
      <c r="GV874" s="360"/>
      <c r="GW874" s="360"/>
      <c r="GX874" s="360"/>
      <c r="GY874" s="360"/>
      <c r="GZ874" s="360"/>
      <c r="HA874" s="360"/>
      <c r="HB874" s="360"/>
      <c r="HC874" s="360"/>
      <c r="HD874" s="360"/>
      <c r="HE874" s="360"/>
      <c r="HF874" s="360"/>
      <c r="HG874" s="360"/>
      <c r="HH874" s="360"/>
      <c r="HI874" s="360"/>
      <c r="HJ874" s="360"/>
      <c r="HK874" s="360"/>
      <c r="HL874" s="360"/>
      <c r="HM874" s="360"/>
      <c r="HN874" s="360"/>
      <c r="HO874" s="360"/>
      <c r="HP874" s="360"/>
      <c r="HQ874" s="360"/>
      <c r="HR874" s="360"/>
      <c r="HS874" s="360"/>
      <c r="HT874" s="360"/>
      <c r="HU874" s="360"/>
      <c r="HV874" s="360"/>
      <c r="HW874" s="360"/>
      <c r="HX874" s="360"/>
    </row>
    <row r="876" spans="1:232" s="461" customFormat="1">
      <c r="A876" s="352"/>
      <c r="B876" s="369"/>
      <c r="C876" s="354"/>
      <c r="D876" s="355"/>
      <c r="E876" s="356"/>
      <c r="F876" s="357"/>
      <c r="G876" s="370"/>
      <c r="H876" s="372"/>
      <c r="I876" s="447"/>
      <c r="J876" s="448"/>
      <c r="K876" s="449"/>
      <c r="L876" s="446"/>
      <c r="N876" s="440"/>
      <c r="O876" s="440"/>
      <c r="P876" s="360"/>
      <c r="Q876" s="360"/>
      <c r="R876" s="360"/>
      <c r="S876" s="360"/>
      <c r="T876" s="360"/>
      <c r="U876" s="360"/>
      <c r="V876" s="360"/>
      <c r="W876" s="360"/>
      <c r="X876" s="360"/>
      <c r="Y876" s="360"/>
      <c r="Z876" s="360"/>
      <c r="AA876" s="360"/>
      <c r="AB876" s="360"/>
      <c r="AC876" s="360"/>
      <c r="AD876" s="360"/>
      <c r="AE876" s="360"/>
      <c r="AF876" s="360"/>
      <c r="AG876" s="360"/>
      <c r="AH876" s="360"/>
      <c r="AI876" s="360"/>
      <c r="AJ876" s="360"/>
      <c r="AK876" s="360"/>
      <c r="AL876" s="360"/>
      <c r="AM876" s="360"/>
      <c r="AN876" s="360"/>
      <c r="AO876" s="360"/>
      <c r="AP876" s="360"/>
      <c r="AQ876" s="360"/>
      <c r="AR876" s="360"/>
      <c r="AS876" s="360"/>
      <c r="AT876" s="360"/>
      <c r="AU876" s="360"/>
      <c r="AV876" s="360"/>
      <c r="AW876" s="360"/>
      <c r="AX876" s="360"/>
      <c r="AY876" s="360"/>
      <c r="AZ876" s="360"/>
      <c r="BA876" s="360"/>
      <c r="BB876" s="360"/>
      <c r="BC876" s="360"/>
      <c r="BD876" s="360"/>
      <c r="BE876" s="360"/>
      <c r="BF876" s="360"/>
      <c r="BG876" s="360"/>
      <c r="BH876" s="360"/>
      <c r="BI876" s="360"/>
      <c r="BJ876" s="360"/>
      <c r="BK876" s="360"/>
      <c r="BL876" s="360"/>
      <c r="BM876" s="360"/>
      <c r="BN876" s="360"/>
      <c r="BO876" s="360"/>
      <c r="BP876" s="360"/>
      <c r="BQ876" s="360"/>
      <c r="BR876" s="360"/>
      <c r="BS876" s="360"/>
      <c r="BT876" s="360"/>
      <c r="BU876" s="360"/>
      <c r="BV876" s="360"/>
      <c r="BW876" s="360"/>
      <c r="BX876" s="360"/>
      <c r="BY876" s="360"/>
      <c r="BZ876" s="360"/>
      <c r="CA876" s="360"/>
      <c r="CB876" s="360"/>
      <c r="CC876" s="360"/>
      <c r="CD876" s="360"/>
      <c r="CE876" s="360"/>
      <c r="CF876" s="360"/>
      <c r="CG876" s="360"/>
      <c r="CH876" s="360"/>
      <c r="CI876" s="360"/>
      <c r="CJ876" s="360"/>
      <c r="CK876" s="360"/>
      <c r="CL876" s="360"/>
      <c r="CM876" s="360"/>
      <c r="CN876" s="360"/>
      <c r="CO876" s="360"/>
      <c r="CP876" s="360"/>
      <c r="CQ876" s="360"/>
      <c r="CR876" s="360"/>
      <c r="CS876" s="360"/>
      <c r="CT876" s="360"/>
      <c r="CU876" s="360"/>
      <c r="CV876" s="360"/>
      <c r="CW876" s="360"/>
      <c r="CX876" s="360"/>
      <c r="CY876" s="360"/>
      <c r="CZ876" s="360"/>
      <c r="DA876" s="360"/>
      <c r="DB876" s="360"/>
      <c r="DC876" s="360"/>
      <c r="DD876" s="360"/>
      <c r="DE876" s="360"/>
      <c r="DF876" s="360"/>
      <c r="DG876" s="360"/>
      <c r="DH876" s="360"/>
      <c r="DI876" s="360"/>
      <c r="DJ876" s="360"/>
      <c r="DK876" s="360"/>
      <c r="DL876" s="360"/>
      <c r="DM876" s="360"/>
      <c r="DN876" s="360"/>
      <c r="DO876" s="360"/>
      <c r="DP876" s="360"/>
      <c r="DQ876" s="360"/>
      <c r="DR876" s="360"/>
      <c r="DS876" s="360"/>
      <c r="DT876" s="360"/>
      <c r="DU876" s="360"/>
      <c r="DV876" s="360"/>
      <c r="DW876" s="360"/>
      <c r="DX876" s="360"/>
      <c r="DY876" s="360"/>
      <c r="DZ876" s="360"/>
      <c r="EA876" s="360"/>
      <c r="EB876" s="360"/>
      <c r="EC876" s="360"/>
      <c r="ED876" s="360"/>
      <c r="EE876" s="360"/>
      <c r="EF876" s="360"/>
      <c r="EG876" s="360"/>
      <c r="EH876" s="360"/>
      <c r="EI876" s="360"/>
      <c r="EJ876" s="360"/>
      <c r="EK876" s="360"/>
      <c r="EL876" s="360"/>
      <c r="EM876" s="360"/>
      <c r="EN876" s="360"/>
      <c r="EO876" s="360"/>
      <c r="EP876" s="360"/>
      <c r="EQ876" s="360"/>
      <c r="ER876" s="360"/>
      <c r="ES876" s="360"/>
      <c r="ET876" s="360"/>
      <c r="EU876" s="360"/>
      <c r="EV876" s="360"/>
      <c r="EW876" s="360"/>
      <c r="EX876" s="360"/>
      <c r="EY876" s="360"/>
      <c r="EZ876" s="360"/>
      <c r="FA876" s="360"/>
      <c r="FB876" s="360"/>
      <c r="FC876" s="360"/>
      <c r="FD876" s="360"/>
      <c r="FE876" s="360"/>
      <c r="FF876" s="360"/>
      <c r="FG876" s="360"/>
      <c r="FH876" s="360"/>
      <c r="FI876" s="360"/>
      <c r="FJ876" s="360"/>
      <c r="FK876" s="360"/>
      <c r="FL876" s="360"/>
      <c r="FM876" s="360"/>
      <c r="FN876" s="360"/>
      <c r="FO876" s="360"/>
      <c r="FP876" s="360"/>
      <c r="FQ876" s="360"/>
      <c r="FR876" s="360"/>
      <c r="FS876" s="360"/>
      <c r="FT876" s="360"/>
      <c r="FU876" s="360"/>
      <c r="FV876" s="360"/>
      <c r="FW876" s="360"/>
      <c r="FX876" s="360"/>
      <c r="FY876" s="360"/>
      <c r="FZ876" s="360"/>
      <c r="GA876" s="360"/>
      <c r="GB876" s="360"/>
      <c r="GC876" s="360"/>
      <c r="GD876" s="360"/>
      <c r="GE876" s="360"/>
      <c r="GF876" s="360"/>
      <c r="GG876" s="360"/>
      <c r="GH876" s="360"/>
      <c r="GI876" s="360"/>
      <c r="GJ876" s="360"/>
      <c r="GK876" s="360"/>
      <c r="GL876" s="360"/>
      <c r="GM876" s="360"/>
      <c r="GN876" s="360"/>
      <c r="GO876" s="360"/>
      <c r="GP876" s="360"/>
      <c r="GQ876" s="360"/>
      <c r="GR876" s="360"/>
      <c r="GS876" s="360"/>
      <c r="GT876" s="360"/>
      <c r="GU876" s="360"/>
      <c r="GV876" s="360"/>
      <c r="GW876" s="360"/>
      <c r="GX876" s="360"/>
      <c r="GY876" s="360"/>
      <c r="GZ876" s="360"/>
      <c r="HA876" s="360"/>
      <c r="HB876" s="360"/>
      <c r="HC876" s="360"/>
      <c r="HD876" s="360"/>
      <c r="HE876" s="360"/>
      <c r="HF876" s="360"/>
      <c r="HG876" s="360"/>
      <c r="HH876" s="360"/>
      <c r="HI876" s="360"/>
      <c r="HJ876" s="360"/>
      <c r="HK876" s="360"/>
      <c r="HL876" s="360"/>
      <c r="HM876" s="360"/>
      <c r="HN876" s="360"/>
      <c r="HO876" s="360"/>
      <c r="HP876" s="360"/>
      <c r="HQ876" s="360"/>
      <c r="HR876" s="360"/>
      <c r="HS876" s="360"/>
      <c r="HT876" s="360"/>
      <c r="HU876" s="360"/>
      <c r="HV876" s="360"/>
      <c r="HW876" s="360"/>
      <c r="HX876" s="360"/>
    </row>
    <row r="878" spans="1:232" s="461" customFormat="1">
      <c r="A878" s="352"/>
      <c r="B878" s="369"/>
      <c r="C878" s="354"/>
      <c r="D878" s="355"/>
      <c r="E878" s="356"/>
      <c r="F878" s="357"/>
      <c r="G878" s="370"/>
      <c r="H878" s="372"/>
      <c r="I878" s="447"/>
      <c r="J878" s="448"/>
      <c r="K878" s="449"/>
      <c r="L878" s="446"/>
      <c r="N878" s="440"/>
      <c r="O878" s="440"/>
      <c r="P878" s="360"/>
      <c r="Q878" s="360"/>
      <c r="R878" s="360"/>
      <c r="S878" s="360"/>
      <c r="T878" s="360"/>
      <c r="U878" s="360"/>
      <c r="V878" s="360"/>
      <c r="W878" s="360"/>
      <c r="X878" s="360"/>
      <c r="Y878" s="360"/>
      <c r="Z878" s="360"/>
      <c r="AA878" s="360"/>
      <c r="AB878" s="360"/>
      <c r="AC878" s="360"/>
      <c r="AD878" s="360"/>
      <c r="AE878" s="360"/>
      <c r="AF878" s="360"/>
      <c r="AG878" s="360"/>
      <c r="AH878" s="360"/>
      <c r="AI878" s="360"/>
      <c r="AJ878" s="360"/>
      <c r="AK878" s="360"/>
      <c r="AL878" s="360"/>
      <c r="AM878" s="360"/>
      <c r="AN878" s="360"/>
      <c r="AO878" s="360"/>
      <c r="AP878" s="360"/>
      <c r="AQ878" s="360"/>
      <c r="AR878" s="360"/>
      <c r="AS878" s="360"/>
      <c r="AT878" s="360"/>
      <c r="AU878" s="360"/>
      <c r="AV878" s="360"/>
      <c r="AW878" s="360"/>
      <c r="AX878" s="360"/>
      <c r="AY878" s="360"/>
      <c r="AZ878" s="360"/>
      <c r="BA878" s="360"/>
      <c r="BB878" s="360"/>
      <c r="BC878" s="360"/>
      <c r="BD878" s="360"/>
      <c r="BE878" s="360"/>
      <c r="BF878" s="360"/>
      <c r="BG878" s="360"/>
      <c r="BH878" s="360"/>
      <c r="BI878" s="360"/>
      <c r="BJ878" s="360"/>
      <c r="BK878" s="360"/>
      <c r="BL878" s="360"/>
      <c r="BM878" s="360"/>
      <c r="BN878" s="360"/>
      <c r="BO878" s="360"/>
      <c r="BP878" s="360"/>
      <c r="BQ878" s="360"/>
      <c r="BR878" s="360"/>
      <c r="BS878" s="360"/>
      <c r="BT878" s="360"/>
      <c r="BU878" s="360"/>
      <c r="BV878" s="360"/>
      <c r="BW878" s="360"/>
      <c r="BX878" s="360"/>
      <c r="BY878" s="360"/>
      <c r="BZ878" s="360"/>
      <c r="CA878" s="360"/>
      <c r="CB878" s="360"/>
      <c r="CC878" s="360"/>
      <c r="CD878" s="360"/>
      <c r="CE878" s="360"/>
      <c r="CF878" s="360"/>
      <c r="CG878" s="360"/>
      <c r="CH878" s="360"/>
      <c r="CI878" s="360"/>
      <c r="CJ878" s="360"/>
      <c r="CK878" s="360"/>
      <c r="CL878" s="360"/>
      <c r="CM878" s="360"/>
      <c r="CN878" s="360"/>
      <c r="CO878" s="360"/>
      <c r="CP878" s="360"/>
      <c r="CQ878" s="360"/>
      <c r="CR878" s="360"/>
      <c r="CS878" s="360"/>
      <c r="CT878" s="360"/>
      <c r="CU878" s="360"/>
      <c r="CV878" s="360"/>
      <c r="CW878" s="360"/>
      <c r="CX878" s="360"/>
      <c r="CY878" s="360"/>
      <c r="CZ878" s="360"/>
      <c r="DA878" s="360"/>
      <c r="DB878" s="360"/>
      <c r="DC878" s="360"/>
      <c r="DD878" s="360"/>
      <c r="DE878" s="360"/>
      <c r="DF878" s="360"/>
      <c r="DG878" s="360"/>
      <c r="DH878" s="360"/>
      <c r="DI878" s="360"/>
      <c r="DJ878" s="360"/>
      <c r="DK878" s="360"/>
      <c r="DL878" s="360"/>
      <c r="DM878" s="360"/>
      <c r="DN878" s="360"/>
      <c r="DO878" s="360"/>
      <c r="DP878" s="360"/>
      <c r="DQ878" s="360"/>
      <c r="DR878" s="360"/>
      <c r="DS878" s="360"/>
      <c r="DT878" s="360"/>
      <c r="DU878" s="360"/>
      <c r="DV878" s="360"/>
      <c r="DW878" s="360"/>
      <c r="DX878" s="360"/>
      <c r="DY878" s="360"/>
      <c r="DZ878" s="360"/>
      <c r="EA878" s="360"/>
      <c r="EB878" s="360"/>
      <c r="EC878" s="360"/>
      <c r="ED878" s="360"/>
      <c r="EE878" s="360"/>
      <c r="EF878" s="360"/>
      <c r="EG878" s="360"/>
      <c r="EH878" s="360"/>
      <c r="EI878" s="360"/>
      <c r="EJ878" s="360"/>
      <c r="EK878" s="360"/>
      <c r="EL878" s="360"/>
      <c r="EM878" s="360"/>
      <c r="EN878" s="360"/>
      <c r="EO878" s="360"/>
      <c r="EP878" s="360"/>
      <c r="EQ878" s="360"/>
      <c r="ER878" s="360"/>
      <c r="ES878" s="360"/>
      <c r="ET878" s="360"/>
      <c r="EU878" s="360"/>
      <c r="EV878" s="360"/>
      <c r="EW878" s="360"/>
      <c r="EX878" s="360"/>
      <c r="EY878" s="360"/>
      <c r="EZ878" s="360"/>
      <c r="FA878" s="360"/>
      <c r="FB878" s="360"/>
      <c r="FC878" s="360"/>
      <c r="FD878" s="360"/>
      <c r="FE878" s="360"/>
      <c r="FF878" s="360"/>
      <c r="FG878" s="360"/>
      <c r="FH878" s="360"/>
      <c r="FI878" s="360"/>
      <c r="FJ878" s="360"/>
      <c r="FK878" s="360"/>
      <c r="FL878" s="360"/>
      <c r="FM878" s="360"/>
      <c r="FN878" s="360"/>
      <c r="FO878" s="360"/>
      <c r="FP878" s="360"/>
      <c r="FQ878" s="360"/>
      <c r="FR878" s="360"/>
      <c r="FS878" s="360"/>
      <c r="FT878" s="360"/>
      <c r="FU878" s="360"/>
      <c r="FV878" s="360"/>
      <c r="FW878" s="360"/>
      <c r="FX878" s="360"/>
      <c r="FY878" s="360"/>
      <c r="FZ878" s="360"/>
      <c r="GA878" s="360"/>
      <c r="GB878" s="360"/>
      <c r="GC878" s="360"/>
      <c r="GD878" s="360"/>
      <c r="GE878" s="360"/>
      <c r="GF878" s="360"/>
      <c r="GG878" s="360"/>
      <c r="GH878" s="360"/>
      <c r="GI878" s="360"/>
      <c r="GJ878" s="360"/>
      <c r="GK878" s="360"/>
      <c r="GL878" s="360"/>
      <c r="GM878" s="360"/>
      <c r="GN878" s="360"/>
      <c r="GO878" s="360"/>
      <c r="GP878" s="360"/>
      <c r="GQ878" s="360"/>
      <c r="GR878" s="360"/>
      <c r="GS878" s="360"/>
      <c r="GT878" s="360"/>
      <c r="GU878" s="360"/>
      <c r="GV878" s="360"/>
      <c r="GW878" s="360"/>
      <c r="GX878" s="360"/>
      <c r="GY878" s="360"/>
      <c r="GZ878" s="360"/>
      <c r="HA878" s="360"/>
      <c r="HB878" s="360"/>
      <c r="HC878" s="360"/>
      <c r="HD878" s="360"/>
      <c r="HE878" s="360"/>
      <c r="HF878" s="360"/>
      <c r="HG878" s="360"/>
      <c r="HH878" s="360"/>
      <c r="HI878" s="360"/>
      <c r="HJ878" s="360"/>
      <c r="HK878" s="360"/>
      <c r="HL878" s="360"/>
      <c r="HM878" s="360"/>
      <c r="HN878" s="360"/>
      <c r="HO878" s="360"/>
      <c r="HP878" s="360"/>
      <c r="HQ878" s="360"/>
      <c r="HR878" s="360"/>
      <c r="HS878" s="360"/>
      <c r="HT878" s="360"/>
      <c r="HU878" s="360"/>
      <c r="HV878" s="360"/>
      <c r="HW878" s="360"/>
      <c r="HX878" s="360"/>
    </row>
    <row r="880" spans="1:232" s="461" customFormat="1">
      <c r="A880" s="352"/>
      <c r="B880" s="369"/>
      <c r="C880" s="354"/>
      <c r="D880" s="355"/>
      <c r="E880" s="356"/>
      <c r="F880" s="357"/>
      <c r="G880" s="370"/>
      <c r="H880" s="372"/>
      <c r="I880" s="447"/>
      <c r="J880" s="448"/>
      <c r="K880" s="449"/>
      <c r="L880" s="446"/>
      <c r="N880" s="440"/>
      <c r="O880" s="440"/>
      <c r="P880" s="360"/>
      <c r="Q880" s="360"/>
      <c r="R880" s="360"/>
      <c r="S880" s="360"/>
      <c r="T880" s="360"/>
      <c r="U880" s="360"/>
      <c r="V880" s="360"/>
      <c r="W880" s="360"/>
      <c r="X880" s="360"/>
      <c r="Y880" s="360"/>
      <c r="Z880" s="360"/>
      <c r="AA880" s="360"/>
      <c r="AB880" s="360"/>
      <c r="AC880" s="360"/>
      <c r="AD880" s="360"/>
      <c r="AE880" s="360"/>
      <c r="AF880" s="360"/>
      <c r="AG880" s="360"/>
      <c r="AH880" s="360"/>
      <c r="AI880" s="360"/>
      <c r="AJ880" s="360"/>
      <c r="AK880" s="360"/>
      <c r="AL880" s="360"/>
      <c r="AM880" s="360"/>
      <c r="AN880" s="360"/>
      <c r="AO880" s="360"/>
      <c r="AP880" s="360"/>
      <c r="AQ880" s="360"/>
      <c r="AR880" s="360"/>
      <c r="AS880" s="360"/>
      <c r="AT880" s="360"/>
      <c r="AU880" s="360"/>
      <c r="AV880" s="360"/>
      <c r="AW880" s="360"/>
      <c r="AX880" s="360"/>
      <c r="AY880" s="360"/>
      <c r="AZ880" s="360"/>
      <c r="BA880" s="360"/>
      <c r="BB880" s="360"/>
      <c r="BC880" s="360"/>
      <c r="BD880" s="360"/>
      <c r="BE880" s="360"/>
      <c r="BF880" s="360"/>
      <c r="BG880" s="360"/>
      <c r="BH880" s="360"/>
      <c r="BI880" s="360"/>
      <c r="BJ880" s="360"/>
      <c r="BK880" s="360"/>
      <c r="BL880" s="360"/>
      <c r="BM880" s="360"/>
      <c r="BN880" s="360"/>
      <c r="BO880" s="360"/>
      <c r="BP880" s="360"/>
      <c r="BQ880" s="360"/>
      <c r="BR880" s="360"/>
      <c r="BS880" s="360"/>
      <c r="BT880" s="360"/>
      <c r="BU880" s="360"/>
      <c r="BV880" s="360"/>
      <c r="BW880" s="360"/>
      <c r="BX880" s="360"/>
      <c r="BY880" s="360"/>
      <c r="BZ880" s="360"/>
      <c r="CA880" s="360"/>
      <c r="CB880" s="360"/>
      <c r="CC880" s="360"/>
      <c r="CD880" s="360"/>
      <c r="CE880" s="360"/>
      <c r="CF880" s="360"/>
      <c r="CG880" s="360"/>
      <c r="CH880" s="360"/>
      <c r="CI880" s="360"/>
      <c r="CJ880" s="360"/>
      <c r="CK880" s="360"/>
      <c r="CL880" s="360"/>
      <c r="CM880" s="360"/>
      <c r="CN880" s="360"/>
      <c r="CO880" s="360"/>
      <c r="CP880" s="360"/>
      <c r="CQ880" s="360"/>
      <c r="CR880" s="360"/>
      <c r="CS880" s="360"/>
      <c r="CT880" s="360"/>
      <c r="CU880" s="360"/>
      <c r="CV880" s="360"/>
      <c r="CW880" s="360"/>
      <c r="CX880" s="360"/>
      <c r="CY880" s="360"/>
      <c r="CZ880" s="360"/>
      <c r="DA880" s="360"/>
      <c r="DB880" s="360"/>
      <c r="DC880" s="360"/>
      <c r="DD880" s="360"/>
      <c r="DE880" s="360"/>
      <c r="DF880" s="360"/>
      <c r="DG880" s="360"/>
      <c r="DH880" s="360"/>
      <c r="DI880" s="360"/>
      <c r="DJ880" s="360"/>
      <c r="DK880" s="360"/>
      <c r="DL880" s="360"/>
      <c r="DM880" s="360"/>
      <c r="DN880" s="360"/>
      <c r="DO880" s="360"/>
      <c r="DP880" s="360"/>
      <c r="DQ880" s="360"/>
      <c r="DR880" s="360"/>
      <c r="DS880" s="360"/>
      <c r="DT880" s="360"/>
      <c r="DU880" s="360"/>
      <c r="DV880" s="360"/>
      <c r="DW880" s="360"/>
      <c r="DX880" s="360"/>
      <c r="DY880" s="360"/>
      <c r="DZ880" s="360"/>
      <c r="EA880" s="360"/>
      <c r="EB880" s="360"/>
      <c r="EC880" s="360"/>
      <c r="ED880" s="360"/>
      <c r="EE880" s="360"/>
      <c r="EF880" s="360"/>
      <c r="EG880" s="360"/>
      <c r="EH880" s="360"/>
      <c r="EI880" s="360"/>
      <c r="EJ880" s="360"/>
      <c r="EK880" s="360"/>
      <c r="EL880" s="360"/>
      <c r="EM880" s="360"/>
      <c r="EN880" s="360"/>
      <c r="EO880" s="360"/>
      <c r="EP880" s="360"/>
      <c r="EQ880" s="360"/>
      <c r="ER880" s="360"/>
      <c r="ES880" s="360"/>
      <c r="ET880" s="360"/>
      <c r="EU880" s="360"/>
      <c r="EV880" s="360"/>
      <c r="EW880" s="360"/>
      <c r="EX880" s="360"/>
      <c r="EY880" s="360"/>
      <c r="EZ880" s="360"/>
      <c r="FA880" s="360"/>
      <c r="FB880" s="360"/>
      <c r="FC880" s="360"/>
      <c r="FD880" s="360"/>
      <c r="FE880" s="360"/>
      <c r="FF880" s="360"/>
      <c r="FG880" s="360"/>
      <c r="FH880" s="360"/>
      <c r="FI880" s="360"/>
      <c r="FJ880" s="360"/>
      <c r="FK880" s="360"/>
      <c r="FL880" s="360"/>
      <c r="FM880" s="360"/>
      <c r="FN880" s="360"/>
      <c r="FO880" s="360"/>
      <c r="FP880" s="360"/>
      <c r="FQ880" s="360"/>
      <c r="FR880" s="360"/>
      <c r="FS880" s="360"/>
      <c r="FT880" s="360"/>
      <c r="FU880" s="360"/>
      <c r="FV880" s="360"/>
      <c r="FW880" s="360"/>
      <c r="FX880" s="360"/>
      <c r="FY880" s="360"/>
      <c r="FZ880" s="360"/>
      <c r="GA880" s="360"/>
      <c r="GB880" s="360"/>
      <c r="GC880" s="360"/>
      <c r="GD880" s="360"/>
      <c r="GE880" s="360"/>
      <c r="GF880" s="360"/>
      <c r="GG880" s="360"/>
      <c r="GH880" s="360"/>
      <c r="GI880" s="360"/>
      <c r="GJ880" s="360"/>
      <c r="GK880" s="360"/>
      <c r="GL880" s="360"/>
      <c r="GM880" s="360"/>
      <c r="GN880" s="360"/>
      <c r="GO880" s="360"/>
      <c r="GP880" s="360"/>
      <c r="GQ880" s="360"/>
      <c r="GR880" s="360"/>
      <c r="GS880" s="360"/>
      <c r="GT880" s="360"/>
      <c r="GU880" s="360"/>
      <c r="GV880" s="360"/>
      <c r="GW880" s="360"/>
      <c r="GX880" s="360"/>
      <c r="GY880" s="360"/>
      <c r="GZ880" s="360"/>
      <c r="HA880" s="360"/>
      <c r="HB880" s="360"/>
      <c r="HC880" s="360"/>
      <c r="HD880" s="360"/>
      <c r="HE880" s="360"/>
      <c r="HF880" s="360"/>
      <c r="HG880" s="360"/>
      <c r="HH880" s="360"/>
      <c r="HI880" s="360"/>
      <c r="HJ880" s="360"/>
      <c r="HK880" s="360"/>
      <c r="HL880" s="360"/>
      <c r="HM880" s="360"/>
      <c r="HN880" s="360"/>
      <c r="HO880" s="360"/>
      <c r="HP880" s="360"/>
      <c r="HQ880" s="360"/>
      <c r="HR880" s="360"/>
      <c r="HS880" s="360"/>
      <c r="HT880" s="360"/>
      <c r="HU880" s="360"/>
      <c r="HV880" s="360"/>
      <c r="HW880" s="360"/>
      <c r="HX880" s="360"/>
    </row>
    <row r="882" spans="1:232" s="461" customFormat="1">
      <c r="A882" s="352"/>
      <c r="B882" s="369"/>
      <c r="C882" s="354"/>
      <c r="D882" s="355"/>
      <c r="E882" s="356"/>
      <c r="F882" s="357"/>
      <c r="G882" s="370"/>
      <c r="H882" s="372"/>
      <c r="I882" s="447"/>
      <c r="J882" s="448"/>
      <c r="K882" s="449"/>
      <c r="L882" s="446"/>
      <c r="N882" s="440"/>
      <c r="O882" s="440"/>
      <c r="P882" s="360"/>
      <c r="Q882" s="360"/>
      <c r="R882" s="360"/>
      <c r="S882" s="360"/>
      <c r="T882" s="360"/>
      <c r="U882" s="360"/>
      <c r="V882" s="360"/>
      <c r="W882" s="360"/>
      <c r="X882" s="360"/>
      <c r="Y882" s="360"/>
      <c r="Z882" s="360"/>
      <c r="AA882" s="360"/>
      <c r="AB882" s="360"/>
      <c r="AC882" s="360"/>
      <c r="AD882" s="360"/>
      <c r="AE882" s="360"/>
      <c r="AF882" s="360"/>
      <c r="AG882" s="360"/>
      <c r="AH882" s="360"/>
      <c r="AI882" s="360"/>
      <c r="AJ882" s="360"/>
      <c r="AK882" s="360"/>
      <c r="AL882" s="360"/>
      <c r="AM882" s="360"/>
      <c r="AN882" s="360"/>
      <c r="AO882" s="360"/>
      <c r="AP882" s="360"/>
      <c r="AQ882" s="360"/>
      <c r="AR882" s="360"/>
      <c r="AS882" s="360"/>
      <c r="AT882" s="360"/>
      <c r="AU882" s="360"/>
      <c r="AV882" s="360"/>
      <c r="AW882" s="360"/>
      <c r="AX882" s="360"/>
      <c r="AY882" s="360"/>
      <c r="AZ882" s="360"/>
      <c r="BA882" s="360"/>
      <c r="BB882" s="360"/>
      <c r="BC882" s="360"/>
      <c r="BD882" s="360"/>
      <c r="BE882" s="360"/>
      <c r="BF882" s="360"/>
      <c r="BG882" s="360"/>
      <c r="BH882" s="360"/>
      <c r="BI882" s="360"/>
      <c r="BJ882" s="360"/>
      <c r="BK882" s="360"/>
      <c r="BL882" s="360"/>
      <c r="BM882" s="360"/>
      <c r="BN882" s="360"/>
      <c r="BO882" s="360"/>
      <c r="BP882" s="360"/>
      <c r="BQ882" s="360"/>
      <c r="BR882" s="360"/>
      <c r="BS882" s="360"/>
      <c r="BT882" s="360"/>
      <c r="BU882" s="360"/>
      <c r="BV882" s="360"/>
      <c r="BW882" s="360"/>
      <c r="BX882" s="360"/>
      <c r="BY882" s="360"/>
      <c r="BZ882" s="360"/>
      <c r="CA882" s="360"/>
      <c r="CB882" s="360"/>
      <c r="CC882" s="360"/>
      <c r="CD882" s="360"/>
      <c r="CE882" s="360"/>
      <c r="CF882" s="360"/>
      <c r="CG882" s="360"/>
      <c r="CH882" s="360"/>
      <c r="CI882" s="360"/>
      <c r="CJ882" s="360"/>
      <c r="CK882" s="360"/>
      <c r="CL882" s="360"/>
      <c r="CM882" s="360"/>
      <c r="CN882" s="360"/>
      <c r="CO882" s="360"/>
      <c r="CP882" s="360"/>
      <c r="CQ882" s="360"/>
      <c r="CR882" s="360"/>
      <c r="CS882" s="360"/>
      <c r="CT882" s="360"/>
      <c r="CU882" s="360"/>
      <c r="CV882" s="360"/>
      <c r="CW882" s="360"/>
      <c r="CX882" s="360"/>
      <c r="CY882" s="360"/>
      <c r="CZ882" s="360"/>
      <c r="DA882" s="360"/>
      <c r="DB882" s="360"/>
      <c r="DC882" s="360"/>
      <c r="DD882" s="360"/>
      <c r="DE882" s="360"/>
      <c r="DF882" s="360"/>
      <c r="DG882" s="360"/>
      <c r="DH882" s="360"/>
      <c r="DI882" s="360"/>
      <c r="DJ882" s="360"/>
      <c r="DK882" s="360"/>
      <c r="DL882" s="360"/>
      <c r="DM882" s="360"/>
      <c r="DN882" s="360"/>
      <c r="DO882" s="360"/>
      <c r="DP882" s="360"/>
      <c r="DQ882" s="360"/>
      <c r="DR882" s="360"/>
      <c r="DS882" s="360"/>
      <c r="DT882" s="360"/>
      <c r="DU882" s="360"/>
      <c r="DV882" s="360"/>
      <c r="DW882" s="360"/>
      <c r="DX882" s="360"/>
      <c r="DY882" s="360"/>
      <c r="DZ882" s="360"/>
      <c r="EA882" s="360"/>
      <c r="EB882" s="360"/>
      <c r="EC882" s="360"/>
      <c r="ED882" s="360"/>
      <c r="EE882" s="360"/>
      <c r="EF882" s="360"/>
      <c r="EG882" s="360"/>
      <c r="EH882" s="360"/>
      <c r="EI882" s="360"/>
      <c r="EJ882" s="360"/>
      <c r="EK882" s="360"/>
      <c r="EL882" s="360"/>
      <c r="EM882" s="360"/>
      <c r="EN882" s="360"/>
      <c r="EO882" s="360"/>
      <c r="EP882" s="360"/>
      <c r="EQ882" s="360"/>
      <c r="ER882" s="360"/>
      <c r="ES882" s="360"/>
      <c r="ET882" s="360"/>
      <c r="EU882" s="360"/>
      <c r="EV882" s="360"/>
      <c r="EW882" s="360"/>
      <c r="EX882" s="360"/>
      <c r="EY882" s="360"/>
      <c r="EZ882" s="360"/>
      <c r="FA882" s="360"/>
      <c r="FB882" s="360"/>
      <c r="FC882" s="360"/>
      <c r="FD882" s="360"/>
      <c r="FE882" s="360"/>
      <c r="FF882" s="360"/>
      <c r="FG882" s="360"/>
      <c r="FH882" s="360"/>
      <c r="FI882" s="360"/>
      <c r="FJ882" s="360"/>
      <c r="FK882" s="360"/>
      <c r="FL882" s="360"/>
      <c r="FM882" s="360"/>
      <c r="FN882" s="360"/>
      <c r="FO882" s="360"/>
      <c r="FP882" s="360"/>
      <c r="FQ882" s="360"/>
      <c r="FR882" s="360"/>
      <c r="FS882" s="360"/>
      <c r="FT882" s="360"/>
      <c r="FU882" s="360"/>
      <c r="FV882" s="360"/>
      <c r="FW882" s="360"/>
      <c r="FX882" s="360"/>
      <c r="FY882" s="360"/>
      <c r="FZ882" s="360"/>
      <c r="GA882" s="360"/>
      <c r="GB882" s="360"/>
      <c r="GC882" s="360"/>
      <c r="GD882" s="360"/>
      <c r="GE882" s="360"/>
      <c r="GF882" s="360"/>
      <c r="GG882" s="360"/>
      <c r="GH882" s="360"/>
      <c r="GI882" s="360"/>
      <c r="GJ882" s="360"/>
      <c r="GK882" s="360"/>
      <c r="GL882" s="360"/>
      <c r="GM882" s="360"/>
      <c r="GN882" s="360"/>
      <c r="GO882" s="360"/>
      <c r="GP882" s="360"/>
      <c r="GQ882" s="360"/>
      <c r="GR882" s="360"/>
      <c r="GS882" s="360"/>
      <c r="GT882" s="360"/>
      <c r="GU882" s="360"/>
      <c r="GV882" s="360"/>
      <c r="GW882" s="360"/>
      <c r="GX882" s="360"/>
      <c r="GY882" s="360"/>
      <c r="GZ882" s="360"/>
      <c r="HA882" s="360"/>
      <c r="HB882" s="360"/>
      <c r="HC882" s="360"/>
      <c r="HD882" s="360"/>
      <c r="HE882" s="360"/>
      <c r="HF882" s="360"/>
      <c r="HG882" s="360"/>
      <c r="HH882" s="360"/>
      <c r="HI882" s="360"/>
      <c r="HJ882" s="360"/>
      <c r="HK882" s="360"/>
      <c r="HL882" s="360"/>
      <c r="HM882" s="360"/>
      <c r="HN882" s="360"/>
      <c r="HO882" s="360"/>
      <c r="HP882" s="360"/>
      <c r="HQ882" s="360"/>
      <c r="HR882" s="360"/>
      <c r="HS882" s="360"/>
      <c r="HT882" s="360"/>
      <c r="HU882" s="360"/>
      <c r="HV882" s="360"/>
      <c r="HW882" s="360"/>
      <c r="HX882" s="360"/>
    </row>
    <row r="884" spans="1:232" s="461" customFormat="1">
      <c r="A884" s="352"/>
      <c r="B884" s="369"/>
      <c r="C884" s="354"/>
      <c r="D884" s="355"/>
      <c r="E884" s="356"/>
      <c r="F884" s="357"/>
      <c r="G884" s="370"/>
      <c r="H884" s="372"/>
      <c r="I884" s="447"/>
      <c r="J884" s="448"/>
      <c r="K884" s="449"/>
      <c r="L884" s="446"/>
      <c r="N884" s="440"/>
      <c r="O884" s="440"/>
      <c r="P884" s="360"/>
      <c r="Q884" s="360"/>
      <c r="R884" s="360"/>
      <c r="S884" s="360"/>
      <c r="T884" s="360"/>
      <c r="U884" s="360"/>
      <c r="V884" s="360"/>
      <c r="W884" s="360"/>
      <c r="X884" s="360"/>
      <c r="Y884" s="360"/>
      <c r="Z884" s="360"/>
      <c r="AA884" s="360"/>
      <c r="AB884" s="360"/>
      <c r="AC884" s="360"/>
      <c r="AD884" s="360"/>
      <c r="AE884" s="360"/>
      <c r="AF884" s="360"/>
      <c r="AG884" s="360"/>
      <c r="AH884" s="360"/>
      <c r="AI884" s="360"/>
      <c r="AJ884" s="360"/>
      <c r="AK884" s="360"/>
      <c r="AL884" s="360"/>
      <c r="AM884" s="360"/>
      <c r="AN884" s="360"/>
      <c r="AO884" s="360"/>
      <c r="AP884" s="360"/>
      <c r="AQ884" s="360"/>
      <c r="AR884" s="360"/>
      <c r="AS884" s="360"/>
      <c r="AT884" s="360"/>
      <c r="AU884" s="360"/>
      <c r="AV884" s="360"/>
      <c r="AW884" s="360"/>
      <c r="AX884" s="360"/>
      <c r="AY884" s="360"/>
      <c r="AZ884" s="360"/>
      <c r="BA884" s="360"/>
      <c r="BB884" s="360"/>
      <c r="BC884" s="360"/>
      <c r="BD884" s="360"/>
      <c r="BE884" s="360"/>
      <c r="BF884" s="360"/>
      <c r="BG884" s="360"/>
      <c r="BH884" s="360"/>
      <c r="BI884" s="360"/>
      <c r="BJ884" s="360"/>
      <c r="BK884" s="360"/>
      <c r="BL884" s="360"/>
      <c r="BM884" s="360"/>
      <c r="BN884" s="360"/>
      <c r="BO884" s="360"/>
      <c r="BP884" s="360"/>
      <c r="BQ884" s="360"/>
      <c r="BR884" s="360"/>
      <c r="BS884" s="360"/>
      <c r="BT884" s="360"/>
      <c r="BU884" s="360"/>
      <c r="BV884" s="360"/>
      <c r="BW884" s="360"/>
      <c r="BX884" s="360"/>
      <c r="BY884" s="360"/>
      <c r="BZ884" s="360"/>
      <c r="CA884" s="360"/>
      <c r="CB884" s="360"/>
      <c r="CC884" s="360"/>
      <c r="CD884" s="360"/>
      <c r="CE884" s="360"/>
      <c r="CF884" s="360"/>
      <c r="CG884" s="360"/>
      <c r="CH884" s="360"/>
      <c r="CI884" s="360"/>
      <c r="CJ884" s="360"/>
      <c r="CK884" s="360"/>
      <c r="CL884" s="360"/>
      <c r="CM884" s="360"/>
      <c r="CN884" s="360"/>
      <c r="CO884" s="360"/>
      <c r="CP884" s="360"/>
      <c r="CQ884" s="360"/>
      <c r="CR884" s="360"/>
      <c r="CS884" s="360"/>
      <c r="CT884" s="360"/>
      <c r="CU884" s="360"/>
      <c r="CV884" s="360"/>
      <c r="CW884" s="360"/>
      <c r="CX884" s="360"/>
      <c r="CY884" s="360"/>
      <c r="CZ884" s="360"/>
      <c r="DA884" s="360"/>
      <c r="DB884" s="360"/>
      <c r="DC884" s="360"/>
      <c r="DD884" s="360"/>
      <c r="DE884" s="360"/>
      <c r="DF884" s="360"/>
      <c r="DG884" s="360"/>
      <c r="DH884" s="360"/>
      <c r="DI884" s="360"/>
      <c r="DJ884" s="360"/>
      <c r="DK884" s="360"/>
      <c r="DL884" s="360"/>
      <c r="DM884" s="360"/>
      <c r="DN884" s="360"/>
      <c r="DO884" s="360"/>
      <c r="DP884" s="360"/>
      <c r="DQ884" s="360"/>
      <c r="DR884" s="360"/>
      <c r="DS884" s="360"/>
      <c r="DT884" s="360"/>
      <c r="DU884" s="360"/>
      <c r="DV884" s="360"/>
      <c r="DW884" s="360"/>
      <c r="DX884" s="360"/>
      <c r="DY884" s="360"/>
      <c r="DZ884" s="360"/>
      <c r="EA884" s="360"/>
      <c r="EB884" s="360"/>
      <c r="EC884" s="360"/>
      <c r="ED884" s="360"/>
      <c r="EE884" s="360"/>
      <c r="EF884" s="360"/>
      <c r="EG884" s="360"/>
      <c r="EH884" s="360"/>
      <c r="EI884" s="360"/>
      <c r="EJ884" s="360"/>
      <c r="EK884" s="360"/>
      <c r="EL884" s="360"/>
      <c r="EM884" s="360"/>
      <c r="EN884" s="360"/>
      <c r="EO884" s="360"/>
      <c r="EP884" s="360"/>
      <c r="EQ884" s="360"/>
      <c r="ER884" s="360"/>
      <c r="ES884" s="360"/>
      <c r="ET884" s="360"/>
      <c r="EU884" s="360"/>
      <c r="EV884" s="360"/>
      <c r="EW884" s="360"/>
      <c r="EX884" s="360"/>
      <c r="EY884" s="360"/>
      <c r="EZ884" s="360"/>
      <c r="FA884" s="360"/>
      <c r="FB884" s="360"/>
      <c r="FC884" s="360"/>
      <c r="FD884" s="360"/>
      <c r="FE884" s="360"/>
      <c r="FF884" s="360"/>
      <c r="FG884" s="360"/>
      <c r="FH884" s="360"/>
      <c r="FI884" s="360"/>
      <c r="FJ884" s="360"/>
      <c r="FK884" s="360"/>
      <c r="FL884" s="360"/>
      <c r="FM884" s="360"/>
      <c r="FN884" s="360"/>
      <c r="FO884" s="360"/>
      <c r="FP884" s="360"/>
      <c r="FQ884" s="360"/>
      <c r="FR884" s="360"/>
      <c r="FS884" s="360"/>
      <c r="FT884" s="360"/>
      <c r="FU884" s="360"/>
      <c r="FV884" s="360"/>
      <c r="FW884" s="360"/>
      <c r="FX884" s="360"/>
      <c r="FY884" s="360"/>
      <c r="FZ884" s="360"/>
      <c r="GA884" s="360"/>
      <c r="GB884" s="360"/>
      <c r="GC884" s="360"/>
      <c r="GD884" s="360"/>
      <c r="GE884" s="360"/>
      <c r="GF884" s="360"/>
      <c r="GG884" s="360"/>
      <c r="GH884" s="360"/>
      <c r="GI884" s="360"/>
      <c r="GJ884" s="360"/>
      <c r="GK884" s="360"/>
      <c r="GL884" s="360"/>
      <c r="GM884" s="360"/>
      <c r="GN884" s="360"/>
      <c r="GO884" s="360"/>
      <c r="GP884" s="360"/>
      <c r="GQ884" s="360"/>
      <c r="GR884" s="360"/>
      <c r="GS884" s="360"/>
      <c r="GT884" s="360"/>
      <c r="GU884" s="360"/>
      <c r="GV884" s="360"/>
      <c r="GW884" s="360"/>
      <c r="GX884" s="360"/>
      <c r="GY884" s="360"/>
      <c r="GZ884" s="360"/>
      <c r="HA884" s="360"/>
      <c r="HB884" s="360"/>
      <c r="HC884" s="360"/>
      <c r="HD884" s="360"/>
      <c r="HE884" s="360"/>
      <c r="HF884" s="360"/>
      <c r="HG884" s="360"/>
      <c r="HH884" s="360"/>
      <c r="HI884" s="360"/>
      <c r="HJ884" s="360"/>
      <c r="HK884" s="360"/>
      <c r="HL884" s="360"/>
      <c r="HM884" s="360"/>
      <c r="HN884" s="360"/>
      <c r="HO884" s="360"/>
      <c r="HP884" s="360"/>
      <c r="HQ884" s="360"/>
      <c r="HR884" s="360"/>
      <c r="HS884" s="360"/>
      <c r="HT884" s="360"/>
      <c r="HU884" s="360"/>
      <c r="HV884" s="360"/>
      <c r="HW884" s="360"/>
      <c r="HX884" s="360"/>
    </row>
    <row r="886" spans="1:232" s="461" customFormat="1">
      <c r="A886" s="352"/>
      <c r="B886" s="369"/>
      <c r="C886" s="354"/>
      <c r="D886" s="355"/>
      <c r="E886" s="356"/>
      <c r="F886" s="357"/>
      <c r="G886" s="370"/>
      <c r="H886" s="372"/>
      <c r="I886" s="447"/>
      <c r="J886" s="448"/>
      <c r="K886" s="449"/>
      <c r="L886" s="446"/>
      <c r="N886" s="440"/>
      <c r="O886" s="440"/>
      <c r="P886" s="360"/>
      <c r="Q886" s="360"/>
      <c r="R886" s="360"/>
      <c r="S886" s="360"/>
      <c r="T886" s="360"/>
      <c r="U886" s="360"/>
      <c r="V886" s="360"/>
      <c r="W886" s="360"/>
      <c r="X886" s="360"/>
      <c r="Y886" s="360"/>
      <c r="Z886" s="360"/>
      <c r="AA886" s="360"/>
      <c r="AB886" s="360"/>
      <c r="AC886" s="360"/>
      <c r="AD886" s="360"/>
      <c r="AE886" s="360"/>
      <c r="AF886" s="360"/>
      <c r="AG886" s="360"/>
      <c r="AH886" s="360"/>
      <c r="AI886" s="360"/>
      <c r="AJ886" s="360"/>
      <c r="AK886" s="360"/>
      <c r="AL886" s="360"/>
      <c r="AM886" s="360"/>
      <c r="AN886" s="360"/>
      <c r="AO886" s="360"/>
      <c r="AP886" s="360"/>
      <c r="AQ886" s="360"/>
      <c r="AR886" s="360"/>
      <c r="AS886" s="360"/>
      <c r="AT886" s="360"/>
      <c r="AU886" s="360"/>
      <c r="AV886" s="360"/>
      <c r="AW886" s="360"/>
      <c r="AX886" s="360"/>
      <c r="AY886" s="360"/>
      <c r="AZ886" s="360"/>
      <c r="BA886" s="360"/>
      <c r="BB886" s="360"/>
      <c r="BC886" s="360"/>
      <c r="BD886" s="360"/>
      <c r="BE886" s="360"/>
      <c r="BF886" s="360"/>
      <c r="BG886" s="360"/>
      <c r="BH886" s="360"/>
      <c r="BI886" s="360"/>
      <c r="BJ886" s="360"/>
      <c r="BK886" s="360"/>
      <c r="BL886" s="360"/>
      <c r="BM886" s="360"/>
      <c r="BN886" s="360"/>
      <c r="BO886" s="360"/>
      <c r="BP886" s="360"/>
      <c r="BQ886" s="360"/>
      <c r="BR886" s="360"/>
      <c r="BS886" s="360"/>
      <c r="BT886" s="360"/>
      <c r="BU886" s="360"/>
      <c r="BV886" s="360"/>
      <c r="BW886" s="360"/>
      <c r="BX886" s="360"/>
      <c r="BY886" s="360"/>
      <c r="BZ886" s="360"/>
      <c r="CA886" s="360"/>
      <c r="CB886" s="360"/>
      <c r="CC886" s="360"/>
      <c r="CD886" s="360"/>
      <c r="CE886" s="360"/>
      <c r="CF886" s="360"/>
      <c r="CG886" s="360"/>
      <c r="CH886" s="360"/>
      <c r="CI886" s="360"/>
      <c r="CJ886" s="360"/>
      <c r="CK886" s="360"/>
      <c r="CL886" s="360"/>
      <c r="CM886" s="360"/>
      <c r="CN886" s="360"/>
      <c r="CO886" s="360"/>
      <c r="CP886" s="360"/>
      <c r="CQ886" s="360"/>
      <c r="CR886" s="360"/>
      <c r="CS886" s="360"/>
      <c r="CT886" s="360"/>
      <c r="CU886" s="360"/>
      <c r="CV886" s="360"/>
      <c r="CW886" s="360"/>
      <c r="CX886" s="360"/>
      <c r="CY886" s="360"/>
      <c r="CZ886" s="360"/>
      <c r="DA886" s="360"/>
      <c r="DB886" s="360"/>
      <c r="DC886" s="360"/>
      <c r="DD886" s="360"/>
      <c r="DE886" s="360"/>
      <c r="DF886" s="360"/>
      <c r="DG886" s="360"/>
      <c r="DH886" s="360"/>
      <c r="DI886" s="360"/>
      <c r="DJ886" s="360"/>
      <c r="DK886" s="360"/>
      <c r="DL886" s="360"/>
      <c r="DM886" s="360"/>
      <c r="DN886" s="360"/>
      <c r="DO886" s="360"/>
      <c r="DP886" s="360"/>
      <c r="DQ886" s="360"/>
      <c r="DR886" s="360"/>
      <c r="DS886" s="360"/>
      <c r="DT886" s="360"/>
      <c r="DU886" s="360"/>
      <c r="DV886" s="360"/>
      <c r="DW886" s="360"/>
      <c r="DX886" s="360"/>
      <c r="DY886" s="360"/>
      <c r="DZ886" s="360"/>
      <c r="EA886" s="360"/>
      <c r="EB886" s="360"/>
      <c r="EC886" s="360"/>
      <c r="ED886" s="360"/>
      <c r="EE886" s="360"/>
      <c r="EF886" s="360"/>
      <c r="EG886" s="360"/>
      <c r="EH886" s="360"/>
      <c r="EI886" s="360"/>
      <c r="EJ886" s="360"/>
      <c r="EK886" s="360"/>
      <c r="EL886" s="360"/>
      <c r="EM886" s="360"/>
      <c r="EN886" s="360"/>
      <c r="EO886" s="360"/>
      <c r="EP886" s="360"/>
      <c r="EQ886" s="360"/>
      <c r="ER886" s="360"/>
      <c r="ES886" s="360"/>
      <c r="ET886" s="360"/>
      <c r="EU886" s="360"/>
      <c r="EV886" s="360"/>
      <c r="EW886" s="360"/>
      <c r="EX886" s="360"/>
      <c r="EY886" s="360"/>
      <c r="EZ886" s="360"/>
      <c r="FA886" s="360"/>
      <c r="FB886" s="360"/>
      <c r="FC886" s="360"/>
      <c r="FD886" s="360"/>
      <c r="FE886" s="360"/>
      <c r="FF886" s="360"/>
      <c r="FG886" s="360"/>
      <c r="FH886" s="360"/>
      <c r="FI886" s="360"/>
      <c r="FJ886" s="360"/>
      <c r="FK886" s="360"/>
      <c r="FL886" s="360"/>
      <c r="FM886" s="360"/>
      <c r="FN886" s="360"/>
      <c r="FO886" s="360"/>
      <c r="FP886" s="360"/>
      <c r="FQ886" s="360"/>
      <c r="FR886" s="360"/>
      <c r="FS886" s="360"/>
      <c r="FT886" s="360"/>
      <c r="FU886" s="360"/>
      <c r="FV886" s="360"/>
      <c r="FW886" s="360"/>
      <c r="FX886" s="360"/>
      <c r="FY886" s="360"/>
      <c r="FZ886" s="360"/>
      <c r="GA886" s="360"/>
      <c r="GB886" s="360"/>
      <c r="GC886" s="360"/>
      <c r="GD886" s="360"/>
      <c r="GE886" s="360"/>
      <c r="GF886" s="360"/>
      <c r="GG886" s="360"/>
      <c r="GH886" s="360"/>
      <c r="GI886" s="360"/>
      <c r="GJ886" s="360"/>
      <c r="GK886" s="360"/>
      <c r="GL886" s="360"/>
      <c r="GM886" s="360"/>
      <c r="GN886" s="360"/>
      <c r="GO886" s="360"/>
      <c r="GP886" s="360"/>
      <c r="GQ886" s="360"/>
      <c r="GR886" s="360"/>
      <c r="GS886" s="360"/>
      <c r="GT886" s="360"/>
      <c r="GU886" s="360"/>
      <c r="GV886" s="360"/>
      <c r="GW886" s="360"/>
      <c r="GX886" s="360"/>
      <c r="GY886" s="360"/>
      <c r="GZ886" s="360"/>
      <c r="HA886" s="360"/>
      <c r="HB886" s="360"/>
      <c r="HC886" s="360"/>
      <c r="HD886" s="360"/>
      <c r="HE886" s="360"/>
      <c r="HF886" s="360"/>
      <c r="HG886" s="360"/>
      <c r="HH886" s="360"/>
      <c r="HI886" s="360"/>
      <c r="HJ886" s="360"/>
      <c r="HK886" s="360"/>
      <c r="HL886" s="360"/>
      <c r="HM886" s="360"/>
      <c r="HN886" s="360"/>
      <c r="HO886" s="360"/>
      <c r="HP886" s="360"/>
      <c r="HQ886" s="360"/>
      <c r="HR886" s="360"/>
      <c r="HS886" s="360"/>
      <c r="HT886" s="360"/>
      <c r="HU886" s="360"/>
      <c r="HV886" s="360"/>
      <c r="HW886" s="360"/>
      <c r="HX886" s="360"/>
    </row>
    <row r="888" spans="1:232" s="461" customFormat="1">
      <c r="A888" s="352"/>
      <c r="B888" s="369"/>
      <c r="C888" s="354"/>
      <c r="D888" s="355"/>
      <c r="E888" s="356"/>
      <c r="F888" s="357"/>
      <c r="G888" s="370"/>
      <c r="H888" s="372"/>
      <c r="I888" s="447"/>
      <c r="J888" s="448"/>
      <c r="K888" s="449"/>
      <c r="L888" s="446"/>
      <c r="N888" s="440"/>
      <c r="O888" s="440"/>
      <c r="P888" s="360"/>
      <c r="Q888" s="360"/>
      <c r="R888" s="360"/>
      <c r="S888" s="360"/>
      <c r="T888" s="360"/>
      <c r="U888" s="360"/>
      <c r="V888" s="360"/>
      <c r="W888" s="360"/>
      <c r="X888" s="360"/>
      <c r="Y888" s="360"/>
      <c r="Z888" s="360"/>
      <c r="AA888" s="360"/>
      <c r="AB888" s="360"/>
      <c r="AC888" s="360"/>
      <c r="AD888" s="360"/>
      <c r="AE888" s="360"/>
      <c r="AF888" s="360"/>
      <c r="AG888" s="360"/>
      <c r="AH888" s="360"/>
      <c r="AI888" s="360"/>
      <c r="AJ888" s="360"/>
      <c r="AK888" s="360"/>
      <c r="AL888" s="360"/>
      <c r="AM888" s="360"/>
      <c r="AN888" s="360"/>
      <c r="AO888" s="360"/>
      <c r="AP888" s="360"/>
      <c r="AQ888" s="360"/>
      <c r="AR888" s="360"/>
      <c r="AS888" s="360"/>
      <c r="AT888" s="360"/>
      <c r="AU888" s="360"/>
      <c r="AV888" s="360"/>
      <c r="AW888" s="360"/>
      <c r="AX888" s="360"/>
      <c r="AY888" s="360"/>
      <c r="AZ888" s="360"/>
      <c r="BA888" s="360"/>
      <c r="BB888" s="360"/>
      <c r="BC888" s="360"/>
      <c r="BD888" s="360"/>
      <c r="BE888" s="360"/>
      <c r="BF888" s="360"/>
      <c r="BG888" s="360"/>
      <c r="BH888" s="360"/>
      <c r="BI888" s="360"/>
      <c r="BJ888" s="360"/>
      <c r="BK888" s="360"/>
      <c r="BL888" s="360"/>
      <c r="BM888" s="360"/>
      <c r="BN888" s="360"/>
      <c r="BO888" s="360"/>
      <c r="BP888" s="360"/>
      <c r="BQ888" s="360"/>
      <c r="BR888" s="360"/>
      <c r="BS888" s="360"/>
      <c r="BT888" s="360"/>
      <c r="BU888" s="360"/>
      <c r="BV888" s="360"/>
      <c r="BW888" s="360"/>
      <c r="BX888" s="360"/>
      <c r="BY888" s="360"/>
      <c r="BZ888" s="360"/>
      <c r="CA888" s="360"/>
      <c r="CB888" s="360"/>
      <c r="CC888" s="360"/>
      <c r="CD888" s="360"/>
      <c r="CE888" s="360"/>
      <c r="CF888" s="360"/>
      <c r="CG888" s="360"/>
      <c r="CH888" s="360"/>
      <c r="CI888" s="360"/>
      <c r="CJ888" s="360"/>
      <c r="CK888" s="360"/>
      <c r="CL888" s="360"/>
      <c r="CM888" s="360"/>
      <c r="CN888" s="360"/>
      <c r="CO888" s="360"/>
      <c r="CP888" s="360"/>
      <c r="CQ888" s="360"/>
      <c r="CR888" s="360"/>
      <c r="CS888" s="360"/>
      <c r="CT888" s="360"/>
      <c r="CU888" s="360"/>
      <c r="CV888" s="360"/>
      <c r="CW888" s="360"/>
      <c r="CX888" s="360"/>
      <c r="CY888" s="360"/>
      <c r="CZ888" s="360"/>
      <c r="DA888" s="360"/>
      <c r="DB888" s="360"/>
      <c r="DC888" s="360"/>
      <c r="DD888" s="360"/>
      <c r="DE888" s="360"/>
      <c r="DF888" s="360"/>
      <c r="DG888" s="360"/>
      <c r="DH888" s="360"/>
      <c r="DI888" s="360"/>
      <c r="DJ888" s="360"/>
      <c r="DK888" s="360"/>
      <c r="DL888" s="360"/>
      <c r="DM888" s="360"/>
      <c r="DN888" s="360"/>
      <c r="DO888" s="360"/>
      <c r="DP888" s="360"/>
      <c r="DQ888" s="360"/>
      <c r="DR888" s="360"/>
      <c r="DS888" s="360"/>
      <c r="DT888" s="360"/>
      <c r="DU888" s="360"/>
      <c r="DV888" s="360"/>
      <c r="DW888" s="360"/>
      <c r="DX888" s="360"/>
      <c r="DY888" s="360"/>
      <c r="DZ888" s="360"/>
      <c r="EA888" s="360"/>
      <c r="EB888" s="360"/>
      <c r="EC888" s="360"/>
      <c r="ED888" s="360"/>
      <c r="EE888" s="360"/>
      <c r="EF888" s="360"/>
      <c r="EG888" s="360"/>
      <c r="EH888" s="360"/>
      <c r="EI888" s="360"/>
      <c r="EJ888" s="360"/>
      <c r="EK888" s="360"/>
      <c r="EL888" s="360"/>
      <c r="EM888" s="360"/>
      <c r="EN888" s="360"/>
      <c r="EO888" s="360"/>
      <c r="EP888" s="360"/>
      <c r="EQ888" s="360"/>
      <c r="ER888" s="360"/>
      <c r="ES888" s="360"/>
      <c r="ET888" s="360"/>
      <c r="EU888" s="360"/>
      <c r="EV888" s="360"/>
      <c r="EW888" s="360"/>
      <c r="EX888" s="360"/>
      <c r="EY888" s="360"/>
      <c r="EZ888" s="360"/>
      <c r="FA888" s="360"/>
      <c r="FB888" s="360"/>
      <c r="FC888" s="360"/>
      <c r="FD888" s="360"/>
      <c r="FE888" s="360"/>
      <c r="FF888" s="360"/>
      <c r="FG888" s="360"/>
      <c r="FH888" s="360"/>
      <c r="FI888" s="360"/>
      <c r="FJ888" s="360"/>
      <c r="FK888" s="360"/>
      <c r="FL888" s="360"/>
      <c r="FM888" s="360"/>
      <c r="FN888" s="360"/>
      <c r="FO888" s="360"/>
      <c r="FP888" s="360"/>
      <c r="FQ888" s="360"/>
      <c r="FR888" s="360"/>
      <c r="FS888" s="360"/>
      <c r="FT888" s="360"/>
      <c r="FU888" s="360"/>
      <c r="FV888" s="360"/>
      <c r="FW888" s="360"/>
      <c r="FX888" s="360"/>
      <c r="FY888" s="360"/>
      <c r="FZ888" s="360"/>
      <c r="GA888" s="360"/>
      <c r="GB888" s="360"/>
      <c r="GC888" s="360"/>
      <c r="GD888" s="360"/>
      <c r="GE888" s="360"/>
      <c r="GF888" s="360"/>
      <c r="GG888" s="360"/>
      <c r="GH888" s="360"/>
      <c r="GI888" s="360"/>
      <c r="GJ888" s="360"/>
      <c r="GK888" s="360"/>
      <c r="GL888" s="360"/>
      <c r="GM888" s="360"/>
      <c r="GN888" s="360"/>
      <c r="GO888" s="360"/>
      <c r="GP888" s="360"/>
      <c r="GQ888" s="360"/>
      <c r="GR888" s="360"/>
      <c r="GS888" s="360"/>
      <c r="GT888" s="360"/>
      <c r="GU888" s="360"/>
      <c r="GV888" s="360"/>
      <c r="GW888" s="360"/>
      <c r="GX888" s="360"/>
      <c r="GY888" s="360"/>
      <c r="GZ888" s="360"/>
      <c r="HA888" s="360"/>
      <c r="HB888" s="360"/>
      <c r="HC888" s="360"/>
      <c r="HD888" s="360"/>
      <c r="HE888" s="360"/>
      <c r="HF888" s="360"/>
      <c r="HG888" s="360"/>
      <c r="HH888" s="360"/>
      <c r="HI888" s="360"/>
      <c r="HJ888" s="360"/>
      <c r="HK888" s="360"/>
      <c r="HL888" s="360"/>
      <c r="HM888" s="360"/>
      <c r="HN888" s="360"/>
      <c r="HO888" s="360"/>
      <c r="HP888" s="360"/>
      <c r="HQ888" s="360"/>
      <c r="HR888" s="360"/>
      <c r="HS888" s="360"/>
      <c r="HT888" s="360"/>
      <c r="HU888" s="360"/>
      <c r="HV888" s="360"/>
      <c r="HW888" s="360"/>
      <c r="HX888" s="360"/>
    </row>
    <row r="890" spans="1:232" s="461" customFormat="1">
      <c r="A890" s="352"/>
      <c r="B890" s="369"/>
      <c r="C890" s="354"/>
      <c r="D890" s="355"/>
      <c r="E890" s="356"/>
      <c r="F890" s="357"/>
      <c r="G890" s="370"/>
      <c r="H890" s="372"/>
      <c r="I890" s="447"/>
      <c r="J890" s="448"/>
      <c r="K890" s="449"/>
      <c r="L890" s="446"/>
      <c r="N890" s="440"/>
      <c r="O890" s="440"/>
      <c r="P890" s="360"/>
      <c r="Q890" s="360"/>
      <c r="R890" s="360"/>
      <c r="S890" s="360"/>
      <c r="T890" s="360"/>
      <c r="U890" s="360"/>
      <c r="V890" s="360"/>
      <c r="W890" s="360"/>
      <c r="X890" s="360"/>
      <c r="Y890" s="360"/>
      <c r="Z890" s="360"/>
      <c r="AA890" s="360"/>
      <c r="AB890" s="360"/>
      <c r="AC890" s="360"/>
      <c r="AD890" s="360"/>
      <c r="AE890" s="360"/>
      <c r="AF890" s="360"/>
      <c r="AG890" s="360"/>
      <c r="AH890" s="360"/>
      <c r="AI890" s="360"/>
      <c r="AJ890" s="360"/>
      <c r="AK890" s="360"/>
      <c r="AL890" s="360"/>
      <c r="AM890" s="360"/>
      <c r="AN890" s="360"/>
      <c r="AO890" s="360"/>
      <c r="AP890" s="360"/>
      <c r="AQ890" s="360"/>
      <c r="AR890" s="360"/>
      <c r="AS890" s="360"/>
      <c r="AT890" s="360"/>
      <c r="AU890" s="360"/>
      <c r="AV890" s="360"/>
      <c r="AW890" s="360"/>
      <c r="AX890" s="360"/>
      <c r="AY890" s="360"/>
      <c r="AZ890" s="360"/>
      <c r="BA890" s="360"/>
      <c r="BB890" s="360"/>
      <c r="BC890" s="360"/>
      <c r="BD890" s="360"/>
      <c r="BE890" s="360"/>
      <c r="BF890" s="360"/>
      <c r="BG890" s="360"/>
      <c r="BH890" s="360"/>
      <c r="BI890" s="360"/>
      <c r="BJ890" s="360"/>
      <c r="BK890" s="360"/>
      <c r="BL890" s="360"/>
      <c r="BM890" s="360"/>
      <c r="BN890" s="360"/>
      <c r="BO890" s="360"/>
      <c r="BP890" s="360"/>
      <c r="BQ890" s="360"/>
      <c r="BR890" s="360"/>
      <c r="BS890" s="360"/>
      <c r="BT890" s="360"/>
      <c r="BU890" s="360"/>
      <c r="BV890" s="360"/>
      <c r="BW890" s="360"/>
      <c r="BX890" s="360"/>
      <c r="BY890" s="360"/>
      <c r="BZ890" s="360"/>
      <c r="CA890" s="360"/>
      <c r="CB890" s="360"/>
      <c r="CC890" s="360"/>
      <c r="CD890" s="360"/>
      <c r="CE890" s="360"/>
      <c r="CF890" s="360"/>
      <c r="CG890" s="360"/>
      <c r="CH890" s="360"/>
      <c r="CI890" s="360"/>
      <c r="CJ890" s="360"/>
      <c r="CK890" s="360"/>
      <c r="CL890" s="360"/>
      <c r="CM890" s="360"/>
      <c r="CN890" s="360"/>
      <c r="CO890" s="360"/>
      <c r="CP890" s="360"/>
      <c r="CQ890" s="360"/>
      <c r="CR890" s="360"/>
      <c r="CS890" s="360"/>
      <c r="CT890" s="360"/>
      <c r="CU890" s="360"/>
      <c r="CV890" s="360"/>
      <c r="CW890" s="360"/>
      <c r="CX890" s="360"/>
      <c r="CY890" s="360"/>
      <c r="CZ890" s="360"/>
      <c r="DA890" s="360"/>
      <c r="DB890" s="360"/>
      <c r="DC890" s="360"/>
      <c r="DD890" s="360"/>
      <c r="DE890" s="360"/>
      <c r="DF890" s="360"/>
      <c r="DG890" s="360"/>
      <c r="DH890" s="360"/>
      <c r="DI890" s="360"/>
      <c r="DJ890" s="360"/>
      <c r="DK890" s="360"/>
      <c r="DL890" s="360"/>
      <c r="DM890" s="360"/>
      <c r="DN890" s="360"/>
      <c r="DO890" s="360"/>
      <c r="DP890" s="360"/>
      <c r="DQ890" s="360"/>
      <c r="DR890" s="360"/>
      <c r="DS890" s="360"/>
      <c r="DT890" s="360"/>
      <c r="DU890" s="360"/>
      <c r="DV890" s="360"/>
      <c r="DW890" s="360"/>
      <c r="DX890" s="360"/>
      <c r="DY890" s="360"/>
      <c r="DZ890" s="360"/>
      <c r="EA890" s="360"/>
      <c r="EB890" s="360"/>
      <c r="EC890" s="360"/>
      <c r="ED890" s="360"/>
      <c r="EE890" s="360"/>
      <c r="EF890" s="360"/>
      <c r="EG890" s="360"/>
      <c r="EH890" s="360"/>
      <c r="EI890" s="360"/>
      <c r="EJ890" s="360"/>
      <c r="EK890" s="360"/>
      <c r="EL890" s="360"/>
      <c r="EM890" s="360"/>
      <c r="EN890" s="360"/>
      <c r="EO890" s="360"/>
      <c r="EP890" s="360"/>
      <c r="EQ890" s="360"/>
      <c r="ER890" s="360"/>
      <c r="ES890" s="360"/>
      <c r="ET890" s="360"/>
      <c r="EU890" s="360"/>
      <c r="EV890" s="360"/>
      <c r="EW890" s="360"/>
      <c r="EX890" s="360"/>
      <c r="EY890" s="360"/>
      <c r="EZ890" s="360"/>
      <c r="FA890" s="360"/>
      <c r="FB890" s="360"/>
      <c r="FC890" s="360"/>
      <c r="FD890" s="360"/>
      <c r="FE890" s="360"/>
      <c r="FF890" s="360"/>
      <c r="FG890" s="360"/>
      <c r="FH890" s="360"/>
      <c r="FI890" s="360"/>
      <c r="FJ890" s="360"/>
      <c r="FK890" s="360"/>
      <c r="FL890" s="360"/>
      <c r="FM890" s="360"/>
      <c r="FN890" s="360"/>
      <c r="FO890" s="360"/>
      <c r="FP890" s="360"/>
      <c r="FQ890" s="360"/>
      <c r="FR890" s="360"/>
      <c r="FS890" s="360"/>
      <c r="FT890" s="360"/>
      <c r="FU890" s="360"/>
      <c r="FV890" s="360"/>
      <c r="FW890" s="360"/>
      <c r="FX890" s="360"/>
      <c r="FY890" s="360"/>
      <c r="FZ890" s="360"/>
      <c r="GA890" s="360"/>
      <c r="GB890" s="360"/>
      <c r="GC890" s="360"/>
      <c r="GD890" s="360"/>
      <c r="GE890" s="360"/>
      <c r="GF890" s="360"/>
      <c r="GG890" s="360"/>
      <c r="GH890" s="360"/>
      <c r="GI890" s="360"/>
      <c r="GJ890" s="360"/>
      <c r="GK890" s="360"/>
      <c r="GL890" s="360"/>
      <c r="GM890" s="360"/>
      <c r="GN890" s="360"/>
      <c r="GO890" s="360"/>
      <c r="GP890" s="360"/>
      <c r="GQ890" s="360"/>
      <c r="GR890" s="360"/>
      <c r="GS890" s="360"/>
      <c r="GT890" s="360"/>
      <c r="GU890" s="360"/>
      <c r="GV890" s="360"/>
      <c r="GW890" s="360"/>
      <c r="GX890" s="360"/>
      <c r="GY890" s="360"/>
      <c r="GZ890" s="360"/>
      <c r="HA890" s="360"/>
      <c r="HB890" s="360"/>
      <c r="HC890" s="360"/>
      <c r="HD890" s="360"/>
      <c r="HE890" s="360"/>
      <c r="HF890" s="360"/>
      <c r="HG890" s="360"/>
      <c r="HH890" s="360"/>
      <c r="HI890" s="360"/>
      <c r="HJ890" s="360"/>
      <c r="HK890" s="360"/>
      <c r="HL890" s="360"/>
      <c r="HM890" s="360"/>
      <c r="HN890" s="360"/>
      <c r="HO890" s="360"/>
      <c r="HP890" s="360"/>
      <c r="HQ890" s="360"/>
      <c r="HR890" s="360"/>
      <c r="HS890" s="360"/>
      <c r="HT890" s="360"/>
      <c r="HU890" s="360"/>
      <c r="HV890" s="360"/>
      <c r="HW890" s="360"/>
      <c r="HX890" s="360"/>
    </row>
    <row r="892" spans="1:232" s="461" customFormat="1">
      <c r="A892" s="352"/>
      <c r="B892" s="369"/>
      <c r="C892" s="354"/>
      <c r="D892" s="355"/>
      <c r="E892" s="356"/>
      <c r="F892" s="357"/>
      <c r="G892" s="370"/>
      <c r="H892" s="372"/>
      <c r="I892" s="447"/>
      <c r="J892" s="448"/>
      <c r="K892" s="449"/>
      <c r="L892" s="446"/>
      <c r="N892" s="440"/>
      <c r="O892" s="440"/>
      <c r="P892" s="360"/>
      <c r="Q892" s="360"/>
      <c r="R892" s="360"/>
      <c r="S892" s="360"/>
      <c r="T892" s="360"/>
      <c r="U892" s="360"/>
      <c r="V892" s="360"/>
      <c r="W892" s="360"/>
      <c r="X892" s="360"/>
      <c r="Y892" s="360"/>
      <c r="Z892" s="360"/>
      <c r="AA892" s="360"/>
      <c r="AB892" s="360"/>
      <c r="AC892" s="360"/>
      <c r="AD892" s="360"/>
      <c r="AE892" s="360"/>
      <c r="AF892" s="360"/>
      <c r="AG892" s="360"/>
      <c r="AH892" s="360"/>
      <c r="AI892" s="360"/>
      <c r="AJ892" s="360"/>
      <c r="AK892" s="360"/>
      <c r="AL892" s="360"/>
      <c r="AM892" s="360"/>
      <c r="AN892" s="360"/>
      <c r="AO892" s="360"/>
      <c r="AP892" s="360"/>
      <c r="AQ892" s="360"/>
      <c r="AR892" s="360"/>
      <c r="AS892" s="360"/>
      <c r="AT892" s="360"/>
      <c r="AU892" s="360"/>
      <c r="AV892" s="360"/>
      <c r="AW892" s="360"/>
      <c r="AX892" s="360"/>
      <c r="AY892" s="360"/>
      <c r="AZ892" s="360"/>
      <c r="BA892" s="360"/>
      <c r="BB892" s="360"/>
      <c r="BC892" s="360"/>
      <c r="BD892" s="360"/>
      <c r="BE892" s="360"/>
      <c r="BF892" s="360"/>
      <c r="BG892" s="360"/>
      <c r="BH892" s="360"/>
      <c r="BI892" s="360"/>
      <c r="BJ892" s="360"/>
      <c r="BK892" s="360"/>
      <c r="BL892" s="360"/>
      <c r="BM892" s="360"/>
      <c r="BN892" s="360"/>
      <c r="BO892" s="360"/>
      <c r="BP892" s="360"/>
      <c r="BQ892" s="360"/>
      <c r="BR892" s="360"/>
      <c r="BS892" s="360"/>
      <c r="BT892" s="360"/>
      <c r="BU892" s="360"/>
      <c r="BV892" s="360"/>
      <c r="BW892" s="360"/>
      <c r="BX892" s="360"/>
      <c r="BY892" s="360"/>
      <c r="BZ892" s="360"/>
      <c r="CA892" s="360"/>
      <c r="CB892" s="360"/>
      <c r="CC892" s="360"/>
      <c r="CD892" s="360"/>
      <c r="CE892" s="360"/>
      <c r="CF892" s="360"/>
      <c r="CG892" s="360"/>
      <c r="CH892" s="360"/>
      <c r="CI892" s="360"/>
      <c r="CJ892" s="360"/>
      <c r="CK892" s="360"/>
      <c r="CL892" s="360"/>
      <c r="CM892" s="360"/>
      <c r="CN892" s="360"/>
      <c r="CO892" s="360"/>
      <c r="CP892" s="360"/>
      <c r="CQ892" s="360"/>
      <c r="CR892" s="360"/>
      <c r="CS892" s="360"/>
      <c r="CT892" s="360"/>
      <c r="CU892" s="360"/>
      <c r="CV892" s="360"/>
      <c r="CW892" s="360"/>
      <c r="CX892" s="360"/>
      <c r="CY892" s="360"/>
      <c r="CZ892" s="360"/>
      <c r="DA892" s="360"/>
      <c r="DB892" s="360"/>
      <c r="DC892" s="360"/>
      <c r="DD892" s="360"/>
      <c r="DE892" s="360"/>
      <c r="DF892" s="360"/>
      <c r="DG892" s="360"/>
      <c r="DH892" s="360"/>
      <c r="DI892" s="360"/>
      <c r="DJ892" s="360"/>
      <c r="DK892" s="360"/>
      <c r="DL892" s="360"/>
      <c r="DM892" s="360"/>
      <c r="DN892" s="360"/>
      <c r="DO892" s="360"/>
      <c r="DP892" s="360"/>
      <c r="DQ892" s="360"/>
      <c r="DR892" s="360"/>
      <c r="DS892" s="360"/>
      <c r="DT892" s="360"/>
      <c r="DU892" s="360"/>
      <c r="DV892" s="360"/>
      <c r="DW892" s="360"/>
      <c r="DX892" s="360"/>
      <c r="DY892" s="360"/>
      <c r="DZ892" s="360"/>
      <c r="EA892" s="360"/>
      <c r="EB892" s="360"/>
      <c r="EC892" s="360"/>
      <c r="ED892" s="360"/>
      <c r="EE892" s="360"/>
      <c r="EF892" s="360"/>
      <c r="EG892" s="360"/>
      <c r="EH892" s="360"/>
      <c r="EI892" s="360"/>
      <c r="EJ892" s="360"/>
      <c r="EK892" s="360"/>
      <c r="EL892" s="360"/>
      <c r="EM892" s="360"/>
      <c r="EN892" s="360"/>
      <c r="EO892" s="360"/>
      <c r="EP892" s="360"/>
      <c r="EQ892" s="360"/>
      <c r="ER892" s="360"/>
      <c r="ES892" s="360"/>
      <c r="ET892" s="360"/>
      <c r="EU892" s="360"/>
      <c r="EV892" s="360"/>
      <c r="EW892" s="360"/>
      <c r="EX892" s="360"/>
      <c r="EY892" s="360"/>
      <c r="EZ892" s="360"/>
      <c r="FA892" s="360"/>
      <c r="FB892" s="360"/>
      <c r="FC892" s="360"/>
      <c r="FD892" s="360"/>
      <c r="FE892" s="360"/>
      <c r="FF892" s="360"/>
      <c r="FG892" s="360"/>
      <c r="FH892" s="360"/>
      <c r="FI892" s="360"/>
      <c r="FJ892" s="360"/>
      <c r="FK892" s="360"/>
      <c r="FL892" s="360"/>
      <c r="FM892" s="360"/>
      <c r="FN892" s="360"/>
      <c r="FO892" s="360"/>
      <c r="FP892" s="360"/>
      <c r="FQ892" s="360"/>
      <c r="FR892" s="360"/>
      <c r="FS892" s="360"/>
      <c r="FT892" s="360"/>
      <c r="FU892" s="360"/>
      <c r="FV892" s="360"/>
      <c r="FW892" s="360"/>
      <c r="FX892" s="360"/>
      <c r="FY892" s="360"/>
      <c r="FZ892" s="360"/>
      <c r="GA892" s="360"/>
      <c r="GB892" s="360"/>
      <c r="GC892" s="360"/>
      <c r="GD892" s="360"/>
      <c r="GE892" s="360"/>
      <c r="GF892" s="360"/>
      <c r="GG892" s="360"/>
      <c r="GH892" s="360"/>
      <c r="GI892" s="360"/>
      <c r="GJ892" s="360"/>
      <c r="GK892" s="360"/>
      <c r="GL892" s="360"/>
      <c r="GM892" s="360"/>
      <c r="GN892" s="360"/>
      <c r="GO892" s="360"/>
      <c r="GP892" s="360"/>
      <c r="GQ892" s="360"/>
      <c r="GR892" s="360"/>
      <c r="GS892" s="360"/>
      <c r="GT892" s="360"/>
      <c r="GU892" s="360"/>
      <c r="GV892" s="360"/>
      <c r="GW892" s="360"/>
      <c r="GX892" s="360"/>
      <c r="GY892" s="360"/>
      <c r="GZ892" s="360"/>
      <c r="HA892" s="360"/>
      <c r="HB892" s="360"/>
      <c r="HC892" s="360"/>
      <c r="HD892" s="360"/>
      <c r="HE892" s="360"/>
      <c r="HF892" s="360"/>
      <c r="HG892" s="360"/>
      <c r="HH892" s="360"/>
      <c r="HI892" s="360"/>
      <c r="HJ892" s="360"/>
      <c r="HK892" s="360"/>
      <c r="HL892" s="360"/>
      <c r="HM892" s="360"/>
      <c r="HN892" s="360"/>
      <c r="HO892" s="360"/>
      <c r="HP892" s="360"/>
      <c r="HQ892" s="360"/>
      <c r="HR892" s="360"/>
      <c r="HS892" s="360"/>
      <c r="HT892" s="360"/>
      <c r="HU892" s="360"/>
      <c r="HV892" s="360"/>
      <c r="HW892" s="360"/>
      <c r="HX892" s="360"/>
    </row>
    <row r="894" spans="1:232" s="461" customFormat="1">
      <c r="A894" s="352"/>
      <c r="B894" s="369"/>
      <c r="C894" s="354"/>
      <c r="D894" s="355"/>
      <c r="E894" s="356"/>
      <c r="F894" s="357"/>
      <c r="G894" s="370"/>
      <c r="H894" s="372"/>
      <c r="I894" s="447"/>
      <c r="J894" s="448"/>
      <c r="K894" s="449"/>
      <c r="L894" s="446"/>
      <c r="N894" s="440"/>
      <c r="O894" s="440"/>
      <c r="P894" s="360"/>
      <c r="Q894" s="360"/>
      <c r="R894" s="360"/>
      <c r="S894" s="360"/>
      <c r="T894" s="360"/>
      <c r="U894" s="360"/>
      <c r="V894" s="360"/>
      <c r="W894" s="360"/>
      <c r="X894" s="360"/>
      <c r="Y894" s="360"/>
      <c r="Z894" s="360"/>
      <c r="AA894" s="360"/>
      <c r="AB894" s="360"/>
      <c r="AC894" s="360"/>
      <c r="AD894" s="360"/>
      <c r="AE894" s="360"/>
      <c r="AF894" s="360"/>
      <c r="AG894" s="360"/>
      <c r="AH894" s="360"/>
      <c r="AI894" s="360"/>
      <c r="AJ894" s="360"/>
      <c r="AK894" s="360"/>
      <c r="AL894" s="360"/>
      <c r="AM894" s="360"/>
      <c r="AN894" s="360"/>
      <c r="AO894" s="360"/>
      <c r="AP894" s="360"/>
      <c r="AQ894" s="360"/>
      <c r="AR894" s="360"/>
      <c r="AS894" s="360"/>
      <c r="AT894" s="360"/>
      <c r="AU894" s="360"/>
      <c r="AV894" s="360"/>
      <c r="AW894" s="360"/>
      <c r="AX894" s="360"/>
      <c r="AY894" s="360"/>
      <c r="AZ894" s="360"/>
      <c r="BA894" s="360"/>
      <c r="BB894" s="360"/>
      <c r="BC894" s="360"/>
      <c r="BD894" s="360"/>
      <c r="BE894" s="360"/>
      <c r="BF894" s="360"/>
      <c r="BG894" s="360"/>
      <c r="BH894" s="360"/>
      <c r="BI894" s="360"/>
      <c r="BJ894" s="360"/>
      <c r="BK894" s="360"/>
      <c r="BL894" s="360"/>
      <c r="BM894" s="360"/>
      <c r="BN894" s="360"/>
      <c r="BO894" s="360"/>
      <c r="BP894" s="360"/>
      <c r="BQ894" s="360"/>
      <c r="BR894" s="360"/>
      <c r="BS894" s="360"/>
      <c r="BT894" s="360"/>
      <c r="BU894" s="360"/>
      <c r="BV894" s="360"/>
      <c r="BW894" s="360"/>
      <c r="BX894" s="360"/>
      <c r="BY894" s="360"/>
      <c r="BZ894" s="360"/>
      <c r="CA894" s="360"/>
      <c r="CB894" s="360"/>
      <c r="CC894" s="360"/>
      <c r="CD894" s="360"/>
      <c r="CE894" s="360"/>
      <c r="CF894" s="360"/>
      <c r="CG894" s="360"/>
      <c r="CH894" s="360"/>
      <c r="CI894" s="360"/>
      <c r="CJ894" s="360"/>
      <c r="CK894" s="360"/>
      <c r="CL894" s="360"/>
      <c r="CM894" s="360"/>
      <c r="CN894" s="360"/>
      <c r="CO894" s="360"/>
      <c r="CP894" s="360"/>
      <c r="CQ894" s="360"/>
      <c r="CR894" s="360"/>
      <c r="CS894" s="360"/>
      <c r="CT894" s="360"/>
      <c r="CU894" s="360"/>
      <c r="CV894" s="360"/>
      <c r="CW894" s="360"/>
      <c r="CX894" s="360"/>
      <c r="CY894" s="360"/>
      <c r="CZ894" s="360"/>
      <c r="DA894" s="360"/>
      <c r="DB894" s="360"/>
      <c r="DC894" s="360"/>
      <c r="DD894" s="360"/>
      <c r="DE894" s="360"/>
      <c r="DF894" s="360"/>
      <c r="DG894" s="360"/>
      <c r="DH894" s="360"/>
      <c r="DI894" s="360"/>
      <c r="DJ894" s="360"/>
      <c r="DK894" s="360"/>
      <c r="DL894" s="360"/>
      <c r="DM894" s="360"/>
      <c r="DN894" s="360"/>
      <c r="DO894" s="360"/>
      <c r="DP894" s="360"/>
      <c r="DQ894" s="360"/>
      <c r="DR894" s="360"/>
      <c r="DS894" s="360"/>
      <c r="DT894" s="360"/>
      <c r="DU894" s="360"/>
      <c r="DV894" s="360"/>
      <c r="DW894" s="360"/>
      <c r="DX894" s="360"/>
      <c r="DY894" s="360"/>
      <c r="DZ894" s="360"/>
      <c r="EA894" s="360"/>
      <c r="EB894" s="360"/>
      <c r="EC894" s="360"/>
      <c r="ED894" s="360"/>
      <c r="EE894" s="360"/>
      <c r="EF894" s="360"/>
      <c r="EG894" s="360"/>
      <c r="EH894" s="360"/>
      <c r="EI894" s="360"/>
      <c r="EJ894" s="360"/>
      <c r="EK894" s="360"/>
      <c r="EL894" s="360"/>
      <c r="EM894" s="360"/>
      <c r="EN894" s="360"/>
      <c r="EO894" s="360"/>
      <c r="EP894" s="360"/>
      <c r="EQ894" s="360"/>
      <c r="ER894" s="360"/>
      <c r="ES894" s="360"/>
      <c r="ET894" s="360"/>
      <c r="EU894" s="360"/>
      <c r="EV894" s="360"/>
      <c r="EW894" s="360"/>
      <c r="EX894" s="360"/>
      <c r="EY894" s="360"/>
      <c r="EZ894" s="360"/>
      <c r="FA894" s="360"/>
      <c r="FB894" s="360"/>
      <c r="FC894" s="360"/>
      <c r="FD894" s="360"/>
      <c r="FE894" s="360"/>
      <c r="FF894" s="360"/>
      <c r="FG894" s="360"/>
      <c r="FH894" s="360"/>
      <c r="FI894" s="360"/>
      <c r="FJ894" s="360"/>
      <c r="FK894" s="360"/>
      <c r="FL894" s="360"/>
      <c r="FM894" s="360"/>
      <c r="FN894" s="360"/>
      <c r="FO894" s="360"/>
      <c r="FP894" s="360"/>
      <c r="FQ894" s="360"/>
      <c r="FR894" s="360"/>
      <c r="FS894" s="360"/>
      <c r="FT894" s="360"/>
      <c r="FU894" s="360"/>
      <c r="FV894" s="360"/>
      <c r="FW894" s="360"/>
      <c r="FX894" s="360"/>
      <c r="FY894" s="360"/>
      <c r="FZ894" s="360"/>
      <c r="GA894" s="360"/>
      <c r="GB894" s="360"/>
      <c r="GC894" s="360"/>
      <c r="GD894" s="360"/>
      <c r="GE894" s="360"/>
      <c r="GF894" s="360"/>
      <c r="GG894" s="360"/>
      <c r="GH894" s="360"/>
      <c r="GI894" s="360"/>
      <c r="GJ894" s="360"/>
      <c r="GK894" s="360"/>
      <c r="GL894" s="360"/>
      <c r="GM894" s="360"/>
      <c r="GN894" s="360"/>
      <c r="GO894" s="360"/>
      <c r="GP894" s="360"/>
      <c r="GQ894" s="360"/>
      <c r="GR894" s="360"/>
      <c r="GS894" s="360"/>
      <c r="GT894" s="360"/>
      <c r="GU894" s="360"/>
      <c r="GV894" s="360"/>
      <c r="GW894" s="360"/>
      <c r="GX894" s="360"/>
      <c r="GY894" s="360"/>
      <c r="GZ894" s="360"/>
      <c r="HA894" s="360"/>
      <c r="HB894" s="360"/>
      <c r="HC894" s="360"/>
      <c r="HD894" s="360"/>
      <c r="HE894" s="360"/>
      <c r="HF894" s="360"/>
      <c r="HG894" s="360"/>
      <c r="HH894" s="360"/>
      <c r="HI894" s="360"/>
      <c r="HJ894" s="360"/>
      <c r="HK894" s="360"/>
      <c r="HL894" s="360"/>
      <c r="HM894" s="360"/>
      <c r="HN894" s="360"/>
      <c r="HO894" s="360"/>
      <c r="HP894" s="360"/>
      <c r="HQ894" s="360"/>
      <c r="HR894" s="360"/>
      <c r="HS894" s="360"/>
      <c r="HT894" s="360"/>
      <c r="HU894" s="360"/>
      <c r="HV894" s="360"/>
      <c r="HW894" s="360"/>
      <c r="HX894" s="360"/>
    </row>
    <row r="895" spans="1:232" s="461" customFormat="1">
      <c r="A895" s="352"/>
      <c r="B895" s="369"/>
      <c r="C895" s="354"/>
      <c r="D895" s="355"/>
      <c r="E895" s="356"/>
      <c r="F895" s="357"/>
      <c r="G895" s="370"/>
      <c r="H895" s="372"/>
      <c r="I895" s="447"/>
      <c r="J895" s="448"/>
      <c r="K895" s="449"/>
      <c r="L895" s="446"/>
      <c r="N895" s="440"/>
      <c r="O895" s="440"/>
      <c r="P895" s="360"/>
      <c r="Q895" s="360"/>
      <c r="R895" s="360"/>
      <c r="S895" s="360"/>
      <c r="T895" s="360"/>
      <c r="U895" s="360"/>
      <c r="V895" s="360"/>
      <c r="W895" s="360"/>
      <c r="X895" s="360"/>
      <c r="Y895" s="360"/>
      <c r="Z895" s="360"/>
      <c r="AA895" s="360"/>
      <c r="AB895" s="360"/>
      <c r="AC895" s="360"/>
      <c r="AD895" s="360"/>
      <c r="AE895" s="360"/>
      <c r="AF895" s="360"/>
      <c r="AG895" s="360"/>
      <c r="AH895" s="360"/>
      <c r="AI895" s="360"/>
      <c r="AJ895" s="360"/>
      <c r="AK895" s="360"/>
      <c r="AL895" s="360"/>
      <c r="AM895" s="360"/>
      <c r="AN895" s="360"/>
      <c r="AO895" s="360"/>
      <c r="AP895" s="360"/>
      <c r="AQ895" s="360"/>
      <c r="AR895" s="360"/>
      <c r="AS895" s="360"/>
      <c r="AT895" s="360"/>
      <c r="AU895" s="360"/>
      <c r="AV895" s="360"/>
      <c r="AW895" s="360"/>
      <c r="AX895" s="360"/>
      <c r="AY895" s="360"/>
      <c r="AZ895" s="360"/>
      <c r="BA895" s="360"/>
      <c r="BB895" s="360"/>
      <c r="BC895" s="360"/>
      <c r="BD895" s="360"/>
      <c r="BE895" s="360"/>
      <c r="BF895" s="360"/>
      <c r="BG895" s="360"/>
      <c r="BH895" s="360"/>
      <c r="BI895" s="360"/>
      <c r="BJ895" s="360"/>
      <c r="BK895" s="360"/>
      <c r="BL895" s="360"/>
      <c r="BM895" s="360"/>
      <c r="BN895" s="360"/>
      <c r="BO895" s="360"/>
      <c r="BP895" s="360"/>
      <c r="BQ895" s="360"/>
      <c r="BR895" s="360"/>
      <c r="BS895" s="360"/>
      <c r="BT895" s="360"/>
      <c r="BU895" s="360"/>
      <c r="BV895" s="360"/>
      <c r="BW895" s="360"/>
      <c r="BX895" s="360"/>
      <c r="BY895" s="360"/>
      <c r="BZ895" s="360"/>
      <c r="CA895" s="360"/>
      <c r="CB895" s="360"/>
      <c r="CC895" s="360"/>
      <c r="CD895" s="360"/>
      <c r="CE895" s="360"/>
      <c r="CF895" s="360"/>
      <c r="CG895" s="360"/>
      <c r="CH895" s="360"/>
      <c r="CI895" s="360"/>
      <c r="CJ895" s="360"/>
      <c r="CK895" s="360"/>
      <c r="CL895" s="360"/>
      <c r="CM895" s="360"/>
      <c r="CN895" s="360"/>
      <c r="CO895" s="360"/>
      <c r="CP895" s="360"/>
      <c r="CQ895" s="360"/>
      <c r="CR895" s="360"/>
      <c r="CS895" s="360"/>
      <c r="CT895" s="360"/>
      <c r="CU895" s="360"/>
      <c r="CV895" s="360"/>
      <c r="CW895" s="360"/>
      <c r="CX895" s="360"/>
      <c r="CY895" s="360"/>
      <c r="CZ895" s="360"/>
      <c r="DA895" s="360"/>
      <c r="DB895" s="360"/>
      <c r="DC895" s="360"/>
      <c r="DD895" s="360"/>
      <c r="DE895" s="360"/>
      <c r="DF895" s="360"/>
      <c r="DG895" s="360"/>
      <c r="DH895" s="360"/>
      <c r="DI895" s="360"/>
      <c r="DJ895" s="360"/>
      <c r="DK895" s="360"/>
      <c r="DL895" s="360"/>
      <c r="DM895" s="360"/>
      <c r="DN895" s="360"/>
      <c r="DO895" s="360"/>
      <c r="DP895" s="360"/>
      <c r="DQ895" s="360"/>
      <c r="DR895" s="360"/>
      <c r="DS895" s="360"/>
      <c r="DT895" s="360"/>
      <c r="DU895" s="360"/>
      <c r="DV895" s="360"/>
      <c r="DW895" s="360"/>
      <c r="DX895" s="360"/>
      <c r="DY895" s="360"/>
      <c r="DZ895" s="360"/>
      <c r="EA895" s="360"/>
      <c r="EB895" s="360"/>
      <c r="EC895" s="360"/>
      <c r="ED895" s="360"/>
      <c r="EE895" s="360"/>
      <c r="EF895" s="360"/>
      <c r="EG895" s="360"/>
      <c r="EH895" s="360"/>
      <c r="EI895" s="360"/>
      <c r="EJ895" s="360"/>
      <c r="EK895" s="360"/>
      <c r="EL895" s="360"/>
      <c r="EM895" s="360"/>
      <c r="EN895" s="360"/>
      <c r="EO895" s="360"/>
      <c r="EP895" s="360"/>
      <c r="EQ895" s="360"/>
      <c r="ER895" s="360"/>
      <c r="ES895" s="360"/>
      <c r="ET895" s="360"/>
      <c r="EU895" s="360"/>
      <c r="EV895" s="360"/>
      <c r="EW895" s="360"/>
      <c r="EX895" s="360"/>
      <c r="EY895" s="360"/>
      <c r="EZ895" s="360"/>
      <c r="FA895" s="360"/>
      <c r="FB895" s="360"/>
      <c r="FC895" s="360"/>
      <c r="FD895" s="360"/>
      <c r="FE895" s="360"/>
      <c r="FF895" s="360"/>
      <c r="FG895" s="360"/>
      <c r="FH895" s="360"/>
      <c r="FI895" s="360"/>
      <c r="FJ895" s="360"/>
      <c r="FK895" s="360"/>
      <c r="FL895" s="360"/>
      <c r="FM895" s="360"/>
      <c r="FN895" s="360"/>
      <c r="FO895" s="360"/>
      <c r="FP895" s="360"/>
      <c r="FQ895" s="360"/>
      <c r="FR895" s="360"/>
      <c r="FS895" s="360"/>
      <c r="FT895" s="360"/>
      <c r="FU895" s="360"/>
      <c r="FV895" s="360"/>
      <c r="FW895" s="360"/>
      <c r="FX895" s="360"/>
      <c r="FY895" s="360"/>
      <c r="FZ895" s="360"/>
      <c r="GA895" s="360"/>
      <c r="GB895" s="360"/>
      <c r="GC895" s="360"/>
      <c r="GD895" s="360"/>
      <c r="GE895" s="360"/>
      <c r="GF895" s="360"/>
      <c r="GG895" s="360"/>
      <c r="GH895" s="360"/>
      <c r="GI895" s="360"/>
      <c r="GJ895" s="360"/>
      <c r="GK895" s="360"/>
      <c r="GL895" s="360"/>
      <c r="GM895" s="360"/>
      <c r="GN895" s="360"/>
      <c r="GO895" s="360"/>
      <c r="GP895" s="360"/>
      <c r="GQ895" s="360"/>
      <c r="GR895" s="360"/>
      <c r="GS895" s="360"/>
      <c r="GT895" s="360"/>
      <c r="GU895" s="360"/>
      <c r="GV895" s="360"/>
      <c r="GW895" s="360"/>
      <c r="GX895" s="360"/>
      <c r="GY895" s="360"/>
      <c r="GZ895" s="360"/>
      <c r="HA895" s="360"/>
      <c r="HB895" s="360"/>
      <c r="HC895" s="360"/>
      <c r="HD895" s="360"/>
      <c r="HE895" s="360"/>
      <c r="HF895" s="360"/>
      <c r="HG895" s="360"/>
      <c r="HH895" s="360"/>
      <c r="HI895" s="360"/>
      <c r="HJ895" s="360"/>
      <c r="HK895" s="360"/>
      <c r="HL895" s="360"/>
      <c r="HM895" s="360"/>
      <c r="HN895" s="360"/>
      <c r="HO895" s="360"/>
      <c r="HP895" s="360"/>
      <c r="HQ895" s="360"/>
      <c r="HR895" s="360"/>
      <c r="HS895" s="360"/>
      <c r="HT895" s="360"/>
      <c r="HU895" s="360"/>
      <c r="HV895" s="360"/>
      <c r="HW895" s="360"/>
      <c r="HX895" s="360"/>
    </row>
    <row r="896" spans="1:232" s="461" customFormat="1">
      <c r="A896" s="352"/>
      <c r="B896" s="369"/>
      <c r="C896" s="354"/>
      <c r="D896" s="355"/>
      <c r="E896" s="356"/>
      <c r="F896" s="357"/>
      <c r="G896" s="370"/>
      <c r="H896" s="372"/>
      <c r="I896" s="447"/>
      <c r="J896" s="448"/>
      <c r="K896" s="449"/>
      <c r="L896" s="446"/>
      <c r="N896" s="440"/>
      <c r="O896" s="440"/>
      <c r="P896" s="360"/>
      <c r="Q896" s="360"/>
      <c r="R896" s="360"/>
      <c r="S896" s="360"/>
      <c r="T896" s="360"/>
      <c r="U896" s="360"/>
      <c r="V896" s="360"/>
      <c r="W896" s="360"/>
      <c r="X896" s="360"/>
      <c r="Y896" s="360"/>
      <c r="Z896" s="360"/>
      <c r="AA896" s="360"/>
      <c r="AB896" s="360"/>
      <c r="AC896" s="360"/>
      <c r="AD896" s="360"/>
      <c r="AE896" s="360"/>
      <c r="AF896" s="360"/>
      <c r="AG896" s="360"/>
      <c r="AH896" s="360"/>
      <c r="AI896" s="360"/>
      <c r="AJ896" s="360"/>
      <c r="AK896" s="360"/>
      <c r="AL896" s="360"/>
      <c r="AM896" s="360"/>
      <c r="AN896" s="360"/>
      <c r="AO896" s="360"/>
      <c r="AP896" s="360"/>
      <c r="AQ896" s="360"/>
      <c r="AR896" s="360"/>
      <c r="AS896" s="360"/>
      <c r="AT896" s="360"/>
      <c r="AU896" s="360"/>
      <c r="AV896" s="360"/>
      <c r="AW896" s="360"/>
      <c r="AX896" s="360"/>
      <c r="AY896" s="360"/>
      <c r="AZ896" s="360"/>
      <c r="BA896" s="360"/>
      <c r="BB896" s="360"/>
      <c r="BC896" s="360"/>
      <c r="BD896" s="360"/>
      <c r="BE896" s="360"/>
      <c r="BF896" s="360"/>
      <c r="BG896" s="360"/>
      <c r="BH896" s="360"/>
      <c r="BI896" s="360"/>
      <c r="BJ896" s="360"/>
      <c r="BK896" s="360"/>
      <c r="BL896" s="360"/>
      <c r="BM896" s="360"/>
      <c r="BN896" s="360"/>
      <c r="BO896" s="360"/>
      <c r="BP896" s="360"/>
      <c r="BQ896" s="360"/>
      <c r="BR896" s="360"/>
      <c r="BS896" s="360"/>
      <c r="BT896" s="360"/>
      <c r="BU896" s="360"/>
      <c r="BV896" s="360"/>
      <c r="BW896" s="360"/>
      <c r="BX896" s="360"/>
      <c r="BY896" s="360"/>
      <c r="BZ896" s="360"/>
      <c r="CA896" s="360"/>
      <c r="CB896" s="360"/>
      <c r="CC896" s="360"/>
      <c r="CD896" s="360"/>
      <c r="CE896" s="360"/>
      <c r="CF896" s="360"/>
      <c r="CG896" s="360"/>
      <c r="CH896" s="360"/>
      <c r="CI896" s="360"/>
      <c r="CJ896" s="360"/>
      <c r="CK896" s="360"/>
      <c r="CL896" s="360"/>
      <c r="CM896" s="360"/>
      <c r="CN896" s="360"/>
      <c r="CO896" s="360"/>
      <c r="CP896" s="360"/>
      <c r="CQ896" s="360"/>
      <c r="CR896" s="360"/>
      <c r="CS896" s="360"/>
      <c r="CT896" s="360"/>
      <c r="CU896" s="360"/>
      <c r="CV896" s="360"/>
      <c r="CW896" s="360"/>
      <c r="CX896" s="360"/>
      <c r="CY896" s="360"/>
      <c r="CZ896" s="360"/>
      <c r="DA896" s="360"/>
      <c r="DB896" s="360"/>
      <c r="DC896" s="360"/>
      <c r="DD896" s="360"/>
      <c r="DE896" s="360"/>
      <c r="DF896" s="360"/>
      <c r="DG896" s="360"/>
      <c r="DH896" s="360"/>
      <c r="DI896" s="360"/>
      <c r="DJ896" s="360"/>
      <c r="DK896" s="360"/>
      <c r="DL896" s="360"/>
      <c r="DM896" s="360"/>
      <c r="DN896" s="360"/>
      <c r="DO896" s="360"/>
      <c r="DP896" s="360"/>
      <c r="DQ896" s="360"/>
      <c r="DR896" s="360"/>
      <c r="DS896" s="360"/>
      <c r="DT896" s="360"/>
      <c r="DU896" s="360"/>
      <c r="DV896" s="360"/>
      <c r="DW896" s="360"/>
      <c r="DX896" s="360"/>
      <c r="DY896" s="360"/>
      <c r="DZ896" s="360"/>
      <c r="EA896" s="360"/>
      <c r="EB896" s="360"/>
      <c r="EC896" s="360"/>
      <c r="ED896" s="360"/>
      <c r="EE896" s="360"/>
      <c r="EF896" s="360"/>
      <c r="EG896" s="360"/>
      <c r="EH896" s="360"/>
      <c r="EI896" s="360"/>
      <c r="EJ896" s="360"/>
      <c r="EK896" s="360"/>
      <c r="EL896" s="360"/>
      <c r="EM896" s="360"/>
      <c r="EN896" s="360"/>
      <c r="EO896" s="360"/>
      <c r="EP896" s="360"/>
      <c r="EQ896" s="360"/>
      <c r="ER896" s="360"/>
      <c r="ES896" s="360"/>
      <c r="ET896" s="360"/>
      <c r="EU896" s="360"/>
      <c r="EV896" s="360"/>
      <c r="EW896" s="360"/>
      <c r="EX896" s="360"/>
      <c r="EY896" s="360"/>
      <c r="EZ896" s="360"/>
      <c r="FA896" s="360"/>
      <c r="FB896" s="360"/>
      <c r="FC896" s="360"/>
      <c r="FD896" s="360"/>
      <c r="FE896" s="360"/>
      <c r="FF896" s="360"/>
      <c r="FG896" s="360"/>
      <c r="FH896" s="360"/>
      <c r="FI896" s="360"/>
      <c r="FJ896" s="360"/>
      <c r="FK896" s="360"/>
      <c r="FL896" s="360"/>
      <c r="FM896" s="360"/>
      <c r="FN896" s="360"/>
      <c r="FO896" s="360"/>
      <c r="FP896" s="360"/>
      <c r="FQ896" s="360"/>
      <c r="FR896" s="360"/>
      <c r="FS896" s="360"/>
      <c r="FT896" s="360"/>
      <c r="FU896" s="360"/>
      <c r="FV896" s="360"/>
      <c r="FW896" s="360"/>
      <c r="FX896" s="360"/>
      <c r="FY896" s="360"/>
      <c r="FZ896" s="360"/>
      <c r="GA896" s="360"/>
      <c r="GB896" s="360"/>
      <c r="GC896" s="360"/>
      <c r="GD896" s="360"/>
      <c r="GE896" s="360"/>
      <c r="GF896" s="360"/>
      <c r="GG896" s="360"/>
      <c r="GH896" s="360"/>
      <c r="GI896" s="360"/>
      <c r="GJ896" s="360"/>
      <c r="GK896" s="360"/>
      <c r="GL896" s="360"/>
      <c r="GM896" s="360"/>
      <c r="GN896" s="360"/>
      <c r="GO896" s="360"/>
      <c r="GP896" s="360"/>
      <c r="GQ896" s="360"/>
      <c r="GR896" s="360"/>
      <c r="GS896" s="360"/>
      <c r="GT896" s="360"/>
      <c r="GU896" s="360"/>
      <c r="GV896" s="360"/>
      <c r="GW896" s="360"/>
      <c r="GX896" s="360"/>
      <c r="GY896" s="360"/>
      <c r="GZ896" s="360"/>
      <c r="HA896" s="360"/>
      <c r="HB896" s="360"/>
      <c r="HC896" s="360"/>
      <c r="HD896" s="360"/>
      <c r="HE896" s="360"/>
      <c r="HF896" s="360"/>
      <c r="HG896" s="360"/>
      <c r="HH896" s="360"/>
      <c r="HI896" s="360"/>
      <c r="HJ896" s="360"/>
      <c r="HK896" s="360"/>
      <c r="HL896" s="360"/>
      <c r="HM896" s="360"/>
      <c r="HN896" s="360"/>
      <c r="HO896" s="360"/>
      <c r="HP896" s="360"/>
      <c r="HQ896" s="360"/>
      <c r="HR896" s="360"/>
      <c r="HS896" s="360"/>
      <c r="HT896" s="360"/>
      <c r="HU896" s="360"/>
      <c r="HV896" s="360"/>
      <c r="HW896" s="360"/>
      <c r="HX896" s="360"/>
    </row>
    <row r="898" spans="1:232" s="461" customFormat="1">
      <c r="A898" s="352"/>
      <c r="B898" s="369"/>
      <c r="C898" s="354"/>
      <c r="D898" s="355"/>
      <c r="E898" s="356"/>
      <c r="F898" s="357"/>
      <c r="G898" s="370"/>
      <c r="H898" s="372"/>
      <c r="I898" s="447"/>
      <c r="J898" s="448"/>
      <c r="K898" s="449"/>
      <c r="L898" s="446"/>
      <c r="N898" s="440"/>
      <c r="O898" s="440"/>
      <c r="P898" s="360"/>
      <c r="Q898" s="360"/>
      <c r="R898" s="360"/>
      <c r="S898" s="360"/>
      <c r="T898" s="360"/>
      <c r="U898" s="360"/>
      <c r="V898" s="360"/>
      <c r="W898" s="360"/>
      <c r="X898" s="360"/>
      <c r="Y898" s="360"/>
      <c r="Z898" s="360"/>
      <c r="AA898" s="360"/>
      <c r="AB898" s="360"/>
      <c r="AC898" s="360"/>
      <c r="AD898" s="360"/>
      <c r="AE898" s="360"/>
      <c r="AF898" s="360"/>
      <c r="AG898" s="360"/>
      <c r="AH898" s="360"/>
      <c r="AI898" s="360"/>
      <c r="AJ898" s="360"/>
      <c r="AK898" s="360"/>
      <c r="AL898" s="360"/>
      <c r="AM898" s="360"/>
      <c r="AN898" s="360"/>
      <c r="AO898" s="360"/>
      <c r="AP898" s="360"/>
      <c r="AQ898" s="360"/>
      <c r="AR898" s="360"/>
      <c r="AS898" s="360"/>
      <c r="AT898" s="360"/>
      <c r="AU898" s="360"/>
      <c r="AV898" s="360"/>
      <c r="AW898" s="360"/>
      <c r="AX898" s="360"/>
      <c r="AY898" s="360"/>
      <c r="AZ898" s="360"/>
      <c r="BA898" s="360"/>
      <c r="BB898" s="360"/>
      <c r="BC898" s="360"/>
      <c r="BD898" s="360"/>
      <c r="BE898" s="360"/>
      <c r="BF898" s="360"/>
      <c r="BG898" s="360"/>
      <c r="BH898" s="360"/>
      <c r="BI898" s="360"/>
      <c r="BJ898" s="360"/>
      <c r="BK898" s="360"/>
      <c r="BL898" s="360"/>
      <c r="BM898" s="360"/>
      <c r="BN898" s="360"/>
      <c r="BO898" s="360"/>
      <c r="BP898" s="360"/>
      <c r="BQ898" s="360"/>
      <c r="BR898" s="360"/>
      <c r="BS898" s="360"/>
      <c r="BT898" s="360"/>
      <c r="BU898" s="360"/>
      <c r="BV898" s="360"/>
      <c r="BW898" s="360"/>
      <c r="BX898" s="360"/>
      <c r="BY898" s="360"/>
      <c r="BZ898" s="360"/>
      <c r="CA898" s="360"/>
      <c r="CB898" s="360"/>
      <c r="CC898" s="360"/>
      <c r="CD898" s="360"/>
      <c r="CE898" s="360"/>
      <c r="CF898" s="360"/>
      <c r="CG898" s="360"/>
      <c r="CH898" s="360"/>
      <c r="CI898" s="360"/>
      <c r="CJ898" s="360"/>
      <c r="CK898" s="360"/>
      <c r="CL898" s="360"/>
      <c r="CM898" s="360"/>
      <c r="CN898" s="360"/>
      <c r="CO898" s="360"/>
      <c r="CP898" s="360"/>
      <c r="CQ898" s="360"/>
      <c r="CR898" s="360"/>
      <c r="CS898" s="360"/>
      <c r="CT898" s="360"/>
      <c r="CU898" s="360"/>
      <c r="CV898" s="360"/>
      <c r="CW898" s="360"/>
      <c r="CX898" s="360"/>
      <c r="CY898" s="360"/>
      <c r="CZ898" s="360"/>
      <c r="DA898" s="360"/>
      <c r="DB898" s="360"/>
      <c r="DC898" s="360"/>
      <c r="DD898" s="360"/>
      <c r="DE898" s="360"/>
      <c r="DF898" s="360"/>
      <c r="DG898" s="360"/>
      <c r="DH898" s="360"/>
      <c r="DI898" s="360"/>
      <c r="DJ898" s="360"/>
      <c r="DK898" s="360"/>
      <c r="DL898" s="360"/>
      <c r="DM898" s="360"/>
      <c r="DN898" s="360"/>
      <c r="DO898" s="360"/>
      <c r="DP898" s="360"/>
      <c r="DQ898" s="360"/>
      <c r="DR898" s="360"/>
      <c r="DS898" s="360"/>
      <c r="DT898" s="360"/>
      <c r="DU898" s="360"/>
      <c r="DV898" s="360"/>
      <c r="DW898" s="360"/>
      <c r="DX898" s="360"/>
      <c r="DY898" s="360"/>
      <c r="DZ898" s="360"/>
      <c r="EA898" s="360"/>
      <c r="EB898" s="360"/>
      <c r="EC898" s="360"/>
      <c r="ED898" s="360"/>
      <c r="EE898" s="360"/>
      <c r="EF898" s="360"/>
      <c r="EG898" s="360"/>
      <c r="EH898" s="360"/>
      <c r="EI898" s="360"/>
      <c r="EJ898" s="360"/>
      <c r="EK898" s="360"/>
      <c r="EL898" s="360"/>
      <c r="EM898" s="360"/>
      <c r="EN898" s="360"/>
      <c r="EO898" s="360"/>
      <c r="EP898" s="360"/>
      <c r="EQ898" s="360"/>
      <c r="ER898" s="360"/>
      <c r="ES898" s="360"/>
      <c r="ET898" s="360"/>
      <c r="EU898" s="360"/>
      <c r="EV898" s="360"/>
      <c r="EW898" s="360"/>
      <c r="EX898" s="360"/>
      <c r="EY898" s="360"/>
      <c r="EZ898" s="360"/>
      <c r="FA898" s="360"/>
      <c r="FB898" s="360"/>
      <c r="FC898" s="360"/>
      <c r="FD898" s="360"/>
      <c r="FE898" s="360"/>
      <c r="FF898" s="360"/>
      <c r="FG898" s="360"/>
      <c r="FH898" s="360"/>
      <c r="FI898" s="360"/>
      <c r="FJ898" s="360"/>
      <c r="FK898" s="360"/>
      <c r="FL898" s="360"/>
      <c r="FM898" s="360"/>
      <c r="FN898" s="360"/>
      <c r="FO898" s="360"/>
      <c r="FP898" s="360"/>
      <c r="FQ898" s="360"/>
      <c r="FR898" s="360"/>
      <c r="FS898" s="360"/>
      <c r="FT898" s="360"/>
      <c r="FU898" s="360"/>
      <c r="FV898" s="360"/>
      <c r="FW898" s="360"/>
      <c r="FX898" s="360"/>
      <c r="FY898" s="360"/>
      <c r="FZ898" s="360"/>
      <c r="GA898" s="360"/>
      <c r="GB898" s="360"/>
      <c r="GC898" s="360"/>
      <c r="GD898" s="360"/>
      <c r="GE898" s="360"/>
      <c r="GF898" s="360"/>
      <c r="GG898" s="360"/>
      <c r="GH898" s="360"/>
      <c r="GI898" s="360"/>
      <c r="GJ898" s="360"/>
      <c r="GK898" s="360"/>
      <c r="GL898" s="360"/>
      <c r="GM898" s="360"/>
      <c r="GN898" s="360"/>
      <c r="GO898" s="360"/>
      <c r="GP898" s="360"/>
      <c r="GQ898" s="360"/>
      <c r="GR898" s="360"/>
      <c r="GS898" s="360"/>
      <c r="GT898" s="360"/>
      <c r="GU898" s="360"/>
      <c r="GV898" s="360"/>
      <c r="GW898" s="360"/>
      <c r="GX898" s="360"/>
      <c r="GY898" s="360"/>
      <c r="GZ898" s="360"/>
      <c r="HA898" s="360"/>
      <c r="HB898" s="360"/>
      <c r="HC898" s="360"/>
      <c r="HD898" s="360"/>
      <c r="HE898" s="360"/>
      <c r="HF898" s="360"/>
      <c r="HG898" s="360"/>
      <c r="HH898" s="360"/>
      <c r="HI898" s="360"/>
      <c r="HJ898" s="360"/>
      <c r="HK898" s="360"/>
      <c r="HL898" s="360"/>
      <c r="HM898" s="360"/>
      <c r="HN898" s="360"/>
      <c r="HO898" s="360"/>
      <c r="HP898" s="360"/>
      <c r="HQ898" s="360"/>
      <c r="HR898" s="360"/>
      <c r="HS898" s="360"/>
      <c r="HT898" s="360"/>
      <c r="HU898" s="360"/>
      <c r="HV898" s="360"/>
      <c r="HW898" s="360"/>
      <c r="HX898" s="360"/>
    </row>
    <row r="900" spans="1:232" s="461" customFormat="1">
      <c r="A900" s="352"/>
      <c r="B900" s="369"/>
      <c r="C900" s="354"/>
      <c r="D900" s="355"/>
      <c r="E900" s="356"/>
      <c r="F900" s="357"/>
      <c r="G900" s="370"/>
      <c r="H900" s="372"/>
      <c r="I900" s="447"/>
      <c r="J900" s="448"/>
      <c r="K900" s="449"/>
      <c r="L900" s="446"/>
      <c r="N900" s="440"/>
      <c r="O900" s="440"/>
      <c r="P900" s="360"/>
      <c r="Q900" s="360"/>
      <c r="R900" s="360"/>
      <c r="S900" s="360"/>
      <c r="T900" s="360"/>
      <c r="U900" s="360"/>
      <c r="V900" s="360"/>
      <c r="W900" s="360"/>
      <c r="X900" s="360"/>
      <c r="Y900" s="360"/>
      <c r="Z900" s="360"/>
      <c r="AA900" s="360"/>
      <c r="AB900" s="360"/>
      <c r="AC900" s="360"/>
      <c r="AD900" s="360"/>
      <c r="AE900" s="360"/>
      <c r="AF900" s="360"/>
      <c r="AG900" s="360"/>
      <c r="AH900" s="360"/>
      <c r="AI900" s="360"/>
      <c r="AJ900" s="360"/>
      <c r="AK900" s="360"/>
      <c r="AL900" s="360"/>
      <c r="AM900" s="360"/>
      <c r="AN900" s="360"/>
      <c r="AO900" s="360"/>
      <c r="AP900" s="360"/>
      <c r="AQ900" s="360"/>
      <c r="AR900" s="360"/>
      <c r="AS900" s="360"/>
      <c r="AT900" s="360"/>
      <c r="AU900" s="360"/>
      <c r="AV900" s="360"/>
      <c r="AW900" s="360"/>
      <c r="AX900" s="360"/>
      <c r="AY900" s="360"/>
      <c r="AZ900" s="360"/>
      <c r="BA900" s="360"/>
      <c r="BB900" s="360"/>
      <c r="BC900" s="360"/>
      <c r="BD900" s="360"/>
      <c r="BE900" s="360"/>
      <c r="BF900" s="360"/>
      <c r="BG900" s="360"/>
      <c r="BH900" s="360"/>
      <c r="BI900" s="360"/>
      <c r="BJ900" s="360"/>
      <c r="BK900" s="360"/>
      <c r="BL900" s="360"/>
      <c r="BM900" s="360"/>
      <c r="BN900" s="360"/>
      <c r="BO900" s="360"/>
      <c r="BP900" s="360"/>
      <c r="BQ900" s="360"/>
      <c r="BR900" s="360"/>
      <c r="BS900" s="360"/>
      <c r="BT900" s="360"/>
      <c r="BU900" s="360"/>
      <c r="BV900" s="360"/>
      <c r="BW900" s="360"/>
      <c r="BX900" s="360"/>
      <c r="BY900" s="360"/>
      <c r="BZ900" s="360"/>
      <c r="CA900" s="360"/>
      <c r="CB900" s="360"/>
      <c r="CC900" s="360"/>
      <c r="CD900" s="360"/>
      <c r="CE900" s="360"/>
      <c r="CF900" s="360"/>
      <c r="CG900" s="360"/>
      <c r="CH900" s="360"/>
      <c r="CI900" s="360"/>
      <c r="CJ900" s="360"/>
      <c r="CK900" s="360"/>
      <c r="CL900" s="360"/>
      <c r="CM900" s="360"/>
      <c r="CN900" s="360"/>
      <c r="CO900" s="360"/>
      <c r="CP900" s="360"/>
      <c r="CQ900" s="360"/>
      <c r="CR900" s="360"/>
      <c r="CS900" s="360"/>
      <c r="CT900" s="360"/>
      <c r="CU900" s="360"/>
      <c r="CV900" s="360"/>
      <c r="CW900" s="360"/>
      <c r="CX900" s="360"/>
      <c r="CY900" s="360"/>
      <c r="CZ900" s="360"/>
      <c r="DA900" s="360"/>
      <c r="DB900" s="360"/>
      <c r="DC900" s="360"/>
      <c r="DD900" s="360"/>
      <c r="DE900" s="360"/>
      <c r="DF900" s="360"/>
      <c r="DG900" s="360"/>
      <c r="DH900" s="360"/>
      <c r="DI900" s="360"/>
      <c r="DJ900" s="360"/>
      <c r="DK900" s="360"/>
      <c r="DL900" s="360"/>
      <c r="DM900" s="360"/>
      <c r="DN900" s="360"/>
      <c r="DO900" s="360"/>
      <c r="DP900" s="360"/>
      <c r="DQ900" s="360"/>
      <c r="DR900" s="360"/>
      <c r="DS900" s="360"/>
      <c r="DT900" s="360"/>
      <c r="DU900" s="360"/>
      <c r="DV900" s="360"/>
      <c r="DW900" s="360"/>
      <c r="DX900" s="360"/>
      <c r="DY900" s="360"/>
      <c r="DZ900" s="360"/>
      <c r="EA900" s="360"/>
      <c r="EB900" s="360"/>
      <c r="EC900" s="360"/>
      <c r="ED900" s="360"/>
      <c r="EE900" s="360"/>
      <c r="EF900" s="360"/>
      <c r="EG900" s="360"/>
      <c r="EH900" s="360"/>
      <c r="EI900" s="360"/>
      <c r="EJ900" s="360"/>
      <c r="EK900" s="360"/>
      <c r="EL900" s="360"/>
      <c r="EM900" s="360"/>
      <c r="EN900" s="360"/>
      <c r="EO900" s="360"/>
      <c r="EP900" s="360"/>
      <c r="EQ900" s="360"/>
      <c r="ER900" s="360"/>
      <c r="ES900" s="360"/>
      <c r="ET900" s="360"/>
      <c r="EU900" s="360"/>
      <c r="EV900" s="360"/>
      <c r="EW900" s="360"/>
      <c r="EX900" s="360"/>
      <c r="EY900" s="360"/>
      <c r="EZ900" s="360"/>
      <c r="FA900" s="360"/>
      <c r="FB900" s="360"/>
      <c r="FC900" s="360"/>
      <c r="FD900" s="360"/>
      <c r="FE900" s="360"/>
      <c r="FF900" s="360"/>
      <c r="FG900" s="360"/>
      <c r="FH900" s="360"/>
      <c r="FI900" s="360"/>
      <c r="FJ900" s="360"/>
      <c r="FK900" s="360"/>
      <c r="FL900" s="360"/>
      <c r="FM900" s="360"/>
      <c r="FN900" s="360"/>
      <c r="FO900" s="360"/>
      <c r="FP900" s="360"/>
      <c r="FQ900" s="360"/>
      <c r="FR900" s="360"/>
      <c r="FS900" s="360"/>
      <c r="FT900" s="360"/>
      <c r="FU900" s="360"/>
      <c r="FV900" s="360"/>
      <c r="FW900" s="360"/>
      <c r="FX900" s="360"/>
      <c r="FY900" s="360"/>
      <c r="FZ900" s="360"/>
      <c r="GA900" s="360"/>
      <c r="GB900" s="360"/>
      <c r="GC900" s="360"/>
      <c r="GD900" s="360"/>
      <c r="GE900" s="360"/>
      <c r="GF900" s="360"/>
      <c r="GG900" s="360"/>
      <c r="GH900" s="360"/>
      <c r="GI900" s="360"/>
      <c r="GJ900" s="360"/>
      <c r="GK900" s="360"/>
      <c r="GL900" s="360"/>
      <c r="GM900" s="360"/>
      <c r="GN900" s="360"/>
      <c r="GO900" s="360"/>
      <c r="GP900" s="360"/>
      <c r="GQ900" s="360"/>
      <c r="GR900" s="360"/>
      <c r="GS900" s="360"/>
      <c r="GT900" s="360"/>
      <c r="GU900" s="360"/>
      <c r="GV900" s="360"/>
      <c r="GW900" s="360"/>
      <c r="GX900" s="360"/>
      <c r="GY900" s="360"/>
      <c r="GZ900" s="360"/>
      <c r="HA900" s="360"/>
      <c r="HB900" s="360"/>
      <c r="HC900" s="360"/>
      <c r="HD900" s="360"/>
      <c r="HE900" s="360"/>
      <c r="HF900" s="360"/>
      <c r="HG900" s="360"/>
      <c r="HH900" s="360"/>
      <c r="HI900" s="360"/>
      <c r="HJ900" s="360"/>
      <c r="HK900" s="360"/>
      <c r="HL900" s="360"/>
      <c r="HM900" s="360"/>
      <c r="HN900" s="360"/>
      <c r="HO900" s="360"/>
      <c r="HP900" s="360"/>
      <c r="HQ900" s="360"/>
      <c r="HR900" s="360"/>
      <c r="HS900" s="360"/>
      <c r="HT900" s="360"/>
      <c r="HU900" s="360"/>
      <c r="HV900" s="360"/>
      <c r="HW900" s="360"/>
      <c r="HX900" s="360"/>
    </row>
    <row r="902" spans="1:232" s="461" customFormat="1">
      <c r="A902" s="352"/>
      <c r="B902" s="369"/>
      <c r="C902" s="354"/>
      <c r="D902" s="355"/>
      <c r="E902" s="356"/>
      <c r="F902" s="357"/>
      <c r="G902" s="370"/>
      <c r="H902" s="372"/>
      <c r="I902" s="447"/>
      <c r="J902" s="448"/>
      <c r="K902" s="449"/>
      <c r="L902" s="446"/>
      <c r="N902" s="440"/>
      <c r="O902" s="440"/>
      <c r="P902" s="360"/>
      <c r="Q902" s="360"/>
      <c r="R902" s="360"/>
      <c r="S902" s="360"/>
      <c r="T902" s="360"/>
      <c r="U902" s="360"/>
      <c r="V902" s="360"/>
      <c r="W902" s="360"/>
      <c r="X902" s="360"/>
      <c r="Y902" s="360"/>
      <c r="Z902" s="360"/>
      <c r="AA902" s="360"/>
      <c r="AB902" s="360"/>
      <c r="AC902" s="360"/>
      <c r="AD902" s="360"/>
      <c r="AE902" s="360"/>
      <c r="AF902" s="360"/>
      <c r="AG902" s="360"/>
      <c r="AH902" s="360"/>
      <c r="AI902" s="360"/>
      <c r="AJ902" s="360"/>
      <c r="AK902" s="360"/>
      <c r="AL902" s="360"/>
      <c r="AM902" s="360"/>
      <c r="AN902" s="360"/>
      <c r="AO902" s="360"/>
      <c r="AP902" s="360"/>
      <c r="AQ902" s="360"/>
      <c r="AR902" s="360"/>
      <c r="AS902" s="360"/>
      <c r="AT902" s="360"/>
      <c r="AU902" s="360"/>
      <c r="AV902" s="360"/>
      <c r="AW902" s="360"/>
      <c r="AX902" s="360"/>
      <c r="AY902" s="360"/>
      <c r="AZ902" s="360"/>
      <c r="BA902" s="360"/>
      <c r="BB902" s="360"/>
      <c r="BC902" s="360"/>
      <c r="BD902" s="360"/>
      <c r="BE902" s="360"/>
      <c r="BF902" s="360"/>
      <c r="BG902" s="360"/>
      <c r="BH902" s="360"/>
      <c r="BI902" s="360"/>
      <c r="BJ902" s="360"/>
      <c r="BK902" s="360"/>
      <c r="BL902" s="360"/>
      <c r="BM902" s="360"/>
      <c r="BN902" s="360"/>
      <c r="BO902" s="360"/>
      <c r="BP902" s="360"/>
      <c r="BQ902" s="360"/>
      <c r="BR902" s="360"/>
      <c r="BS902" s="360"/>
      <c r="BT902" s="360"/>
      <c r="BU902" s="360"/>
      <c r="BV902" s="360"/>
      <c r="BW902" s="360"/>
      <c r="BX902" s="360"/>
      <c r="BY902" s="360"/>
      <c r="BZ902" s="360"/>
      <c r="CA902" s="360"/>
      <c r="CB902" s="360"/>
      <c r="CC902" s="360"/>
      <c r="CD902" s="360"/>
      <c r="CE902" s="360"/>
      <c r="CF902" s="360"/>
      <c r="CG902" s="360"/>
      <c r="CH902" s="360"/>
      <c r="CI902" s="360"/>
      <c r="CJ902" s="360"/>
      <c r="CK902" s="360"/>
      <c r="CL902" s="360"/>
      <c r="CM902" s="360"/>
      <c r="CN902" s="360"/>
      <c r="CO902" s="360"/>
      <c r="CP902" s="360"/>
      <c r="CQ902" s="360"/>
      <c r="CR902" s="360"/>
      <c r="CS902" s="360"/>
      <c r="CT902" s="360"/>
      <c r="CU902" s="360"/>
      <c r="CV902" s="360"/>
      <c r="CW902" s="360"/>
      <c r="CX902" s="360"/>
      <c r="CY902" s="360"/>
      <c r="CZ902" s="360"/>
      <c r="DA902" s="360"/>
      <c r="DB902" s="360"/>
      <c r="DC902" s="360"/>
      <c r="DD902" s="360"/>
      <c r="DE902" s="360"/>
      <c r="DF902" s="360"/>
      <c r="DG902" s="360"/>
      <c r="DH902" s="360"/>
      <c r="DI902" s="360"/>
      <c r="DJ902" s="360"/>
      <c r="DK902" s="360"/>
      <c r="DL902" s="360"/>
      <c r="DM902" s="360"/>
      <c r="DN902" s="360"/>
      <c r="DO902" s="360"/>
      <c r="DP902" s="360"/>
      <c r="DQ902" s="360"/>
      <c r="DR902" s="360"/>
      <c r="DS902" s="360"/>
      <c r="DT902" s="360"/>
      <c r="DU902" s="360"/>
      <c r="DV902" s="360"/>
      <c r="DW902" s="360"/>
      <c r="DX902" s="360"/>
      <c r="DY902" s="360"/>
      <c r="DZ902" s="360"/>
      <c r="EA902" s="360"/>
      <c r="EB902" s="360"/>
      <c r="EC902" s="360"/>
      <c r="ED902" s="360"/>
      <c r="EE902" s="360"/>
      <c r="EF902" s="360"/>
      <c r="EG902" s="360"/>
      <c r="EH902" s="360"/>
      <c r="EI902" s="360"/>
      <c r="EJ902" s="360"/>
      <c r="EK902" s="360"/>
      <c r="EL902" s="360"/>
      <c r="EM902" s="360"/>
      <c r="EN902" s="360"/>
      <c r="EO902" s="360"/>
      <c r="EP902" s="360"/>
      <c r="EQ902" s="360"/>
      <c r="ER902" s="360"/>
      <c r="ES902" s="360"/>
      <c r="ET902" s="360"/>
      <c r="EU902" s="360"/>
      <c r="EV902" s="360"/>
      <c r="EW902" s="360"/>
      <c r="EX902" s="360"/>
      <c r="EY902" s="360"/>
      <c r="EZ902" s="360"/>
      <c r="FA902" s="360"/>
      <c r="FB902" s="360"/>
      <c r="FC902" s="360"/>
      <c r="FD902" s="360"/>
      <c r="FE902" s="360"/>
      <c r="FF902" s="360"/>
      <c r="FG902" s="360"/>
      <c r="FH902" s="360"/>
      <c r="FI902" s="360"/>
      <c r="FJ902" s="360"/>
      <c r="FK902" s="360"/>
      <c r="FL902" s="360"/>
      <c r="FM902" s="360"/>
      <c r="FN902" s="360"/>
      <c r="FO902" s="360"/>
      <c r="FP902" s="360"/>
      <c r="FQ902" s="360"/>
      <c r="FR902" s="360"/>
      <c r="FS902" s="360"/>
      <c r="FT902" s="360"/>
      <c r="FU902" s="360"/>
      <c r="FV902" s="360"/>
      <c r="FW902" s="360"/>
      <c r="FX902" s="360"/>
      <c r="FY902" s="360"/>
      <c r="FZ902" s="360"/>
      <c r="GA902" s="360"/>
      <c r="GB902" s="360"/>
      <c r="GC902" s="360"/>
      <c r="GD902" s="360"/>
      <c r="GE902" s="360"/>
      <c r="GF902" s="360"/>
      <c r="GG902" s="360"/>
      <c r="GH902" s="360"/>
      <c r="GI902" s="360"/>
      <c r="GJ902" s="360"/>
      <c r="GK902" s="360"/>
      <c r="GL902" s="360"/>
      <c r="GM902" s="360"/>
      <c r="GN902" s="360"/>
      <c r="GO902" s="360"/>
      <c r="GP902" s="360"/>
      <c r="GQ902" s="360"/>
      <c r="GR902" s="360"/>
      <c r="GS902" s="360"/>
      <c r="GT902" s="360"/>
      <c r="GU902" s="360"/>
      <c r="GV902" s="360"/>
      <c r="GW902" s="360"/>
      <c r="GX902" s="360"/>
      <c r="GY902" s="360"/>
      <c r="GZ902" s="360"/>
      <c r="HA902" s="360"/>
      <c r="HB902" s="360"/>
      <c r="HC902" s="360"/>
      <c r="HD902" s="360"/>
      <c r="HE902" s="360"/>
      <c r="HF902" s="360"/>
      <c r="HG902" s="360"/>
      <c r="HH902" s="360"/>
      <c r="HI902" s="360"/>
      <c r="HJ902" s="360"/>
      <c r="HK902" s="360"/>
      <c r="HL902" s="360"/>
      <c r="HM902" s="360"/>
      <c r="HN902" s="360"/>
      <c r="HO902" s="360"/>
      <c r="HP902" s="360"/>
      <c r="HQ902" s="360"/>
      <c r="HR902" s="360"/>
      <c r="HS902" s="360"/>
      <c r="HT902" s="360"/>
      <c r="HU902" s="360"/>
      <c r="HV902" s="360"/>
      <c r="HW902" s="360"/>
      <c r="HX902" s="360"/>
    </row>
    <row r="904" spans="1:232" s="461" customFormat="1">
      <c r="A904" s="352"/>
      <c r="B904" s="369"/>
      <c r="C904" s="354"/>
      <c r="D904" s="355"/>
      <c r="E904" s="356"/>
      <c r="F904" s="357"/>
      <c r="G904" s="370"/>
      <c r="H904" s="372"/>
      <c r="I904" s="447"/>
      <c r="J904" s="448"/>
      <c r="K904" s="449"/>
      <c r="L904" s="446"/>
      <c r="N904" s="440"/>
      <c r="O904" s="440"/>
      <c r="P904" s="360"/>
      <c r="Q904" s="360"/>
      <c r="R904" s="360"/>
      <c r="S904" s="360"/>
      <c r="T904" s="360"/>
      <c r="U904" s="360"/>
      <c r="V904" s="360"/>
      <c r="W904" s="360"/>
      <c r="X904" s="360"/>
      <c r="Y904" s="360"/>
      <c r="Z904" s="360"/>
      <c r="AA904" s="360"/>
      <c r="AB904" s="360"/>
      <c r="AC904" s="360"/>
      <c r="AD904" s="360"/>
      <c r="AE904" s="360"/>
      <c r="AF904" s="360"/>
      <c r="AG904" s="360"/>
      <c r="AH904" s="360"/>
      <c r="AI904" s="360"/>
      <c r="AJ904" s="360"/>
      <c r="AK904" s="360"/>
      <c r="AL904" s="360"/>
      <c r="AM904" s="360"/>
      <c r="AN904" s="360"/>
      <c r="AO904" s="360"/>
      <c r="AP904" s="360"/>
      <c r="AQ904" s="360"/>
      <c r="AR904" s="360"/>
      <c r="AS904" s="360"/>
      <c r="AT904" s="360"/>
      <c r="AU904" s="360"/>
      <c r="AV904" s="360"/>
      <c r="AW904" s="360"/>
      <c r="AX904" s="360"/>
      <c r="AY904" s="360"/>
      <c r="AZ904" s="360"/>
      <c r="BA904" s="360"/>
      <c r="BB904" s="360"/>
      <c r="BC904" s="360"/>
      <c r="BD904" s="360"/>
      <c r="BE904" s="360"/>
      <c r="BF904" s="360"/>
      <c r="BG904" s="360"/>
      <c r="BH904" s="360"/>
      <c r="BI904" s="360"/>
      <c r="BJ904" s="360"/>
      <c r="BK904" s="360"/>
      <c r="BL904" s="360"/>
      <c r="BM904" s="360"/>
      <c r="BN904" s="360"/>
      <c r="BO904" s="360"/>
      <c r="BP904" s="360"/>
      <c r="BQ904" s="360"/>
      <c r="BR904" s="360"/>
      <c r="BS904" s="360"/>
      <c r="BT904" s="360"/>
      <c r="BU904" s="360"/>
      <c r="BV904" s="360"/>
      <c r="BW904" s="360"/>
      <c r="BX904" s="360"/>
      <c r="BY904" s="360"/>
      <c r="BZ904" s="360"/>
      <c r="CA904" s="360"/>
      <c r="CB904" s="360"/>
      <c r="CC904" s="360"/>
      <c r="CD904" s="360"/>
      <c r="CE904" s="360"/>
      <c r="CF904" s="360"/>
      <c r="CG904" s="360"/>
      <c r="CH904" s="360"/>
      <c r="CI904" s="360"/>
      <c r="CJ904" s="360"/>
      <c r="CK904" s="360"/>
      <c r="CL904" s="360"/>
      <c r="CM904" s="360"/>
      <c r="CN904" s="360"/>
      <c r="CO904" s="360"/>
      <c r="CP904" s="360"/>
      <c r="CQ904" s="360"/>
      <c r="CR904" s="360"/>
      <c r="CS904" s="360"/>
      <c r="CT904" s="360"/>
      <c r="CU904" s="360"/>
      <c r="CV904" s="360"/>
      <c r="CW904" s="360"/>
      <c r="CX904" s="360"/>
      <c r="CY904" s="360"/>
      <c r="CZ904" s="360"/>
      <c r="DA904" s="360"/>
      <c r="DB904" s="360"/>
      <c r="DC904" s="360"/>
      <c r="DD904" s="360"/>
      <c r="DE904" s="360"/>
      <c r="DF904" s="360"/>
      <c r="DG904" s="360"/>
      <c r="DH904" s="360"/>
      <c r="DI904" s="360"/>
      <c r="DJ904" s="360"/>
      <c r="DK904" s="360"/>
      <c r="DL904" s="360"/>
      <c r="DM904" s="360"/>
      <c r="DN904" s="360"/>
      <c r="DO904" s="360"/>
      <c r="DP904" s="360"/>
      <c r="DQ904" s="360"/>
      <c r="DR904" s="360"/>
      <c r="DS904" s="360"/>
      <c r="DT904" s="360"/>
      <c r="DU904" s="360"/>
      <c r="DV904" s="360"/>
      <c r="DW904" s="360"/>
      <c r="DX904" s="360"/>
      <c r="DY904" s="360"/>
      <c r="DZ904" s="360"/>
      <c r="EA904" s="360"/>
      <c r="EB904" s="360"/>
      <c r="EC904" s="360"/>
      <c r="ED904" s="360"/>
      <c r="EE904" s="360"/>
      <c r="EF904" s="360"/>
      <c r="EG904" s="360"/>
      <c r="EH904" s="360"/>
      <c r="EI904" s="360"/>
      <c r="EJ904" s="360"/>
      <c r="EK904" s="360"/>
      <c r="EL904" s="360"/>
      <c r="EM904" s="360"/>
      <c r="EN904" s="360"/>
      <c r="EO904" s="360"/>
      <c r="EP904" s="360"/>
      <c r="EQ904" s="360"/>
      <c r="ER904" s="360"/>
      <c r="ES904" s="360"/>
      <c r="ET904" s="360"/>
      <c r="EU904" s="360"/>
      <c r="EV904" s="360"/>
      <c r="EW904" s="360"/>
      <c r="EX904" s="360"/>
      <c r="EY904" s="360"/>
      <c r="EZ904" s="360"/>
      <c r="FA904" s="360"/>
      <c r="FB904" s="360"/>
      <c r="FC904" s="360"/>
      <c r="FD904" s="360"/>
      <c r="FE904" s="360"/>
      <c r="FF904" s="360"/>
      <c r="FG904" s="360"/>
      <c r="FH904" s="360"/>
      <c r="FI904" s="360"/>
      <c r="FJ904" s="360"/>
      <c r="FK904" s="360"/>
      <c r="FL904" s="360"/>
      <c r="FM904" s="360"/>
      <c r="FN904" s="360"/>
      <c r="FO904" s="360"/>
      <c r="FP904" s="360"/>
      <c r="FQ904" s="360"/>
      <c r="FR904" s="360"/>
      <c r="FS904" s="360"/>
      <c r="FT904" s="360"/>
      <c r="FU904" s="360"/>
      <c r="FV904" s="360"/>
      <c r="FW904" s="360"/>
      <c r="FX904" s="360"/>
      <c r="FY904" s="360"/>
      <c r="FZ904" s="360"/>
      <c r="GA904" s="360"/>
      <c r="GB904" s="360"/>
      <c r="GC904" s="360"/>
      <c r="GD904" s="360"/>
      <c r="GE904" s="360"/>
      <c r="GF904" s="360"/>
      <c r="GG904" s="360"/>
      <c r="GH904" s="360"/>
      <c r="GI904" s="360"/>
      <c r="GJ904" s="360"/>
      <c r="GK904" s="360"/>
      <c r="GL904" s="360"/>
      <c r="GM904" s="360"/>
      <c r="GN904" s="360"/>
      <c r="GO904" s="360"/>
      <c r="GP904" s="360"/>
      <c r="GQ904" s="360"/>
      <c r="GR904" s="360"/>
      <c r="GS904" s="360"/>
      <c r="GT904" s="360"/>
      <c r="GU904" s="360"/>
      <c r="GV904" s="360"/>
      <c r="GW904" s="360"/>
      <c r="GX904" s="360"/>
      <c r="GY904" s="360"/>
      <c r="GZ904" s="360"/>
      <c r="HA904" s="360"/>
      <c r="HB904" s="360"/>
      <c r="HC904" s="360"/>
      <c r="HD904" s="360"/>
      <c r="HE904" s="360"/>
      <c r="HF904" s="360"/>
      <c r="HG904" s="360"/>
      <c r="HH904" s="360"/>
      <c r="HI904" s="360"/>
      <c r="HJ904" s="360"/>
      <c r="HK904" s="360"/>
      <c r="HL904" s="360"/>
      <c r="HM904" s="360"/>
      <c r="HN904" s="360"/>
      <c r="HO904" s="360"/>
      <c r="HP904" s="360"/>
      <c r="HQ904" s="360"/>
      <c r="HR904" s="360"/>
      <c r="HS904" s="360"/>
      <c r="HT904" s="360"/>
      <c r="HU904" s="360"/>
      <c r="HV904" s="360"/>
      <c r="HW904" s="360"/>
      <c r="HX904" s="360"/>
    </row>
    <row r="905" spans="1:232" s="461" customFormat="1">
      <c r="A905" s="352"/>
      <c r="B905" s="369"/>
      <c r="C905" s="354"/>
      <c r="D905" s="355"/>
      <c r="E905" s="356"/>
      <c r="F905" s="357"/>
      <c r="G905" s="370"/>
      <c r="H905" s="372"/>
      <c r="I905" s="447"/>
      <c r="J905" s="448"/>
      <c r="K905" s="449"/>
      <c r="L905" s="446"/>
      <c r="N905" s="440"/>
      <c r="O905" s="440"/>
      <c r="P905" s="360"/>
      <c r="Q905" s="360"/>
      <c r="R905" s="360"/>
      <c r="S905" s="360"/>
      <c r="T905" s="360"/>
      <c r="U905" s="360"/>
      <c r="V905" s="360"/>
      <c r="W905" s="360"/>
      <c r="X905" s="360"/>
      <c r="Y905" s="360"/>
      <c r="Z905" s="360"/>
      <c r="AA905" s="360"/>
      <c r="AB905" s="360"/>
      <c r="AC905" s="360"/>
      <c r="AD905" s="360"/>
      <c r="AE905" s="360"/>
      <c r="AF905" s="360"/>
      <c r="AG905" s="360"/>
      <c r="AH905" s="360"/>
      <c r="AI905" s="360"/>
      <c r="AJ905" s="360"/>
      <c r="AK905" s="360"/>
      <c r="AL905" s="360"/>
      <c r="AM905" s="360"/>
      <c r="AN905" s="360"/>
      <c r="AO905" s="360"/>
      <c r="AP905" s="360"/>
      <c r="AQ905" s="360"/>
      <c r="AR905" s="360"/>
      <c r="AS905" s="360"/>
      <c r="AT905" s="360"/>
      <c r="AU905" s="360"/>
      <c r="AV905" s="360"/>
      <c r="AW905" s="360"/>
      <c r="AX905" s="360"/>
      <c r="AY905" s="360"/>
      <c r="AZ905" s="360"/>
      <c r="BA905" s="360"/>
      <c r="BB905" s="360"/>
      <c r="BC905" s="360"/>
      <c r="BD905" s="360"/>
      <c r="BE905" s="360"/>
      <c r="BF905" s="360"/>
      <c r="BG905" s="360"/>
      <c r="BH905" s="360"/>
      <c r="BI905" s="360"/>
      <c r="BJ905" s="360"/>
      <c r="BK905" s="360"/>
      <c r="BL905" s="360"/>
      <c r="BM905" s="360"/>
      <c r="BN905" s="360"/>
      <c r="BO905" s="360"/>
      <c r="BP905" s="360"/>
      <c r="BQ905" s="360"/>
      <c r="BR905" s="360"/>
      <c r="BS905" s="360"/>
      <c r="BT905" s="360"/>
      <c r="BU905" s="360"/>
      <c r="BV905" s="360"/>
      <c r="BW905" s="360"/>
      <c r="BX905" s="360"/>
      <c r="BY905" s="360"/>
      <c r="BZ905" s="360"/>
      <c r="CA905" s="360"/>
      <c r="CB905" s="360"/>
      <c r="CC905" s="360"/>
      <c r="CD905" s="360"/>
      <c r="CE905" s="360"/>
      <c r="CF905" s="360"/>
      <c r="CG905" s="360"/>
      <c r="CH905" s="360"/>
      <c r="CI905" s="360"/>
      <c r="CJ905" s="360"/>
      <c r="CK905" s="360"/>
      <c r="CL905" s="360"/>
      <c r="CM905" s="360"/>
      <c r="CN905" s="360"/>
      <c r="CO905" s="360"/>
      <c r="CP905" s="360"/>
      <c r="CQ905" s="360"/>
      <c r="CR905" s="360"/>
      <c r="CS905" s="360"/>
      <c r="CT905" s="360"/>
      <c r="CU905" s="360"/>
      <c r="CV905" s="360"/>
      <c r="CW905" s="360"/>
      <c r="CX905" s="360"/>
      <c r="CY905" s="360"/>
      <c r="CZ905" s="360"/>
      <c r="DA905" s="360"/>
      <c r="DB905" s="360"/>
      <c r="DC905" s="360"/>
      <c r="DD905" s="360"/>
      <c r="DE905" s="360"/>
      <c r="DF905" s="360"/>
      <c r="DG905" s="360"/>
      <c r="DH905" s="360"/>
      <c r="DI905" s="360"/>
      <c r="DJ905" s="360"/>
      <c r="DK905" s="360"/>
      <c r="DL905" s="360"/>
      <c r="DM905" s="360"/>
      <c r="DN905" s="360"/>
      <c r="DO905" s="360"/>
      <c r="DP905" s="360"/>
      <c r="DQ905" s="360"/>
      <c r="DR905" s="360"/>
      <c r="DS905" s="360"/>
      <c r="DT905" s="360"/>
      <c r="DU905" s="360"/>
      <c r="DV905" s="360"/>
      <c r="DW905" s="360"/>
      <c r="DX905" s="360"/>
      <c r="DY905" s="360"/>
      <c r="DZ905" s="360"/>
      <c r="EA905" s="360"/>
      <c r="EB905" s="360"/>
      <c r="EC905" s="360"/>
      <c r="ED905" s="360"/>
      <c r="EE905" s="360"/>
      <c r="EF905" s="360"/>
      <c r="EG905" s="360"/>
      <c r="EH905" s="360"/>
      <c r="EI905" s="360"/>
      <c r="EJ905" s="360"/>
      <c r="EK905" s="360"/>
      <c r="EL905" s="360"/>
      <c r="EM905" s="360"/>
      <c r="EN905" s="360"/>
      <c r="EO905" s="360"/>
      <c r="EP905" s="360"/>
      <c r="EQ905" s="360"/>
      <c r="ER905" s="360"/>
      <c r="ES905" s="360"/>
      <c r="ET905" s="360"/>
      <c r="EU905" s="360"/>
      <c r="EV905" s="360"/>
      <c r="EW905" s="360"/>
      <c r="EX905" s="360"/>
      <c r="EY905" s="360"/>
      <c r="EZ905" s="360"/>
      <c r="FA905" s="360"/>
      <c r="FB905" s="360"/>
      <c r="FC905" s="360"/>
      <c r="FD905" s="360"/>
      <c r="FE905" s="360"/>
      <c r="FF905" s="360"/>
      <c r="FG905" s="360"/>
      <c r="FH905" s="360"/>
      <c r="FI905" s="360"/>
      <c r="FJ905" s="360"/>
      <c r="FK905" s="360"/>
      <c r="FL905" s="360"/>
      <c r="FM905" s="360"/>
      <c r="FN905" s="360"/>
      <c r="FO905" s="360"/>
      <c r="FP905" s="360"/>
      <c r="FQ905" s="360"/>
      <c r="FR905" s="360"/>
      <c r="FS905" s="360"/>
      <c r="FT905" s="360"/>
      <c r="FU905" s="360"/>
      <c r="FV905" s="360"/>
      <c r="FW905" s="360"/>
      <c r="FX905" s="360"/>
      <c r="FY905" s="360"/>
      <c r="FZ905" s="360"/>
      <c r="GA905" s="360"/>
      <c r="GB905" s="360"/>
      <c r="GC905" s="360"/>
      <c r="GD905" s="360"/>
      <c r="GE905" s="360"/>
      <c r="GF905" s="360"/>
      <c r="GG905" s="360"/>
      <c r="GH905" s="360"/>
      <c r="GI905" s="360"/>
      <c r="GJ905" s="360"/>
      <c r="GK905" s="360"/>
      <c r="GL905" s="360"/>
      <c r="GM905" s="360"/>
      <c r="GN905" s="360"/>
      <c r="GO905" s="360"/>
      <c r="GP905" s="360"/>
      <c r="GQ905" s="360"/>
      <c r="GR905" s="360"/>
      <c r="GS905" s="360"/>
      <c r="GT905" s="360"/>
      <c r="GU905" s="360"/>
      <c r="GV905" s="360"/>
      <c r="GW905" s="360"/>
      <c r="GX905" s="360"/>
      <c r="GY905" s="360"/>
      <c r="GZ905" s="360"/>
      <c r="HA905" s="360"/>
      <c r="HB905" s="360"/>
      <c r="HC905" s="360"/>
      <c r="HD905" s="360"/>
      <c r="HE905" s="360"/>
      <c r="HF905" s="360"/>
      <c r="HG905" s="360"/>
      <c r="HH905" s="360"/>
      <c r="HI905" s="360"/>
      <c r="HJ905" s="360"/>
      <c r="HK905" s="360"/>
      <c r="HL905" s="360"/>
      <c r="HM905" s="360"/>
      <c r="HN905" s="360"/>
      <c r="HO905" s="360"/>
      <c r="HP905" s="360"/>
      <c r="HQ905" s="360"/>
      <c r="HR905" s="360"/>
      <c r="HS905" s="360"/>
      <c r="HT905" s="360"/>
      <c r="HU905" s="360"/>
      <c r="HV905" s="360"/>
      <c r="HW905" s="360"/>
      <c r="HX905" s="360"/>
    </row>
    <row r="906" spans="1:232" s="461" customFormat="1">
      <c r="A906" s="352"/>
      <c r="B906" s="369"/>
      <c r="C906" s="354"/>
      <c r="D906" s="355"/>
      <c r="E906" s="356"/>
      <c r="F906" s="357"/>
      <c r="G906" s="370"/>
      <c r="H906" s="372"/>
      <c r="I906" s="447"/>
      <c r="J906" s="448"/>
      <c r="K906" s="449"/>
      <c r="L906" s="446"/>
      <c r="N906" s="440"/>
      <c r="O906" s="440"/>
      <c r="P906" s="360"/>
      <c r="Q906" s="360"/>
      <c r="R906" s="360"/>
      <c r="S906" s="360"/>
      <c r="T906" s="360"/>
      <c r="U906" s="360"/>
      <c r="V906" s="360"/>
      <c r="W906" s="360"/>
      <c r="X906" s="360"/>
      <c r="Y906" s="360"/>
      <c r="Z906" s="360"/>
      <c r="AA906" s="360"/>
      <c r="AB906" s="360"/>
      <c r="AC906" s="360"/>
      <c r="AD906" s="360"/>
      <c r="AE906" s="360"/>
      <c r="AF906" s="360"/>
      <c r="AG906" s="360"/>
      <c r="AH906" s="360"/>
      <c r="AI906" s="360"/>
      <c r="AJ906" s="360"/>
      <c r="AK906" s="360"/>
      <c r="AL906" s="360"/>
      <c r="AM906" s="360"/>
      <c r="AN906" s="360"/>
      <c r="AO906" s="360"/>
      <c r="AP906" s="360"/>
      <c r="AQ906" s="360"/>
      <c r="AR906" s="360"/>
      <c r="AS906" s="360"/>
      <c r="AT906" s="360"/>
      <c r="AU906" s="360"/>
      <c r="AV906" s="360"/>
      <c r="AW906" s="360"/>
      <c r="AX906" s="360"/>
      <c r="AY906" s="360"/>
      <c r="AZ906" s="360"/>
      <c r="BA906" s="360"/>
      <c r="BB906" s="360"/>
      <c r="BC906" s="360"/>
      <c r="BD906" s="360"/>
      <c r="BE906" s="360"/>
      <c r="BF906" s="360"/>
      <c r="BG906" s="360"/>
      <c r="BH906" s="360"/>
      <c r="BI906" s="360"/>
      <c r="BJ906" s="360"/>
      <c r="BK906" s="360"/>
      <c r="BL906" s="360"/>
      <c r="BM906" s="360"/>
      <c r="BN906" s="360"/>
      <c r="BO906" s="360"/>
      <c r="BP906" s="360"/>
      <c r="BQ906" s="360"/>
      <c r="BR906" s="360"/>
      <c r="BS906" s="360"/>
      <c r="BT906" s="360"/>
      <c r="BU906" s="360"/>
      <c r="BV906" s="360"/>
      <c r="BW906" s="360"/>
      <c r="BX906" s="360"/>
      <c r="BY906" s="360"/>
      <c r="BZ906" s="360"/>
      <c r="CA906" s="360"/>
      <c r="CB906" s="360"/>
      <c r="CC906" s="360"/>
      <c r="CD906" s="360"/>
      <c r="CE906" s="360"/>
      <c r="CF906" s="360"/>
      <c r="CG906" s="360"/>
      <c r="CH906" s="360"/>
      <c r="CI906" s="360"/>
      <c r="CJ906" s="360"/>
      <c r="CK906" s="360"/>
      <c r="CL906" s="360"/>
      <c r="CM906" s="360"/>
      <c r="CN906" s="360"/>
      <c r="CO906" s="360"/>
      <c r="CP906" s="360"/>
      <c r="CQ906" s="360"/>
      <c r="CR906" s="360"/>
      <c r="CS906" s="360"/>
      <c r="CT906" s="360"/>
      <c r="CU906" s="360"/>
      <c r="CV906" s="360"/>
      <c r="CW906" s="360"/>
      <c r="CX906" s="360"/>
      <c r="CY906" s="360"/>
      <c r="CZ906" s="360"/>
      <c r="DA906" s="360"/>
      <c r="DB906" s="360"/>
      <c r="DC906" s="360"/>
      <c r="DD906" s="360"/>
      <c r="DE906" s="360"/>
      <c r="DF906" s="360"/>
      <c r="DG906" s="360"/>
      <c r="DH906" s="360"/>
      <c r="DI906" s="360"/>
      <c r="DJ906" s="360"/>
      <c r="DK906" s="360"/>
      <c r="DL906" s="360"/>
      <c r="DM906" s="360"/>
      <c r="DN906" s="360"/>
      <c r="DO906" s="360"/>
      <c r="DP906" s="360"/>
      <c r="DQ906" s="360"/>
      <c r="DR906" s="360"/>
      <c r="DS906" s="360"/>
      <c r="DT906" s="360"/>
      <c r="DU906" s="360"/>
      <c r="DV906" s="360"/>
      <c r="DW906" s="360"/>
      <c r="DX906" s="360"/>
      <c r="DY906" s="360"/>
      <c r="DZ906" s="360"/>
      <c r="EA906" s="360"/>
      <c r="EB906" s="360"/>
      <c r="EC906" s="360"/>
      <c r="ED906" s="360"/>
      <c r="EE906" s="360"/>
      <c r="EF906" s="360"/>
      <c r="EG906" s="360"/>
      <c r="EH906" s="360"/>
      <c r="EI906" s="360"/>
      <c r="EJ906" s="360"/>
      <c r="EK906" s="360"/>
      <c r="EL906" s="360"/>
      <c r="EM906" s="360"/>
      <c r="EN906" s="360"/>
      <c r="EO906" s="360"/>
      <c r="EP906" s="360"/>
      <c r="EQ906" s="360"/>
      <c r="ER906" s="360"/>
      <c r="ES906" s="360"/>
      <c r="ET906" s="360"/>
      <c r="EU906" s="360"/>
      <c r="EV906" s="360"/>
      <c r="EW906" s="360"/>
      <c r="EX906" s="360"/>
      <c r="EY906" s="360"/>
      <c r="EZ906" s="360"/>
      <c r="FA906" s="360"/>
      <c r="FB906" s="360"/>
      <c r="FC906" s="360"/>
      <c r="FD906" s="360"/>
      <c r="FE906" s="360"/>
      <c r="FF906" s="360"/>
      <c r="FG906" s="360"/>
      <c r="FH906" s="360"/>
      <c r="FI906" s="360"/>
      <c r="FJ906" s="360"/>
      <c r="FK906" s="360"/>
      <c r="FL906" s="360"/>
      <c r="FM906" s="360"/>
      <c r="FN906" s="360"/>
      <c r="FO906" s="360"/>
      <c r="FP906" s="360"/>
      <c r="FQ906" s="360"/>
      <c r="FR906" s="360"/>
      <c r="FS906" s="360"/>
      <c r="FT906" s="360"/>
      <c r="FU906" s="360"/>
      <c r="FV906" s="360"/>
      <c r="FW906" s="360"/>
      <c r="FX906" s="360"/>
      <c r="FY906" s="360"/>
      <c r="FZ906" s="360"/>
      <c r="GA906" s="360"/>
      <c r="GB906" s="360"/>
      <c r="GC906" s="360"/>
      <c r="GD906" s="360"/>
      <c r="GE906" s="360"/>
      <c r="GF906" s="360"/>
      <c r="GG906" s="360"/>
      <c r="GH906" s="360"/>
      <c r="GI906" s="360"/>
      <c r="GJ906" s="360"/>
      <c r="GK906" s="360"/>
      <c r="GL906" s="360"/>
      <c r="GM906" s="360"/>
      <c r="GN906" s="360"/>
      <c r="GO906" s="360"/>
      <c r="GP906" s="360"/>
      <c r="GQ906" s="360"/>
      <c r="GR906" s="360"/>
      <c r="GS906" s="360"/>
      <c r="GT906" s="360"/>
      <c r="GU906" s="360"/>
      <c r="GV906" s="360"/>
      <c r="GW906" s="360"/>
      <c r="GX906" s="360"/>
      <c r="GY906" s="360"/>
      <c r="GZ906" s="360"/>
      <c r="HA906" s="360"/>
      <c r="HB906" s="360"/>
      <c r="HC906" s="360"/>
      <c r="HD906" s="360"/>
      <c r="HE906" s="360"/>
      <c r="HF906" s="360"/>
      <c r="HG906" s="360"/>
      <c r="HH906" s="360"/>
      <c r="HI906" s="360"/>
      <c r="HJ906" s="360"/>
      <c r="HK906" s="360"/>
      <c r="HL906" s="360"/>
      <c r="HM906" s="360"/>
      <c r="HN906" s="360"/>
      <c r="HO906" s="360"/>
      <c r="HP906" s="360"/>
      <c r="HQ906" s="360"/>
      <c r="HR906" s="360"/>
      <c r="HS906" s="360"/>
      <c r="HT906" s="360"/>
      <c r="HU906" s="360"/>
      <c r="HV906" s="360"/>
      <c r="HW906" s="360"/>
      <c r="HX906" s="360"/>
    </row>
    <row r="908" spans="1:232" s="461" customFormat="1">
      <c r="A908" s="352"/>
      <c r="B908" s="369"/>
      <c r="C908" s="354"/>
      <c r="D908" s="355"/>
      <c r="E908" s="356"/>
      <c r="F908" s="357"/>
      <c r="G908" s="370"/>
      <c r="H908" s="372"/>
      <c r="I908" s="447"/>
      <c r="J908" s="448"/>
      <c r="K908" s="449"/>
      <c r="L908" s="446"/>
      <c r="N908" s="440"/>
      <c r="O908" s="440"/>
      <c r="P908" s="360"/>
      <c r="Q908" s="360"/>
      <c r="R908" s="360"/>
      <c r="S908" s="360"/>
      <c r="T908" s="360"/>
      <c r="U908" s="360"/>
      <c r="V908" s="360"/>
      <c r="W908" s="360"/>
      <c r="X908" s="360"/>
      <c r="Y908" s="360"/>
      <c r="Z908" s="360"/>
      <c r="AA908" s="360"/>
      <c r="AB908" s="360"/>
      <c r="AC908" s="360"/>
      <c r="AD908" s="360"/>
      <c r="AE908" s="360"/>
      <c r="AF908" s="360"/>
      <c r="AG908" s="360"/>
      <c r="AH908" s="360"/>
      <c r="AI908" s="360"/>
      <c r="AJ908" s="360"/>
      <c r="AK908" s="360"/>
      <c r="AL908" s="360"/>
      <c r="AM908" s="360"/>
      <c r="AN908" s="360"/>
      <c r="AO908" s="360"/>
      <c r="AP908" s="360"/>
      <c r="AQ908" s="360"/>
      <c r="AR908" s="360"/>
      <c r="AS908" s="360"/>
      <c r="AT908" s="360"/>
      <c r="AU908" s="360"/>
      <c r="AV908" s="360"/>
      <c r="AW908" s="360"/>
      <c r="AX908" s="360"/>
      <c r="AY908" s="360"/>
      <c r="AZ908" s="360"/>
      <c r="BA908" s="360"/>
      <c r="BB908" s="360"/>
      <c r="BC908" s="360"/>
      <c r="BD908" s="360"/>
      <c r="BE908" s="360"/>
      <c r="BF908" s="360"/>
      <c r="BG908" s="360"/>
      <c r="BH908" s="360"/>
      <c r="BI908" s="360"/>
      <c r="BJ908" s="360"/>
      <c r="BK908" s="360"/>
      <c r="BL908" s="360"/>
      <c r="BM908" s="360"/>
      <c r="BN908" s="360"/>
      <c r="BO908" s="360"/>
      <c r="BP908" s="360"/>
      <c r="BQ908" s="360"/>
      <c r="BR908" s="360"/>
      <c r="BS908" s="360"/>
      <c r="BT908" s="360"/>
      <c r="BU908" s="360"/>
      <c r="BV908" s="360"/>
      <c r="BW908" s="360"/>
      <c r="BX908" s="360"/>
      <c r="BY908" s="360"/>
      <c r="BZ908" s="360"/>
      <c r="CA908" s="360"/>
      <c r="CB908" s="360"/>
      <c r="CC908" s="360"/>
      <c r="CD908" s="360"/>
      <c r="CE908" s="360"/>
      <c r="CF908" s="360"/>
      <c r="CG908" s="360"/>
      <c r="CH908" s="360"/>
      <c r="CI908" s="360"/>
      <c r="CJ908" s="360"/>
      <c r="CK908" s="360"/>
      <c r="CL908" s="360"/>
      <c r="CM908" s="360"/>
      <c r="CN908" s="360"/>
      <c r="CO908" s="360"/>
      <c r="CP908" s="360"/>
      <c r="CQ908" s="360"/>
      <c r="CR908" s="360"/>
      <c r="CS908" s="360"/>
      <c r="CT908" s="360"/>
      <c r="CU908" s="360"/>
      <c r="CV908" s="360"/>
      <c r="CW908" s="360"/>
      <c r="CX908" s="360"/>
      <c r="CY908" s="360"/>
      <c r="CZ908" s="360"/>
      <c r="DA908" s="360"/>
      <c r="DB908" s="360"/>
      <c r="DC908" s="360"/>
      <c r="DD908" s="360"/>
      <c r="DE908" s="360"/>
      <c r="DF908" s="360"/>
      <c r="DG908" s="360"/>
      <c r="DH908" s="360"/>
      <c r="DI908" s="360"/>
      <c r="DJ908" s="360"/>
      <c r="DK908" s="360"/>
      <c r="DL908" s="360"/>
      <c r="DM908" s="360"/>
      <c r="DN908" s="360"/>
      <c r="DO908" s="360"/>
      <c r="DP908" s="360"/>
      <c r="DQ908" s="360"/>
      <c r="DR908" s="360"/>
      <c r="DS908" s="360"/>
      <c r="DT908" s="360"/>
      <c r="DU908" s="360"/>
      <c r="DV908" s="360"/>
      <c r="DW908" s="360"/>
      <c r="DX908" s="360"/>
      <c r="DY908" s="360"/>
      <c r="DZ908" s="360"/>
      <c r="EA908" s="360"/>
      <c r="EB908" s="360"/>
      <c r="EC908" s="360"/>
      <c r="ED908" s="360"/>
      <c r="EE908" s="360"/>
      <c r="EF908" s="360"/>
      <c r="EG908" s="360"/>
      <c r="EH908" s="360"/>
      <c r="EI908" s="360"/>
      <c r="EJ908" s="360"/>
      <c r="EK908" s="360"/>
      <c r="EL908" s="360"/>
      <c r="EM908" s="360"/>
      <c r="EN908" s="360"/>
      <c r="EO908" s="360"/>
      <c r="EP908" s="360"/>
      <c r="EQ908" s="360"/>
      <c r="ER908" s="360"/>
      <c r="ES908" s="360"/>
      <c r="ET908" s="360"/>
      <c r="EU908" s="360"/>
      <c r="EV908" s="360"/>
      <c r="EW908" s="360"/>
      <c r="EX908" s="360"/>
      <c r="EY908" s="360"/>
      <c r="EZ908" s="360"/>
      <c r="FA908" s="360"/>
      <c r="FB908" s="360"/>
      <c r="FC908" s="360"/>
      <c r="FD908" s="360"/>
      <c r="FE908" s="360"/>
      <c r="FF908" s="360"/>
      <c r="FG908" s="360"/>
      <c r="FH908" s="360"/>
      <c r="FI908" s="360"/>
      <c r="FJ908" s="360"/>
      <c r="FK908" s="360"/>
      <c r="FL908" s="360"/>
      <c r="FM908" s="360"/>
      <c r="FN908" s="360"/>
      <c r="FO908" s="360"/>
      <c r="FP908" s="360"/>
      <c r="FQ908" s="360"/>
      <c r="FR908" s="360"/>
      <c r="FS908" s="360"/>
      <c r="FT908" s="360"/>
      <c r="FU908" s="360"/>
      <c r="FV908" s="360"/>
      <c r="FW908" s="360"/>
      <c r="FX908" s="360"/>
      <c r="FY908" s="360"/>
      <c r="FZ908" s="360"/>
      <c r="GA908" s="360"/>
      <c r="GB908" s="360"/>
      <c r="GC908" s="360"/>
      <c r="GD908" s="360"/>
      <c r="GE908" s="360"/>
      <c r="GF908" s="360"/>
      <c r="GG908" s="360"/>
      <c r="GH908" s="360"/>
      <c r="GI908" s="360"/>
      <c r="GJ908" s="360"/>
      <c r="GK908" s="360"/>
      <c r="GL908" s="360"/>
      <c r="GM908" s="360"/>
      <c r="GN908" s="360"/>
      <c r="GO908" s="360"/>
      <c r="GP908" s="360"/>
      <c r="GQ908" s="360"/>
      <c r="GR908" s="360"/>
      <c r="GS908" s="360"/>
      <c r="GT908" s="360"/>
      <c r="GU908" s="360"/>
      <c r="GV908" s="360"/>
      <c r="GW908" s="360"/>
      <c r="GX908" s="360"/>
      <c r="GY908" s="360"/>
      <c r="GZ908" s="360"/>
      <c r="HA908" s="360"/>
      <c r="HB908" s="360"/>
      <c r="HC908" s="360"/>
      <c r="HD908" s="360"/>
      <c r="HE908" s="360"/>
      <c r="HF908" s="360"/>
      <c r="HG908" s="360"/>
      <c r="HH908" s="360"/>
      <c r="HI908" s="360"/>
      <c r="HJ908" s="360"/>
      <c r="HK908" s="360"/>
      <c r="HL908" s="360"/>
      <c r="HM908" s="360"/>
      <c r="HN908" s="360"/>
      <c r="HO908" s="360"/>
      <c r="HP908" s="360"/>
      <c r="HQ908" s="360"/>
      <c r="HR908" s="360"/>
      <c r="HS908" s="360"/>
      <c r="HT908" s="360"/>
      <c r="HU908" s="360"/>
      <c r="HV908" s="360"/>
      <c r="HW908" s="360"/>
      <c r="HX908" s="360"/>
    </row>
    <row r="910" spans="1:232" s="461" customFormat="1">
      <c r="A910" s="352"/>
      <c r="B910" s="369"/>
      <c r="C910" s="354"/>
      <c r="D910" s="355"/>
      <c r="E910" s="356"/>
      <c r="F910" s="357"/>
      <c r="G910" s="370"/>
      <c r="H910" s="372"/>
      <c r="I910" s="447"/>
      <c r="J910" s="448"/>
      <c r="K910" s="449"/>
      <c r="L910" s="446"/>
      <c r="N910" s="440"/>
      <c r="O910" s="440"/>
      <c r="P910" s="360"/>
      <c r="Q910" s="360"/>
      <c r="R910" s="360"/>
      <c r="S910" s="360"/>
      <c r="T910" s="360"/>
      <c r="U910" s="360"/>
      <c r="V910" s="360"/>
      <c r="W910" s="360"/>
      <c r="X910" s="360"/>
      <c r="Y910" s="360"/>
      <c r="Z910" s="360"/>
      <c r="AA910" s="360"/>
      <c r="AB910" s="360"/>
      <c r="AC910" s="360"/>
      <c r="AD910" s="360"/>
      <c r="AE910" s="360"/>
      <c r="AF910" s="360"/>
      <c r="AG910" s="360"/>
      <c r="AH910" s="360"/>
      <c r="AI910" s="360"/>
      <c r="AJ910" s="360"/>
      <c r="AK910" s="360"/>
      <c r="AL910" s="360"/>
      <c r="AM910" s="360"/>
      <c r="AN910" s="360"/>
      <c r="AO910" s="360"/>
      <c r="AP910" s="360"/>
      <c r="AQ910" s="360"/>
      <c r="AR910" s="360"/>
      <c r="AS910" s="360"/>
      <c r="AT910" s="360"/>
      <c r="AU910" s="360"/>
      <c r="AV910" s="360"/>
      <c r="AW910" s="360"/>
      <c r="AX910" s="360"/>
      <c r="AY910" s="360"/>
      <c r="AZ910" s="360"/>
      <c r="BA910" s="360"/>
      <c r="BB910" s="360"/>
      <c r="BC910" s="360"/>
      <c r="BD910" s="360"/>
      <c r="BE910" s="360"/>
      <c r="BF910" s="360"/>
      <c r="BG910" s="360"/>
      <c r="BH910" s="360"/>
      <c r="BI910" s="360"/>
      <c r="BJ910" s="360"/>
      <c r="BK910" s="360"/>
      <c r="BL910" s="360"/>
      <c r="BM910" s="360"/>
      <c r="BN910" s="360"/>
      <c r="BO910" s="360"/>
      <c r="BP910" s="360"/>
      <c r="BQ910" s="360"/>
      <c r="BR910" s="360"/>
      <c r="BS910" s="360"/>
      <c r="BT910" s="360"/>
      <c r="BU910" s="360"/>
      <c r="BV910" s="360"/>
      <c r="BW910" s="360"/>
      <c r="BX910" s="360"/>
      <c r="BY910" s="360"/>
      <c r="BZ910" s="360"/>
      <c r="CA910" s="360"/>
      <c r="CB910" s="360"/>
      <c r="CC910" s="360"/>
      <c r="CD910" s="360"/>
      <c r="CE910" s="360"/>
      <c r="CF910" s="360"/>
      <c r="CG910" s="360"/>
      <c r="CH910" s="360"/>
      <c r="CI910" s="360"/>
      <c r="CJ910" s="360"/>
      <c r="CK910" s="360"/>
      <c r="CL910" s="360"/>
      <c r="CM910" s="360"/>
      <c r="CN910" s="360"/>
      <c r="CO910" s="360"/>
      <c r="CP910" s="360"/>
      <c r="CQ910" s="360"/>
      <c r="CR910" s="360"/>
      <c r="CS910" s="360"/>
      <c r="CT910" s="360"/>
      <c r="CU910" s="360"/>
      <c r="CV910" s="360"/>
      <c r="CW910" s="360"/>
      <c r="CX910" s="360"/>
      <c r="CY910" s="360"/>
      <c r="CZ910" s="360"/>
      <c r="DA910" s="360"/>
      <c r="DB910" s="360"/>
      <c r="DC910" s="360"/>
      <c r="DD910" s="360"/>
      <c r="DE910" s="360"/>
      <c r="DF910" s="360"/>
      <c r="DG910" s="360"/>
      <c r="DH910" s="360"/>
      <c r="DI910" s="360"/>
      <c r="DJ910" s="360"/>
      <c r="DK910" s="360"/>
      <c r="DL910" s="360"/>
      <c r="DM910" s="360"/>
      <c r="DN910" s="360"/>
      <c r="DO910" s="360"/>
      <c r="DP910" s="360"/>
      <c r="DQ910" s="360"/>
      <c r="DR910" s="360"/>
      <c r="DS910" s="360"/>
      <c r="DT910" s="360"/>
      <c r="DU910" s="360"/>
      <c r="DV910" s="360"/>
      <c r="DW910" s="360"/>
      <c r="DX910" s="360"/>
      <c r="DY910" s="360"/>
      <c r="DZ910" s="360"/>
      <c r="EA910" s="360"/>
      <c r="EB910" s="360"/>
      <c r="EC910" s="360"/>
      <c r="ED910" s="360"/>
      <c r="EE910" s="360"/>
      <c r="EF910" s="360"/>
      <c r="EG910" s="360"/>
      <c r="EH910" s="360"/>
      <c r="EI910" s="360"/>
      <c r="EJ910" s="360"/>
      <c r="EK910" s="360"/>
      <c r="EL910" s="360"/>
      <c r="EM910" s="360"/>
      <c r="EN910" s="360"/>
      <c r="EO910" s="360"/>
      <c r="EP910" s="360"/>
      <c r="EQ910" s="360"/>
      <c r="ER910" s="360"/>
      <c r="ES910" s="360"/>
      <c r="ET910" s="360"/>
      <c r="EU910" s="360"/>
      <c r="EV910" s="360"/>
      <c r="EW910" s="360"/>
      <c r="EX910" s="360"/>
      <c r="EY910" s="360"/>
      <c r="EZ910" s="360"/>
      <c r="FA910" s="360"/>
      <c r="FB910" s="360"/>
      <c r="FC910" s="360"/>
      <c r="FD910" s="360"/>
      <c r="FE910" s="360"/>
      <c r="FF910" s="360"/>
      <c r="FG910" s="360"/>
      <c r="FH910" s="360"/>
      <c r="FI910" s="360"/>
      <c r="FJ910" s="360"/>
      <c r="FK910" s="360"/>
      <c r="FL910" s="360"/>
      <c r="FM910" s="360"/>
      <c r="FN910" s="360"/>
      <c r="FO910" s="360"/>
      <c r="FP910" s="360"/>
      <c r="FQ910" s="360"/>
      <c r="FR910" s="360"/>
      <c r="FS910" s="360"/>
      <c r="FT910" s="360"/>
      <c r="FU910" s="360"/>
      <c r="FV910" s="360"/>
      <c r="FW910" s="360"/>
      <c r="FX910" s="360"/>
      <c r="FY910" s="360"/>
      <c r="FZ910" s="360"/>
      <c r="GA910" s="360"/>
      <c r="GB910" s="360"/>
      <c r="GC910" s="360"/>
      <c r="GD910" s="360"/>
      <c r="GE910" s="360"/>
      <c r="GF910" s="360"/>
      <c r="GG910" s="360"/>
      <c r="GH910" s="360"/>
      <c r="GI910" s="360"/>
      <c r="GJ910" s="360"/>
      <c r="GK910" s="360"/>
      <c r="GL910" s="360"/>
      <c r="GM910" s="360"/>
      <c r="GN910" s="360"/>
      <c r="GO910" s="360"/>
      <c r="GP910" s="360"/>
      <c r="GQ910" s="360"/>
      <c r="GR910" s="360"/>
      <c r="GS910" s="360"/>
      <c r="GT910" s="360"/>
      <c r="GU910" s="360"/>
      <c r="GV910" s="360"/>
      <c r="GW910" s="360"/>
      <c r="GX910" s="360"/>
      <c r="GY910" s="360"/>
      <c r="GZ910" s="360"/>
      <c r="HA910" s="360"/>
      <c r="HB910" s="360"/>
      <c r="HC910" s="360"/>
      <c r="HD910" s="360"/>
      <c r="HE910" s="360"/>
      <c r="HF910" s="360"/>
      <c r="HG910" s="360"/>
      <c r="HH910" s="360"/>
      <c r="HI910" s="360"/>
      <c r="HJ910" s="360"/>
      <c r="HK910" s="360"/>
      <c r="HL910" s="360"/>
      <c r="HM910" s="360"/>
      <c r="HN910" s="360"/>
      <c r="HO910" s="360"/>
      <c r="HP910" s="360"/>
      <c r="HQ910" s="360"/>
      <c r="HR910" s="360"/>
      <c r="HS910" s="360"/>
      <c r="HT910" s="360"/>
      <c r="HU910" s="360"/>
      <c r="HV910" s="360"/>
      <c r="HW910" s="360"/>
      <c r="HX910" s="360"/>
    </row>
    <row r="912" spans="1:232" s="461" customFormat="1">
      <c r="A912" s="352"/>
      <c r="B912" s="369"/>
      <c r="C912" s="354"/>
      <c r="D912" s="355"/>
      <c r="E912" s="356"/>
      <c r="F912" s="357"/>
      <c r="G912" s="370"/>
      <c r="H912" s="372"/>
      <c r="I912" s="447"/>
      <c r="J912" s="448"/>
      <c r="K912" s="449"/>
      <c r="L912" s="446"/>
      <c r="N912" s="440"/>
      <c r="O912" s="440"/>
      <c r="P912" s="360"/>
      <c r="Q912" s="360"/>
      <c r="R912" s="360"/>
      <c r="S912" s="360"/>
      <c r="T912" s="360"/>
      <c r="U912" s="360"/>
      <c r="V912" s="360"/>
      <c r="W912" s="360"/>
      <c r="X912" s="360"/>
      <c r="Y912" s="360"/>
      <c r="Z912" s="360"/>
      <c r="AA912" s="360"/>
      <c r="AB912" s="360"/>
      <c r="AC912" s="360"/>
      <c r="AD912" s="360"/>
      <c r="AE912" s="360"/>
      <c r="AF912" s="360"/>
      <c r="AG912" s="360"/>
      <c r="AH912" s="360"/>
      <c r="AI912" s="360"/>
      <c r="AJ912" s="360"/>
      <c r="AK912" s="360"/>
      <c r="AL912" s="360"/>
      <c r="AM912" s="360"/>
      <c r="AN912" s="360"/>
      <c r="AO912" s="360"/>
      <c r="AP912" s="360"/>
      <c r="AQ912" s="360"/>
      <c r="AR912" s="360"/>
      <c r="AS912" s="360"/>
      <c r="AT912" s="360"/>
      <c r="AU912" s="360"/>
      <c r="AV912" s="360"/>
      <c r="AW912" s="360"/>
      <c r="AX912" s="360"/>
      <c r="AY912" s="360"/>
      <c r="AZ912" s="360"/>
      <c r="BA912" s="360"/>
      <c r="BB912" s="360"/>
      <c r="BC912" s="360"/>
      <c r="BD912" s="360"/>
      <c r="BE912" s="360"/>
      <c r="BF912" s="360"/>
      <c r="BG912" s="360"/>
      <c r="BH912" s="360"/>
      <c r="BI912" s="360"/>
      <c r="BJ912" s="360"/>
      <c r="BK912" s="360"/>
      <c r="BL912" s="360"/>
      <c r="BM912" s="360"/>
      <c r="BN912" s="360"/>
      <c r="BO912" s="360"/>
      <c r="BP912" s="360"/>
      <c r="BQ912" s="360"/>
      <c r="BR912" s="360"/>
      <c r="BS912" s="360"/>
      <c r="BT912" s="360"/>
      <c r="BU912" s="360"/>
      <c r="BV912" s="360"/>
      <c r="BW912" s="360"/>
      <c r="BX912" s="360"/>
      <c r="BY912" s="360"/>
      <c r="BZ912" s="360"/>
      <c r="CA912" s="360"/>
      <c r="CB912" s="360"/>
      <c r="CC912" s="360"/>
      <c r="CD912" s="360"/>
      <c r="CE912" s="360"/>
      <c r="CF912" s="360"/>
      <c r="CG912" s="360"/>
      <c r="CH912" s="360"/>
      <c r="CI912" s="360"/>
      <c r="CJ912" s="360"/>
      <c r="CK912" s="360"/>
      <c r="CL912" s="360"/>
      <c r="CM912" s="360"/>
      <c r="CN912" s="360"/>
      <c r="CO912" s="360"/>
      <c r="CP912" s="360"/>
      <c r="CQ912" s="360"/>
      <c r="CR912" s="360"/>
      <c r="CS912" s="360"/>
      <c r="CT912" s="360"/>
      <c r="CU912" s="360"/>
      <c r="CV912" s="360"/>
      <c r="CW912" s="360"/>
      <c r="CX912" s="360"/>
      <c r="CY912" s="360"/>
      <c r="CZ912" s="360"/>
      <c r="DA912" s="360"/>
      <c r="DB912" s="360"/>
      <c r="DC912" s="360"/>
      <c r="DD912" s="360"/>
      <c r="DE912" s="360"/>
      <c r="DF912" s="360"/>
      <c r="DG912" s="360"/>
      <c r="DH912" s="360"/>
      <c r="DI912" s="360"/>
      <c r="DJ912" s="360"/>
      <c r="DK912" s="360"/>
      <c r="DL912" s="360"/>
      <c r="DM912" s="360"/>
      <c r="DN912" s="360"/>
      <c r="DO912" s="360"/>
      <c r="DP912" s="360"/>
      <c r="DQ912" s="360"/>
      <c r="DR912" s="360"/>
      <c r="DS912" s="360"/>
      <c r="DT912" s="360"/>
      <c r="DU912" s="360"/>
      <c r="DV912" s="360"/>
      <c r="DW912" s="360"/>
      <c r="DX912" s="360"/>
      <c r="DY912" s="360"/>
      <c r="DZ912" s="360"/>
      <c r="EA912" s="360"/>
      <c r="EB912" s="360"/>
      <c r="EC912" s="360"/>
      <c r="ED912" s="360"/>
      <c r="EE912" s="360"/>
      <c r="EF912" s="360"/>
      <c r="EG912" s="360"/>
      <c r="EH912" s="360"/>
      <c r="EI912" s="360"/>
      <c r="EJ912" s="360"/>
      <c r="EK912" s="360"/>
      <c r="EL912" s="360"/>
      <c r="EM912" s="360"/>
      <c r="EN912" s="360"/>
      <c r="EO912" s="360"/>
      <c r="EP912" s="360"/>
      <c r="EQ912" s="360"/>
      <c r="ER912" s="360"/>
      <c r="ES912" s="360"/>
      <c r="ET912" s="360"/>
      <c r="EU912" s="360"/>
      <c r="EV912" s="360"/>
      <c r="EW912" s="360"/>
      <c r="EX912" s="360"/>
      <c r="EY912" s="360"/>
      <c r="EZ912" s="360"/>
      <c r="FA912" s="360"/>
      <c r="FB912" s="360"/>
      <c r="FC912" s="360"/>
      <c r="FD912" s="360"/>
      <c r="FE912" s="360"/>
      <c r="FF912" s="360"/>
      <c r="FG912" s="360"/>
      <c r="FH912" s="360"/>
      <c r="FI912" s="360"/>
      <c r="FJ912" s="360"/>
      <c r="FK912" s="360"/>
      <c r="FL912" s="360"/>
      <c r="FM912" s="360"/>
      <c r="FN912" s="360"/>
      <c r="FO912" s="360"/>
      <c r="FP912" s="360"/>
      <c r="FQ912" s="360"/>
      <c r="FR912" s="360"/>
      <c r="FS912" s="360"/>
      <c r="FT912" s="360"/>
      <c r="FU912" s="360"/>
      <c r="FV912" s="360"/>
      <c r="FW912" s="360"/>
      <c r="FX912" s="360"/>
      <c r="FY912" s="360"/>
      <c r="FZ912" s="360"/>
      <c r="GA912" s="360"/>
      <c r="GB912" s="360"/>
      <c r="GC912" s="360"/>
      <c r="GD912" s="360"/>
      <c r="GE912" s="360"/>
      <c r="GF912" s="360"/>
      <c r="GG912" s="360"/>
      <c r="GH912" s="360"/>
      <c r="GI912" s="360"/>
      <c r="GJ912" s="360"/>
      <c r="GK912" s="360"/>
      <c r="GL912" s="360"/>
      <c r="GM912" s="360"/>
      <c r="GN912" s="360"/>
      <c r="GO912" s="360"/>
      <c r="GP912" s="360"/>
      <c r="GQ912" s="360"/>
      <c r="GR912" s="360"/>
      <c r="GS912" s="360"/>
      <c r="GT912" s="360"/>
      <c r="GU912" s="360"/>
      <c r="GV912" s="360"/>
      <c r="GW912" s="360"/>
      <c r="GX912" s="360"/>
      <c r="GY912" s="360"/>
      <c r="GZ912" s="360"/>
      <c r="HA912" s="360"/>
      <c r="HB912" s="360"/>
      <c r="HC912" s="360"/>
      <c r="HD912" s="360"/>
      <c r="HE912" s="360"/>
      <c r="HF912" s="360"/>
      <c r="HG912" s="360"/>
      <c r="HH912" s="360"/>
      <c r="HI912" s="360"/>
      <c r="HJ912" s="360"/>
      <c r="HK912" s="360"/>
      <c r="HL912" s="360"/>
      <c r="HM912" s="360"/>
      <c r="HN912" s="360"/>
      <c r="HO912" s="360"/>
      <c r="HP912" s="360"/>
      <c r="HQ912" s="360"/>
      <c r="HR912" s="360"/>
      <c r="HS912" s="360"/>
      <c r="HT912" s="360"/>
      <c r="HU912" s="360"/>
      <c r="HV912" s="360"/>
      <c r="HW912" s="360"/>
      <c r="HX912" s="360"/>
    </row>
    <row r="914" spans="1:232" s="461" customFormat="1">
      <c r="A914" s="352"/>
      <c r="B914" s="369"/>
      <c r="C914" s="354"/>
      <c r="D914" s="355"/>
      <c r="E914" s="356"/>
      <c r="F914" s="357"/>
      <c r="G914" s="370"/>
      <c r="H914" s="372"/>
      <c r="I914" s="447"/>
      <c r="J914" s="448"/>
      <c r="K914" s="449"/>
      <c r="L914" s="446"/>
      <c r="N914" s="440"/>
      <c r="O914" s="440"/>
      <c r="P914" s="360"/>
      <c r="Q914" s="360"/>
      <c r="R914" s="360"/>
      <c r="S914" s="360"/>
      <c r="T914" s="360"/>
      <c r="U914" s="360"/>
      <c r="V914" s="360"/>
      <c r="W914" s="360"/>
      <c r="X914" s="360"/>
      <c r="Y914" s="360"/>
      <c r="Z914" s="360"/>
      <c r="AA914" s="360"/>
      <c r="AB914" s="360"/>
      <c r="AC914" s="360"/>
      <c r="AD914" s="360"/>
      <c r="AE914" s="360"/>
      <c r="AF914" s="360"/>
      <c r="AG914" s="360"/>
      <c r="AH914" s="360"/>
      <c r="AI914" s="360"/>
      <c r="AJ914" s="360"/>
      <c r="AK914" s="360"/>
      <c r="AL914" s="360"/>
      <c r="AM914" s="360"/>
      <c r="AN914" s="360"/>
      <c r="AO914" s="360"/>
      <c r="AP914" s="360"/>
      <c r="AQ914" s="360"/>
      <c r="AR914" s="360"/>
      <c r="AS914" s="360"/>
      <c r="AT914" s="360"/>
      <c r="AU914" s="360"/>
      <c r="AV914" s="360"/>
      <c r="AW914" s="360"/>
      <c r="AX914" s="360"/>
      <c r="AY914" s="360"/>
      <c r="AZ914" s="360"/>
      <c r="BA914" s="360"/>
      <c r="BB914" s="360"/>
      <c r="BC914" s="360"/>
      <c r="BD914" s="360"/>
      <c r="BE914" s="360"/>
      <c r="BF914" s="360"/>
      <c r="BG914" s="360"/>
      <c r="BH914" s="360"/>
      <c r="BI914" s="360"/>
      <c r="BJ914" s="360"/>
      <c r="BK914" s="360"/>
      <c r="BL914" s="360"/>
      <c r="BM914" s="360"/>
      <c r="BN914" s="360"/>
      <c r="BO914" s="360"/>
      <c r="BP914" s="360"/>
      <c r="BQ914" s="360"/>
      <c r="BR914" s="360"/>
      <c r="BS914" s="360"/>
      <c r="BT914" s="360"/>
      <c r="BU914" s="360"/>
      <c r="BV914" s="360"/>
      <c r="BW914" s="360"/>
      <c r="BX914" s="360"/>
      <c r="BY914" s="360"/>
      <c r="BZ914" s="360"/>
      <c r="CA914" s="360"/>
      <c r="CB914" s="360"/>
      <c r="CC914" s="360"/>
      <c r="CD914" s="360"/>
      <c r="CE914" s="360"/>
      <c r="CF914" s="360"/>
      <c r="CG914" s="360"/>
      <c r="CH914" s="360"/>
      <c r="CI914" s="360"/>
      <c r="CJ914" s="360"/>
      <c r="CK914" s="360"/>
      <c r="CL914" s="360"/>
      <c r="CM914" s="360"/>
      <c r="CN914" s="360"/>
      <c r="CO914" s="360"/>
      <c r="CP914" s="360"/>
      <c r="CQ914" s="360"/>
      <c r="CR914" s="360"/>
      <c r="CS914" s="360"/>
      <c r="CT914" s="360"/>
      <c r="CU914" s="360"/>
      <c r="CV914" s="360"/>
      <c r="CW914" s="360"/>
      <c r="CX914" s="360"/>
      <c r="CY914" s="360"/>
      <c r="CZ914" s="360"/>
      <c r="DA914" s="360"/>
      <c r="DB914" s="360"/>
      <c r="DC914" s="360"/>
      <c r="DD914" s="360"/>
      <c r="DE914" s="360"/>
      <c r="DF914" s="360"/>
      <c r="DG914" s="360"/>
      <c r="DH914" s="360"/>
      <c r="DI914" s="360"/>
      <c r="DJ914" s="360"/>
      <c r="DK914" s="360"/>
      <c r="DL914" s="360"/>
      <c r="DM914" s="360"/>
      <c r="DN914" s="360"/>
      <c r="DO914" s="360"/>
      <c r="DP914" s="360"/>
      <c r="DQ914" s="360"/>
      <c r="DR914" s="360"/>
      <c r="DS914" s="360"/>
      <c r="DT914" s="360"/>
      <c r="DU914" s="360"/>
      <c r="DV914" s="360"/>
      <c r="DW914" s="360"/>
      <c r="DX914" s="360"/>
      <c r="DY914" s="360"/>
      <c r="DZ914" s="360"/>
      <c r="EA914" s="360"/>
      <c r="EB914" s="360"/>
      <c r="EC914" s="360"/>
      <c r="ED914" s="360"/>
      <c r="EE914" s="360"/>
      <c r="EF914" s="360"/>
      <c r="EG914" s="360"/>
      <c r="EH914" s="360"/>
      <c r="EI914" s="360"/>
      <c r="EJ914" s="360"/>
      <c r="EK914" s="360"/>
      <c r="EL914" s="360"/>
      <c r="EM914" s="360"/>
      <c r="EN914" s="360"/>
      <c r="EO914" s="360"/>
      <c r="EP914" s="360"/>
      <c r="EQ914" s="360"/>
      <c r="ER914" s="360"/>
      <c r="ES914" s="360"/>
      <c r="ET914" s="360"/>
      <c r="EU914" s="360"/>
      <c r="EV914" s="360"/>
      <c r="EW914" s="360"/>
      <c r="EX914" s="360"/>
      <c r="EY914" s="360"/>
      <c r="EZ914" s="360"/>
      <c r="FA914" s="360"/>
      <c r="FB914" s="360"/>
      <c r="FC914" s="360"/>
      <c r="FD914" s="360"/>
      <c r="FE914" s="360"/>
      <c r="FF914" s="360"/>
      <c r="FG914" s="360"/>
      <c r="FH914" s="360"/>
      <c r="FI914" s="360"/>
      <c r="FJ914" s="360"/>
      <c r="FK914" s="360"/>
      <c r="FL914" s="360"/>
      <c r="FM914" s="360"/>
      <c r="FN914" s="360"/>
      <c r="FO914" s="360"/>
      <c r="FP914" s="360"/>
      <c r="FQ914" s="360"/>
      <c r="FR914" s="360"/>
      <c r="FS914" s="360"/>
      <c r="FT914" s="360"/>
      <c r="FU914" s="360"/>
      <c r="FV914" s="360"/>
      <c r="FW914" s="360"/>
      <c r="FX914" s="360"/>
      <c r="FY914" s="360"/>
      <c r="FZ914" s="360"/>
      <c r="GA914" s="360"/>
      <c r="GB914" s="360"/>
      <c r="GC914" s="360"/>
      <c r="GD914" s="360"/>
      <c r="GE914" s="360"/>
      <c r="GF914" s="360"/>
      <c r="GG914" s="360"/>
      <c r="GH914" s="360"/>
      <c r="GI914" s="360"/>
      <c r="GJ914" s="360"/>
      <c r="GK914" s="360"/>
      <c r="GL914" s="360"/>
      <c r="GM914" s="360"/>
      <c r="GN914" s="360"/>
      <c r="GO914" s="360"/>
      <c r="GP914" s="360"/>
      <c r="GQ914" s="360"/>
      <c r="GR914" s="360"/>
      <c r="GS914" s="360"/>
      <c r="GT914" s="360"/>
      <c r="GU914" s="360"/>
      <c r="GV914" s="360"/>
      <c r="GW914" s="360"/>
      <c r="GX914" s="360"/>
      <c r="GY914" s="360"/>
      <c r="GZ914" s="360"/>
      <c r="HA914" s="360"/>
      <c r="HB914" s="360"/>
      <c r="HC914" s="360"/>
      <c r="HD914" s="360"/>
      <c r="HE914" s="360"/>
      <c r="HF914" s="360"/>
      <c r="HG914" s="360"/>
      <c r="HH914" s="360"/>
      <c r="HI914" s="360"/>
      <c r="HJ914" s="360"/>
      <c r="HK914" s="360"/>
      <c r="HL914" s="360"/>
      <c r="HM914" s="360"/>
      <c r="HN914" s="360"/>
      <c r="HO914" s="360"/>
      <c r="HP914" s="360"/>
      <c r="HQ914" s="360"/>
      <c r="HR914" s="360"/>
      <c r="HS914" s="360"/>
      <c r="HT914" s="360"/>
      <c r="HU914" s="360"/>
      <c r="HV914" s="360"/>
      <c r="HW914" s="360"/>
      <c r="HX914" s="360"/>
    </row>
    <row r="915" spans="1:232" s="461" customFormat="1">
      <c r="A915" s="352"/>
      <c r="B915" s="369"/>
      <c r="C915" s="354"/>
      <c r="D915" s="355"/>
      <c r="E915" s="356"/>
      <c r="F915" s="357"/>
      <c r="G915" s="370"/>
      <c r="H915" s="372"/>
      <c r="I915" s="447"/>
      <c r="J915" s="448"/>
      <c r="K915" s="449"/>
      <c r="L915" s="446"/>
      <c r="N915" s="440"/>
      <c r="O915" s="440"/>
      <c r="P915" s="360"/>
      <c r="Q915" s="360"/>
      <c r="R915" s="360"/>
      <c r="S915" s="360"/>
      <c r="T915" s="360"/>
      <c r="U915" s="360"/>
      <c r="V915" s="360"/>
      <c r="W915" s="360"/>
      <c r="X915" s="360"/>
      <c r="Y915" s="360"/>
      <c r="Z915" s="360"/>
      <c r="AA915" s="360"/>
      <c r="AB915" s="360"/>
      <c r="AC915" s="360"/>
      <c r="AD915" s="360"/>
      <c r="AE915" s="360"/>
      <c r="AF915" s="360"/>
      <c r="AG915" s="360"/>
      <c r="AH915" s="360"/>
      <c r="AI915" s="360"/>
      <c r="AJ915" s="360"/>
      <c r="AK915" s="360"/>
      <c r="AL915" s="360"/>
      <c r="AM915" s="360"/>
      <c r="AN915" s="360"/>
      <c r="AO915" s="360"/>
      <c r="AP915" s="360"/>
      <c r="AQ915" s="360"/>
      <c r="AR915" s="360"/>
      <c r="AS915" s="360"/>
      <c r="AT915" s="360"/>
      <c r="AU915" s="360"/>
      <c r="AV915" s="360"/>
      <c r="AW915" s="360"/>
      <c r="AX915" s="360"/>
      <c r="AY915" s="360"/>
      <c r="AZ915" s="360"/>
      <c r="BA915" s="360"/>
      <c r="BB915" s="360"/>
      <c r="BC915" s="360"/>
      <c r="BD915" s="360"/>
      <c r="BE915" s="360"/>
      <c r="BF915" s="360"/>
      <c r="BG915" s="360"/>
      <c r="BH915" s="360"/>
      <c r="BI915" s="360"/>
      <c r="BJ915" s="360"/>
      <c r="BK915" s="360"/>
      <c r="BL915" s="360"/>
      <c r="BM915" s="360"/>
      <c r="BN915" s="360"/>
      <c r="BO915" s="360"/>
      <c r="BP915" s="360"/>
      <c r="BQ915" s="360"/>
      <c r="BR915" s="360"/>
      <c r="BS915" s="360"/>
      <c r="BT915" s="360"/>
      <c r="BU915" s="360"/>
      <c r="BV915" s="360"/>
      <c r="BW915" s="360"/>
      <c r="BX915" s="360"/>
      <c r="BY915" s="360"/>
      <c r="BZ915" s="360"/>
      <c r="CA915" s="360"/>
      <c r="CB915" s="360"/>
      <c r="CC915" s="360"/>
      <c r="CD915" s="360"/>
      <c r="CE915" s="360"/>
      <c r="CF915" s="360"/>
      <c r="CG915" s="360"/>
      <c r="CH915" s="360"/>
      <c r="CI915" s="360"/>
      <c r="CJ915" s="360"/>
      <c r="CK915" s="360"/>
      <c r="CL915" s="360"/>
      <c r="CM915" s="360"/>
      <c r="CN915" s="360"/>
      <c r="CO915" s="360"/>
      <c r="CP915" s="360"/>
      <c r="CQ915" s="360"/>
      <c r="CR915" s="360"/>
      <c r="CS915" s="360"/>
      <c r="CT915" s="360"/>
      <c r="CU915" s="360"/>
      <c r="CV915" s="360"/>
      <c r="CW915" s="360"/>
      <c r="CX915" s="360"/>
      <c r="CY915" s="360"/>
      <c r="CZ915" s="360"/>
      <c r="DA915" s="360"/>
      <c r="DB915" s="360"/>
      <c r="DC915" s="360"/>
      <c r="DD915" s="360"/>
      <c r="DE915" s="360"/>
      <c r="DF915" s="360"/>
      <c r="DG915" s="360"/>
      <c r="DH915" s="360"/>
      <c r="DI915" s="360"/>
      <c r="DJ915" s="360"/>
      <c r="DK915" s="360"/>
      <c r="DL915" s="360"/>
      <c r="DM915" s="360"/>
      <c r="DN915" s="360"/>
      <c r="DO915" s="360"/>
      <c r="DP915" s="360"/>
      <c r="DQ915" s="360"/>
      <c r="DR915" s="360"/>
      <c r="DS915" s="360"/>
      <c r="DT915" s="360"/>
      <c r="DU915" s="360"/>
      <c r="DV915" s="360"/>
      <c r="DW915" s="360"/>
      <c r="DX915" s="360"/>
      <c r="DY915" s="360"/>
      <c r="DZ915" s="360"/>
      <c r="EA915" s="360"/>
      <c r="EB915" s="360"/>
      <c r="EC915" s="360"/>
      <c r="ED915" s="360"/>
      <c r="EE915" s="360"/>
      <c r="EF915" s="360"/>
      <c r="EG915" s="360"/>
      <c r="EH915" s="360"/>
      <c r="EI915" s="360"/>
      <c r="EJ915" s="360"/>
      <c r="EK915" s="360"/>
      <c r="EL915" s="360"/>
      <c r="EM915" s="360"/>
      <c r="EN915" s="360"/>
      <c r="EO915" s="360"/>
      <c r="EP915" s="360"/>
      <c r="EQ915" s="360"/>
      <c r="ER915" s="360"/>
      <c r="ES915" s="360"/>
      <c r="ET915" s="360"/>
      <c r="EU915" s="360"/>
      <c r="EV915" s="360"/>
      <c r="EW915" s="360"/>
      <c r="EX915" s="360"/>
      <c r="EY915" s="360"/>
      <c r="EZ915" s="360"/>
      <c r="FA915" s="360"/>
      <c r="FB915" s="360"/>
      <c r="FC915" s="360"/>
      <c r="FD915" s="360"/>
      <c r="FE915" s="360"/>
      <c r="FF915" s="360"/>
      <c r="FG915" s="360"/>
      <c r="FH915" s="360"/>
      <c r="FI915" s="360"/>
      <c r="FJ915" s="360"/>
      <c r="FK915" s="360"/>
      <c r="FL915" s="360"/>
      <c r="FM915" s="360"/>
      <c r="FN915" s="360"/>
      <c r="FO915" s="360"/>
      <c r="FP915" s="360"/>
      <c r="FQ915" s="360"/>
      <c r="FR915" s="360"/>
      <c r="FS915" s="360"/>
      <c r="FT915" s="360"/>
      <c r="FU915" s="360"/>
      <c r="FV915" s="360"/>
      <c r="FW915" s="360"/>
      <c r="FX915" s="360"/>
      <c r="FY915" s="360"/>
      <c r="FZ915" s="360"/>
      <c r="GA915" s="360"/>
      <c r="GB915" s="360"/>
      <c r="GC915" s="360"/>
      <c r="GD915" s="360"/>
      <c r="GE915" s="360"/>
      <c r="GF915" s="360"/>
      <c r="GG915" s="360"/>
      <c r="GH915" s="360"/>
      <c r="GI915" s="360"/>
      <c r="GJ915" s="360"/>
      <c r="GK915" s="360"/>
      <c r="GL915" s="360"/>
      <c r="GM915" s="360"/>
      <c r="GN915" s="360"/>
      <c r="GO915" s="360"/>
      <c r="GP915" s="360"/>
      <c r="GQ915" s="360"/>
      <c r="GR915" s="360"/>
      <c r="GS915" s="360"/>
      <c r="GT915" s="360"/>
      <c r="GU915" s="360"/>
      <c r="GV915" s="360"/>
      <c r="GW915" s="360"/>
      <c r="GX915" s="360"/>
      <c r="GY915" s="360"/>
      <c r="GZ915" s="360"/>
      <c r="HA915" s="360"/>
      <c r="HB915" s="360"/>
      <c r="HC915" s="360"/>
      <c r="HD915" s="360"/>
      <c r="HE915" s="360"/>
      <c r="HF915" s="360"/>
      <c r="HG915" s="360"/>
      <c r="HH915" s="360"/>
      <c r="HI915" s="360"/>
      <c r="HJ915" s="360"/>
      <c r="HK915" s="360"/>
      <c r="HL915" s="360"/>
      <c r="HM915" s="360"/>
      <c r="HN915" s="360"/>
      <c r="HO915" s="360"/>
      <c r="HP915" s="360"/>
      <c r="HQ915" s="360"/>
      <c r="HR915" s="360"/>
      <c r="HS915" s="360"/>
      <c r="HT915" s="360"/>
      <c r="HU915" s="360"/>
      <c r="HV915" s="360"/>
      <c r="HW915" s="360"/>
      <c r="HX915" s="360"/>
    </row>
    <row r="916" spans="1:232" s="461" customFormat="1">
      <c r="A916" s="352"/>
      <c r="B916" s="369"/>
      <c r="C916" s="354"/>
      <c r="D916" s="355"/>
      <c r="E916" s="356"/>
      <c r="F916" s="357"/>
      <c r="G916" s="370"/>
      <c r="H916" s="372"/>
      <c r="I916" s="447"/>
      <c r="J916" s="448"/>
      <c r="K916" s="449"/>
      <c r="L916" s="446"/>
      <c r="N916" s="440"/>
      <c r="O916" s="440"/>
      <c r="P916" s="360"/>
      <c r="Q916" s="360"/>
      <c r="R916" s="360"/>
      <c r="S916" s="360"/>
      <c r="T916" s="360"/>
      <c r="U916" s="360"/>
      <c r="V916" s="360"/>
      <c r="W916" s="360"/>
      <c r="X916" s="360"/>
      <c r="Y916" s="360"/>
      <c r="Z916" s="360"/>
      <c r="AA916" s="360"/>
      <c r="AB916" s="360"/>
      <c r="AC916" s="360"/>
      <c r="AD916" s="360"/>
      <c r="AE916" s="360"/>
      <c r="AF916" s="360"/>
      <c r="AG916" s="360"/>
      <c r="AH916" s="360"/>
      <c r="AI916" s="360"/>
      <c r="AJ916" s="360"/>
      <c r="AK916" s="360"/>
      <c r="AL916" s="360"/>
      <c r="AM916" s="360"/>
      <c r="AN916" s="360"/>
      <c r="AO916" s="360"/>
      <c r="AP916" s="360"/>
      <c r="AQ916" s="360"/>
      <c r="AR916" s="360"/>
      <c r="AS916" s="360"/>
      <c r="AT916" s="360"/>
      <c r="AU916" s="360"/>
      <c r="AV916" s="360"/>
      <c r="AW916" s="360"/>
      <c r="AX916" s="360"/>
      <c r="AY916" s="360"/>
      <c r="AZ916" s="360"/>
      <c r="BA916" s="360"/>
      <c r="BB916" s="360"/>
      <c r="BC916" s="360"/>
      <c r="BD916" s="360"/>
      <c r="BE916" s="360"/>
      <c r="BF916" s="360"/>
      <c r="BG916" s="360"/>
      <c r="BH916" s="360"/>
      <c r="BI916" s="360"/>
      <c r="BJ916" s="360"/>
      <c r="BK916" s="360"/>
      <c r="BL916" s="360"/>
      <c r="BM916" s="360"/>
      <c r="BN916" s="360"/>
      <c r="BO916" s="360"/>
      <c r="BP916" s="360"/>
      <c r="BQ916" s="360"/>
      <c r="BR916" s="360"/>
      <c r="BS916" s="360"/>
      <c r="BT916" s="360"/>
      <c r="BU916" s="360"/>
      <c r="BV916" s="360"/>
      <c r="BW916" s="360"/>
      <c r="BX916" s="360"/>
      <c r="BY916" s="360"/>
      <c r="BZ916" s="360"/>
      <c r="CA916" s="360"/>
      <c r="CB916" s="360"/>
      <c r="CC916" s="360"/>
      <c r="CD916" s="360"/>
      <c r="CE916" s="360"/>
      <c r="CF916" s="360"/>
      <c r="CG916" s="360"/>
      <c r="CH916" s="360"/>
      <c r="CI916" s="360"/>
      <c r="CJ916" s="360"/>
      <c r="CK916" s="360"/>
      <c r="CL916" s="360"/>
      <c r="CM916" s="360"/>
      <c r="CN916" s="360"/>
      <c r="CO916" s="360"/>
      <c r="CP916" s="360"/>
      <c r="CQ916" s="360"/>
      <c r="CR916" s="360"/>
      <c r="CS916" s="360"/>
      <c r="CT916" s="360"/>
      <c r="CU916" s="360"/>
      <c r="CV916" s="360"/>
      <c r="CW916" s="360"/>
      <c r="CX916" s="360"/>
      <c r="CY916" s="360"/>
      <c r="CZ916" s="360"/>
      <c r="DA916" s="360"/>
      <c r="DB916" s="360"/>
      <c r="DC916" s="360"/>
      <c r="DD916" s="360"/>
      <c r="DE916" s="360"/>
      <c r="DF916" s="360"/>
      <c r="DG916" s="360"/>
      <c r="DH916" s="360"/>
      <c r="DI916" s="360"/>
      <c r="DJ916" s="360"/>
      <c r="DK916" s="360"/>
      <c r="DL916" s="360"/>
      <c r="DM916" s="360"/>
      <c r="DN916" s="360"/>
      <c r="DO916" s="360"/>
      <c r="DP916" s="360"/>
      <c r="DQ916" s="360"/>
      <c r="DR916" s="360"/>
      <c r="DS916" s="360"/>
      <c r="DT916" s="360"/>
      <c r="DU916" s="360"/>
      <c r="DV916" s="360"/>
      <c r="DW916" s="360"/>
      <c r="DX916" s="360"/>
      <c r="DY916" s="360"/>
      <c r="DZ916" s="360"/>
      <c r="EA916" s="360"/>
      <c r="EB916" s="360"/>
      <c r="EC916" s="360"/>
      <c r="ED916" s="360"/>
      <c r="EE916" s="360"/>
      <c r="EF916" s="360"/>
      <c r="EG916" s="360"/>
      <c r="EH916" s="360"/>
      <c r="EI916" s="360"/>
      <c r="EJ916" s="360"/>
      <c r="EK916" s="360"/>
      <c r="EL916" s="360"/>
      <c r="EM916" s="360"/>
      <c r="EN916" s="360"/>
      <c r="EO916" s="360"/>
      <c r="EP916" s="360"/>
      <c r="EQ916" s="360"/>
      <c r="ER916" s="360"/>
      <c r="ES916" s="360"/>
      <c r="ET916" s="360"/>
      <c r="EU916" s="360"/>
      <c r="EV916" s="360"/>
      <c r="EW916" s="360"/>
      <c r="EX916" s="360"/>
      <c r="EY916" s="360"/>
      <c r="EZ916" s="360"/>
      <c r="FA916" s="360"/>
      <c r="FB916" s="360"/>
      <c r="FC916" s="360"/>
      <c r="FD916" s="360"/>
      <c r="FE916" s="360"/>
      <c r="FF916" s="360"/>
      <c r="FG916" s="360"/>
      <c r="FH916" s="360"/>
      <c r="FI916" s="360"/>
      <c r="FJ916" s="360"/>
      <c r="FK916" s="360"/>
      <c r="FL916" s="360"/>
      <c r="FM916" s="360"/>
      <c r="FN916" s="360"/>
      <c r="FO916" s="360"/>
      <c r="FP916" s="360"/>
      <c r="FQ916" s="360"/>
      <c r="FR916" s="360"/>
      <c r="FS916" s="360"/>
      <c r="FT916" s="360"/>
      <c r="FU916" s="360"/>
      <c r="FV916" s="360"/>
      <c r="FW916" s="360"/>
      <c r="FX916" s="360"/>
      <c r="FY916" s="360"/>
      <c r="FZ916" s="360"/>
      <c r="GA916" s="360"/>
      <c r="GB916" s="360"/>
      <c r="GC916" s="360"/>
      <c r="GD916" s="360"/>
      <c r="GE916" s="360"/>
      <c r="GF916" s="360"/>
      <c r="GG916" s="360"/>
      <c r="GH916" s="360"/>
      <c r="GI916" s="360"/>
      <c r="GJ916" s="360"/>
      <c r="GK916" s="360"/>
      <c r="GL916" s="360"/>
      <c r="GM916" s="360"/>
      <c r="GN916" s="360"/>
      <c r="GO916" s="360"/>
      <c r="GP916" s="360"/>
      <c r="GQ916" s="360"/>
      <c r="GR916" s="360"/>
      <c r="GS916" s="360"/>
      <c r="GT916" s="360"/>
      <c r="GU916" s="360"/>
      <c r="GV916" s="360"/>
      <c r="GW916" s="360"/>
      <c r="GX916" s="360"/>
      <c r="GY916" s="360"/>
      <c r="GZ916" s="360"/>
      <c r="HA916" s="360"/>
      <c r="HB916" s="360"/>
      <c r="HC916" s="360"/>
      <c r="HD916" s="360"/>
      <c r="HE916" s="360"/>
      <c r="HF916" s="360"/>
      <c r="HG916" s="360"/>
      <c r="HH916" s="360"/>
      <c r="HI916" s="360"/>
      <c r="HJ916" s="360"/>
      <c r="HK916" s="360"/>
      <c r="HL916" s="360"/>
      <c r="HM916" s="360"/>
      <c r="HN916" s="360"/>
      <c r="HO916" s="360"/>
      <c r="HP916" s="360"/>
      <c r="HQ916" s="360"/>
      <c r="HR916" s="360"/>
      <c r="HS916" s="360"/>
      <c r="HT916" s="360"/>
      <c r="HU916" s="360"/>
      <c r="HV916" s="360"/>
      <c r="HW916" s="360"/>
      <c r="HX916" s="360"/>
    </row>
    <row r="917" spans="1:232" s="461" customFormat="1">
      <c r="A917" s="352"/>
      <c r="B917" s="369"/>
      <c r="C917" s="354"/>
      <c r="D917" s="355"/>
      <c r="E917" s="356"/>
      <c r="F917" s="357"/>
      <c r="G917" s="370"/>
      <c r="H917" s="372"/>
      <c r="I917" s="447"/>
      <c r="J917" s="448"/>
      <c r="K917" s="449"/>
      <c r="L917" s="446"/>
      <c r="N917" s="440"/>
      <c r="O917" s="440"/>
      <c r="P917" s="360"/>
      <c r="Q917" s="360"/>
      <c r="R917" s="360"/>
      <c r="S917" s="360"/>
      <c r="T917" s="360"/>
      <c r="U917" s="360"/>
      <c r="V917" s="360"/>
      <c r="W917" s="360"/>
      <c r="X917" s="360"/>
      <c r="Y917" s="360"/>
      <c r="Z917" s="360"/>
      <c r="AA917" s="360"/>
      <c r="AB917" s="360"/>
      <c r="AC917" s="360"/>
      <c r="AD917" s="360"/>
      <c r="AE917" s="360"/>
      <c r="AF917" s="360"/>
      <c r="AG917" s="360"/>
      <c r="AH917" s="360"/>
      <c r="AI917" s="360"/>
      <c r="AJ917" s="360"/>
      <c r="AK917" s="360"/>
      <c r="AL917" s="360"/>
      <c r="AM917" s="360"/>
      <c r="AN917" s="360"/>
      <c r="AO917" s="360"/>
      <c r="AP917" s="360"/>
      <c r="AQ917" s="360"/>
      <c r="AR917" s="360"/>
      <c r="AS917" s="360"/>
      <c r="AT917" s="360"/>
      <c r="AU917" s="360"/>
      <c r="AV917" s="360"/>
      <c r="AW917" s="360"/>
      <c r="AX917" s="360"/>
      <c r="AY917" s="360"/>
      <c r="AZ917" s="360"/>
      <c r="BA917" s="360"/>
      <c r="BB917" s="360"/>
      <c r="BC917" s="360"/>
      <c r="BD917" s="360"/>
      <c r="BE917" s="360"/>
      <c r="BF917" s="360"/>
      <c r="BG917" s="360"/>
      <c r="BH917" s="360"/>
      <c r="BI917" s="360"/>
      <c r="BJ917" s="360"/>
      <c r="BK917" s="360"/>
      <c r="BL917" s="360"/>
      <c r="BM917" s="360"/>
      <c r="BN917" s="360"/>
      <c r="BO917" s="360"/>
      <c r="BP917" s="360"/>
      <c r="BQ917" s="360"/>
      <c r="BR917" s="360"/>
      <c r="BS917" s="360"/>
      <c r="BT917" s="360"/>
      <c r="BU917" s="360"/>
      <c r="BV917" s="360"/>
      <c r="BW917" s="360"/>
      <c r="BX917" s="360"/>
      <c r="BY917" s="360"/>
      <c r="BZ917" s="360"/>
      <c r="CA917" s="360"/>
      <c r="CB917" s="360"/>
      <c r="CC917" s="360"/>
      <c r="CD917" s="360"/>
      <c r="CE917" s="360"/>
      <c r="CF917" s="360"/>
      <c r="CG917" s="360"/>
      <c r="CH917" s="360"/>
      <c r="CI917" s="360"/>
      <c r="CJ917" s="360"/>
      <c r="CK917" s="360"/>
      <c r="CL917" s="360"/>
      <c r="CM917" s="360"/>
      <c r="CN917" s="360"/>
      <c r="CO917" s="360"/>
      <c r="CP917" s="360"/>
      <c r="CQ917" s="360"/>
      <c r="CR917" s="360"/>
      <c r="CS917" s="360"/>
      <c r="CT917" s="360"/>
      <c r="CU917" s="360"/>
      <c r="CV917" s="360"/>
      <c r="CW917" s="360"/>
      <c r="CX917" s="360"/>
      <c r="CY917" s="360"/>
      <c r="CZ917" s="360"/>
      <c r="DA917" s="360"/>
      <c r="DB917" s="360"/>
      <c r="DC917" s="360"/>
      <c r="DD917" s="360"/>
      <c r="DE917" s="360"/>
      <c r="DF917" s="360"/>
      <c r="DG917" s="360"/>
      <c r="DH917" s="360"/>
      <c r="DI917" s="360"/>
      <c r="DJ917" s="360"/>
      <c r="DK917" s="360"/>
      <c r="DL917" s="360"/>
      <c r="DM917" s="360"/>
      <c r="DN917" s="360"/>
      <c r="DO917" s="360"/>
      <c r="DP917" s="360"/>
      <c r="DQ917" s="360"/>
      <c r="DR917" s="360"/>
      <c r="DS917" s="360"/>
      <c r="DT917" s="360"/>
      <c r="DU917" s="360"/>
      <c r="DV917" s="360"/>
      <c r="DW917" s="360"/>
      <c r="DX917" s="360"/>
      <c r="DY917" s="360"/>
      <c r="DZ917" s="360"/>
      <c r="EA917" s="360"/>
      <c r="EB917" s="360"/>
      <c r="EC917" s="360"/>
      <c r="ED917" s="360"/>
      <c r="EE917" s="360"/>
      <c r="EF917" s="360"/>
      <c r="EG917" s="360"/>
      <c r="EH917" s="360"/>
      <c r="EI917" s="360"/>
      <c r="EJ917" s="360"/>
      <c r="EK917" s="360"/>
      <c r="EL917" s="360"/>
      <c r="EM917" s="360"/>
      <c r="EN917" s="360"/>
      <c r="EO917" s="360"/>
      <c r="EP917" s="360"/>
      <c r="EQ917" s="360"/>
      <c r="ER917" s="360"/>
      <c r="ES917" s="360"/>
      <c r="ET917" s="360"/>
      <c r="EU917" s="360"/>
      <c r="EV917" s="360"/>
      <c r="EW917" s="360"/>
      <c r="EX917" s="360"/>
      <c r="EY917" s="360"/>
      <c r="EZ917" s="360"/>
      <c r="FA917" s="360"/>
      <c r="FB917" s="360"/>
      <c r="FC917" s="360"/>
      <c r="FD917" s="360"/>
      <c r="FE917" s="360"/>
      <c r="FF917" s="360"/>
      <c r="FG917" s="360"/>
      <c r="FH917" s="360"/>
      <c r="FI917" s="360"/>
      <c r="FJ917" s="360"/>
      <c r="FK917" s="360"/>
      <c r="FL917" s="360"/>
      <c r="FM917" s="360"/>
      <c r="FN917" s="360"/>
      <c r="FO917" s="360"/>
      <c r="FP917" s="360"/>
      <c r="FQ917" s="360"/>
      <c r="FR917" s="360"/>
      <c r="FS917" s="360"/>
      <c r="FT917" s="360"/>
      <c r="FU917" s="360"/>
      <c r="FV917" s="360"/>
      <c r="FW917" s="360"/>
      <c r="FX917" s="360"/>
      <c r="FY917" s="360"/>
      <c r="FZ917" s="360"/>
      <c r="GA917" s="360"/>
      <c r="GB917" s="360"/>
      <c r="GC917" s="360"/>
      <c r="GD917" s="360"/>
      <c r="GE917" s="360"/>
      <c r="GF917" s="360"/>
      <c r="GG917" s="360"/>
      <c r="GH917" s="360"/>
      <c r="GI917" s="360"/>
      <c r="GJ917" s="360"/>
      <c r="GK917" s="360"/>
      <c r="GL917" s="360"/>
      <c r="GM917" s="360"/>
      <c r="GN917" s="360"/>
      <c r="GO917" s="360"/>
      <c r="GP917" s="360"/>
      <c r="GQ917" s="360"/>
      <c r="GR917" s="360"/>
      <c r="GS917" s="360"/>
      <c r="GT917" s="360"/>
      <c r="GU917" s="360"/>
      <c r="GV917" s="360"/>
      <c r="GW917" s="360"/>
      <c r="GX917" s="360"/>
      <c r="GY917" s="360"/>
      <c r="GZ917" s="360"/>
      <c r="HA917" s="360"/>
      <c r="HB917" s="360"/>
      <c r="HC917" s="360"/>
      <c r="HD917" s="360"/>
      <c r="HE917" s="360"/>
      <c r="HF917" s="360"/>
      <c r="HG917" s="360"/>
      <c r="HH917" s="360"/>
      <c r="HI917" s="360"/>
      <c r="HJ917" s="360"/>
      <c r="HK917" s="360"/>
      <c r="HL917" s="360"/>
      <c r="HM917" s="360"/>
      <c r="HN917" s="360"/>
      <c r="HO917" s="360"/>
      <c r="HP917" s="360"/>
      <c r="HQ917" s="360"/>
      <c r="HR917" s="360"/>
      <c r="HS917" s="360"/>
      <c r="HT917" s="360"/>
      <c r="HU917" s="360"/>
      <c r="HV917" s="360"/>
      <c r="HW917" s="360"/>
      <c r="HX917" s="360"/>
    </row>
    <row r="918" spans="1:232" s="461" customFormat="1">
      <c r="A918" s="352"/>
      <c r="B918" s="369"/>
      <c r="C918" s="354"/>
      <c r="D918" s="355"/>
      <c r="E918" s="356"/>
      <c r="F918" s="357"/>
      <c r="G918" s="370"/>
      <c r="H918" s="372"/>
      <c r="I918" s="447"/>
      <c r="J918" s="448"/>
      <c r="K918" s="449"/>
      <c r="L918" s="446"/>
      <c r="N918" s="440"/>
      <c r="O918" s="440"/>
      <c r="P918" s="360"/>
      <c r="Q918" s="360"/>
      <c r="R918" s="360"/>
      <c r="S918" s="360"/>
      <c r="T918" s="360"/>
      <c r="U918" s="360"/>
      <c r="V918" s="360"/>
      <c r="W918" s="360"/>
      <c r="X918" s="360"/>
      <c r="Y918" s="360"/>
      <c r="Z918" s="360"/>
      <c r="AA918" s="360"/>
      <c r="AB918" s="360"/>
      <c r="AC918" s="360"/>
      <c r="AD918" s="360"/>
      <c r="AE918" s="360"/>
      <c r="AF918" s="360"/>
      <c r="AG918" s="360"/>
      <c r="AH918" s="360"/>
      <c r="AI918" s="360"/>
      <c r="AJ918" s="360"/>
      <c r="AK918" s="360"/>
      <c r="AL918" s="360"/>
      <c r="AM918" s="360"/>
      <c r="AN918" s="360"/>
      <c r="AO918" s="360"/>
      <c r="AP918" s="360"/>
      <c r="AQ918" s="360"/>
      <c r="AR918" s="360"/>
      <c r="AS918" s="360"/>
      <c r="AT918" s="360"/>
      <c r="AU918" s="360"/>
      <c r="AV918" s="360"/>
      <c r="AW918" s="360"/>
      <c r="AX918" s="360"/>
      <c r="AY918" s="360"/>
      <c r="AZ918" s="360"/>
      <c r="BA918" s="360"/>
      <c r="BB918" s="360"/>
      <c r="BC918" s="360"/>
      <c r="BD918" s="360"/>
      <c r="BE918" s="360"/>
      <c r="BF918" s="360"/>
      <c r="BG918" s="360"/>
      <c r="BH918" s="360"/>
      <c r="BI918" s="360"/>
      <c r="BJ918" s="360"/>
      <c r="BK918" s="360"/>
      <c r="BL918" s="360"/>
      <c r="BM918" s="360"/>
      <c r="BN918" s="360"/>
      <c r="BO918" s="360"/>
      <c r="BP918" s="360"/>
      <c r="BQ918" s="360"/>
      <c r="BR918" s="360"/>
      <c r="BS918" s="360"/>
      <c r="BT918" s="360"/>
      <c r="BU918" s="360"/>
      <c r="BV918" s="360"/>
      <c r="BW918" s="360"/>
      <c r="BX918" s="360"/>
      <c r="BY918" s="360"/>
      <c r="BZ918" s="360"/>
      <c r="CA918" s="360"/>
      <c r="CB918" s="360"/>
      <c r="CC918" s="360"/>
      <c r="CD918" s="360"/>
      <c r="CE918" s="360"/>
      <c r="CF918" s="360"/>
      <c r="CG918" s="360"/>
      <c r="CH918" s="360"/>
      <c r="CI918" s="360"/>
      <c r="CJ918" s="360"/>
      <c r="CK918" s="360"/>
      <c r="CL918" s="360"/>
      <c r="CM918" s="360"/>
      <c r="CN918" s="360"/>
      <c r="CO918" s="360"/>
      <c r="CP918" s="360"/>
      <c r="CQ918" s="360"/>
      <c r="CR918" s="360"/>
      <c r="CS918" s="360"/>
      <c r="CT918" s="360"/>
      <c r="CU918" s="360"/>
      <c r="CV918" s="360"/>
      <c r="CW918" s="360"/>
      <c r="CX918" s="360"/>
      <c r="CY918" s="360"/>
      <c r="CZ918" s="360"/>
      <c r="DA918" s="360"/>
      <c r="DB918" s="360"/>
      <c r="DC918" s="360"/>
      <c r="DD918" s="360"/>
      <c r="DE918" s="360"/>
      <c r="DF918" s="360"/>
      <c r="DG918" s="360"/>
      <c r="DH918" s="360"/>
      <c r="DI918" s="360"/>
      <c r="DJ918" s="360"/>
      <c r="DK918" s="360"/>
      <c r="DL918" s="360"/>
      <c r="DM918" s="360"/>
      <c r="DN918" s="360"/>
      <c r="DO918" s="360"/>
      <c r="DP918" s="360"/>
      <c r="DQ918" s="360"/>
      <c r="DR918" s="360"/>
      <c r="DS918" s="360"/>
      <c r="DT918" s="360"/>
      <c r="DU918" s="360"/>
      <c r="DV918" s="360"/>
      <c r="DW918" s="360"/>
      <c r="DX918" s="360"/>
      <c r="DY918" s="360"/>
      <c r="DZ918" s="360"/>
      <c r="EA918" s="360"/>
      <c r="EB918" s="360"/>
      <c r="EC918" s="360"/>
      <c r="ED918" s="360"/>
      <c r="EE918" s="360"/>
      <c r="EF918" s="360"/>
      <c r="EG918" s="360"/>
      <c r="EH918" s="360"/>
      <c r="EI918" s="360"/>
      <c r="EJ918" s="360"/>
      <c r="EK918" s="360"/>
      <c r="EL918" s="360"/>
      <c r="EM918" s="360"/>
      <c r="EN918" s="360"/>
      <c r="EO918" s="360"/>
      <c r="EP918" s="360"/>
      <c r="EQ918" s="360"/>
      <c r="ER918" s="360"/>
      <c r="ES918" s="360"/>
      <c r="ET918" s="360"/>
      <c r="EU918" s="360"/>
      <c r="EV918" s="360"/>
      <c r="EW918" s="360"/>
      <c r="EX918" s="360"/>
      <c r="EY918" s="360"/>
      <c r="EZ918" s="360"/>
      <c r="FA918" s="360"/>
      <c r="FB918" s="360"/>
      <c r="FC918" s="360"/>
      <c r="FD918" s="360"/>
      <c r="FE918" s="360"/>
      <c r="FF918" s="360"/>
      <c r="FG918" s="360"/>
      <c r="FH918" s="360"/>
      <c r="FI918" s="360"/>
      <c r="FJ918" s="360"/>
      <c r="FK918" s="360"/>
      <c r="FL918" s="360"/>
      <c r="FM918" s="360"/>
      <c r="FN918" s="360"/>
      <c r="FO918" s="360"/>
      <c r="FP918" s="360"/>
      <c r="FQ918" s="360"/>
      <c r="FR918" s="360"/>
      <c r="FS918" s="360"/>
      <c r="FT918" s="360"/>
      <c r="FU918" s="360"/>
      <c r="FV918" s="360"/>
      <c r="FW918" s="360"/>
      <c r="FX918" s="360"/>
      <c r="FY918" s="360"/>
      <c r="FZ918" s="360"/>
      <c r="GA918" s="360"/>
      <c r="GB918" s="360"/>
      <c r="GC918" s="360"/>
      <c r="GD918" s="360"/>
      <c r="GE918" s="360"/>
      <c r="GF918" s="360"/>
      <c r="GG918" s="360"/>
      <c r="GH918" s="360"/>
      <c r="GI918" s="360"/>
      <c r="GJ918" s="360"/>
      <c r="GK918" s="360"/>
      <c r="GL918" s="360"/>
      <c r="GM918" s="360"/>
      <c r="GN918" s="360"/>
      <c r="GO918" s="360"/>
      <c r="GP918" s="360"/>
      <c r="GQ918" s="360"/>
      <c r="GR918" s="360"/>
      <c r="GS918" s="360"/>
      <c r="GT918" s="360"/>
      <c r="GU918" s="360"/>
      <c r="GV918" s="360"/>
      <c r="GW918" s="360"/>
      <c r="GX918" s="360"/>
      <c r="GY918" s="360"/>
      <c r="GZ918" s="360"/>
      <c r="HA918" s="360"/>
      <c r="HB918" s="360"/>
      <c r="HC918" s="360"/>
      <c r="HD918" s="360"/>
      <c r="HE918" s="360"/>
      <c r="HF918" s="360"/>
      <c r="HG918" s="360"/>
      <c r="HH918" s="360"/>
      <c r="HI918" s="360"/>
      <c r="HJ918" s="360"/>
      <c r="HK918" s="360"/>
      <c r="HL918" s="360"/>
      <c r="HM918" s="360"/>
      <c r="HN918" s="360"/>
      <c r="HO918" s="360"/>
      <c r="HP918" s="360"/>
      <c r="HQ918" s="360"/>
      <c r="HR918" s="360"/>
      <c r="HS918" s="360"/>
      <c r="HT918" s="360"/>
      <c r="HU918" s="360"/>
      <c r="HV918" s="360"/>
      <c r="HW918" s="360"/>
      <c r="HX918" s="360"/>
    </row>
    <row r="919" spans="1:232" s="461" customFormat="1">
      <c r="A919" s="352"/>
      <c r="B919" s="369"/>
      <c r="C919" s="354"/>
      <c r="D919" s="355"/>
      <c r="E919" s="356"/>
      <c r="F919" s="357"/>
      <c r="G919" s="370"/>
      <c r="H919" s="372"/>
      <c r="I919" s="447"/>
      <c r="J919" s="448"/>
      <c r="K919" s="449"/>
      <c r="L919" s="446"/>
      <c r="N919" s="440"/>
      <c r="O919" s="440"/>
      <c r="P919" s="360"/>
      <c r="Q919" s="360"/>
      <c r="R919" s="360"/>
      <c r="S919" s="360"/>
      <c r="T919" s="360"/>
      <c r="U919" s="360"/>
      <c r="V919" s="360"/>
      <c r="W919" s="360"/>
      <c r="X919" s="360"/>
      <c r="Y919" s="360"/>
      <c r="Z919" s="360"/>
      <c r="AA919" s="360"/>
      <c r="AB919" s="360"/>
      <c r="AC919" s="360"/>
      <c r="AD919" s="360"/>
      <c r="AE919" s="360"/>
      <c r="AF919" s="360"/>
      <c r="AG919" s="360"/>
      <c r="AH919" s="360"/>
      <c r="AI919" s="360"/>
      <c r="AJ919" s="360"/>
      <c r="AK919" s="360"/>
      <c r="AL919" s="360"/>
      <c r="AM919" s="360"/>
      <c r="AN919" s="360"/>
      <c r="AO919" s="360"/>
      <c r="AP919" s="360"/>
      <c r="AQ919" s="360"/>
      <c r="AR919" s="360"/>
      <c r="AS919" s="360"/>
      <c r="AT919" s="360"/>
      <c r="AU919" s="360"/>
      <c r="AV919" s="360"/>
      <c r="AW919" s="360"/>
      <c r="AX919" s="360"/>
      <c r="AY919" s="360"/>
      <c r="AZ919" s="360"/>
      <c r="BA919" s="360"/>
      <c r="BB919" s="360"/>
      <c r="BC919" s="360"/>
      <c r="BD919" s="360"/>
      <c r="BE919" s="360"/>
      <c r="BF919" s="360"/>
      <c r="BG919" s="360"/>
      <c r="BH919" s="360"/>
      <c r="BI919" s="360"/>
      <c r="BJ919" s="360"/>
      <c r="BK919" s="360"/>
      <c r="BL919" s="360"/>
      <c r="BM919" s="360"/>
      <c r="BN919" s="360"/>
      <c r="BO919" s="360"/>
      <c r="BP919" s="360"/>
      <c r="BQ919" s="360"/>
      <c r="BR919" s="360"/>
      <c r="BS919" s="360"/>
      <c r="BT919" s="360"/>
      <c r="BU919" s="360"/>
      <c r="BV919" s="360"/>
      <c r="BW919" s="360"/>
      <c r="BX919" s="360"/>
      <c r="BY919" s="360"/>
      <c r="BZ919" s="360"/>
      <c r="CA919" s="360"/>
      <c r="CB919" s="360"/>
      <c r="CC919" s="360"/>
      <c r="CD919" s="360"/>
      <c r="CE919" s="360"/>
      <c r="CF919" s="360"/>
      <c r="CG919" s="360"/>
      <c r="CH919" s="360"/>
      <c r="CI919" s="360"/>
      <c r="CJ919" s="360"/>
      <c r="CK919" s="360"/>
      <c r="CL919" s="360"/>
      <c r="CM919" s="360"/>
      <c r="CN919" s="360"/>
      <c r="CO919" s="360"/>
      <c r="CP919" s="360"/>
      <c r="CQ919" s="360"/>
      <c r="CR919" s="360"/>
      <c r="CS919" s="360"/>
      <c r="CT919" s="360"/>
      <c r="CU919" s="360"/>
      <c r="CV919" s="360"/>
      <c r="CW919" s="360"/>
      <c r="CX919" s="360"/>
      <c r="CY919" s="360"/>
      <c r="CZ919" s="360"/>
      <c r="DA919" s="360"/>
      <c r="DB919" s="360"/>
      <c r="DC919" s="360"/>
      <c r="DD919" s="360"/>
      <c r="DE919" s="360"/>
      <c r="DF919" s="360"/>
      <c r="DG919" s="360"/>
      <c r="DH919" s="360"/>
      <c r="DI919" s="360"/>
      <c r="DJ919" s="360"/>
      <c r="DK919" s="360"/>
      <c r="DL919" s="360"/>
      <c r="DM919" s="360"/>
      <c r="DN919" s="360"/>
      <c r="DO919" s="360"/>
      <c r="DP919" s="360"/>
      <c r="DQ919" s="360"/>
      <c r="DR919" s="360"/>
      <c r="DS919" s="360"/>
      <c r="DT919" s="360"/>
      <c r="DU919" s="360"/>
      <c r="DV919" s="360"/>
      <c r="DW919" s="360"/>
      <c r="DX919" s="360"/>
      <c r="DY919" s="360"/>
      <c r="DZ919" s="360"/>
      <c r="EA919" s="360"/>
      <c r="EB919" s="360"/>
      <c r="EC919" s="360"/>
      <c r="ED919" s="360"/>
      <c r="EE919" s="360"/>
      <c r="EF919" s="360"/>
      <c r="EG919" s="360"/>
      <c r="EH919" s="360"/>
      <c r="EI919" s="360"/>
      <c r="EJ919" s="360"/>
      <c r="EK919" s="360"/>
      <c r="EL919" s="360"/>
      <c r="EM919" s="360"/>
      <c r="EN919" s="360"/>
      <c r="EO919" s="360"/>
      <c r="EP919" s="360"/>
      <c r="EQ919" s="360"/>
      <c r="ER919" s="360"/>
      <c r="ES919" s="360"/>
      <c r="ET919" s="360"/>
      <c r="EU919" s="360"/>
      <c r="EV919" s="360"/>
      <c r="EW919" s="360"/>
      <c r="EX919" s="360"/>
      <c r="EY919" s="360"/>
      <c r="EZ919" s="360"/>
      <c r="FA919" s="360"/>
      <c r="FB919" s="360"/>
      <c r="FC919" s="360"/>
      <c r="FD919" s="360"/>
      <c r="FE919" s="360"/>
      <c r="FF919" s="360"/>
      <c r="FG919" s="360"/>
      <c r="FH919" s="360"/>
      <c r="FI919" s="360"/>
      <c r="FJ919" s="360"/>
      <c r="FK919" s="360"/>
      <c r="FL919" s="360"/>
      <c r="FM919" s="360"/>
      <c r="FN919" s="360"/>
      <c r="FO919" s="360"/>
      <c r="FP919" s="360"/>
      <c r="FQ919" s="360"/>
      <c r="FR919" s="360"/>
      <c r="FS919" s="360"/>
      <c r="FT919" s="360"/>
      <c r="FU919" s="360"/>
      <c r="FV919" s="360"/>
      <c r="FW919" s="360"/>
      <c r="FX919" s="360"/>
      <c r="FY919" s="360"/>
      <c r="FZ919" s="360"/>
      <c r="GA919" s="360"/>
      <c r="GB919" s="360"/>
      <c r="GC919" s="360"/>
      <c r="GD919" s="360"/>
      <c r="GE919" s="360"/>
      <c r="GF919" s="360"/>
      <c r="GG919" s="360"/>
      <c r="GH919" s="360"/>
      <c r="GI919" s="360"/>
      <c r="GJ919" s="360"/>
      <c r="GK919" s="360"/>
      <c r="GL919" s="360"/>
      <c r="GM919" s="360"/>
      <c r="GN919" s="360"/>
      <c r="GO919" s="360"/>
      <c r="GP919" s="360"/>
      <c r="GQ919" s="360"/>
      <c r="GR919" s="360"/>
      <c r="GS919" s="360"/>
      <c r="GT919" s="360"/>
      <c r="GU919" s="360"/>
      <c r="GV919" s="360"/>
      <c r="GW919" s="360"/>
      <c r="GX919" s="360"/>
      <c r="GY919" s="360"/>
      <c r="GZ919" s="360"/>
      <c r="HA919" s="360"/>
      <c r="HB919" s="360"/>
      <c r="HC919" s="360"/>
      <c r="HD919" s="360"/>
      <c r="HE919" s="360"/>
      <c r="HF919" s="360"/>
      <c r="HG919" s="360"/>
      <c r="HH919" s="360"/>
      <c r="HI919" s="360"/>
      <c r="HJ919" s="360"/>
      <c r="HK919" s="360"/>
      <c r="HL919" s="360"/>
      <c r="HM919" s="360"/>
      <c r="HN919" s="360"/>
      <c r="HO919" s="360"/>
      <c r="HP919" s="360"/>
      <c r="HQ919" s="360"/>
      <c r="HR919" s="360"/>
      <c r="HS919" s="360"/>
      <c r="HT919" s="360"/>
      <c r="HU919" s="360"/>
      <c r="HV919" s="360"/>
      <c r="HW919" s="360"/>
      <c r="HX919" s="360"/>
    </row>
    <row r="920" spans="1:232" s="461" customFormat="1">
      <c r="A920" s="352"/>
      <c r="B920" s="369"/>
      <c r="C920" s="354"/>
      <c r="D920" s="355"/>
      <c r="E920" s="356"/>
      <c r="F920" s="357"/>
      <c r="G920" s="370"/>
      <c r="H920" s="372"/>
      <c r="I920" s="447"/>
      <c r="J920" s="448"/>
      <c r="K920" s="449"/>
      <c r="L920" s="446"/>
      <c r="N920" s="440"/>
      <c r="O920" s="440"/>
      <c r="P920" s="360"/>
      <c r="Q920" s="360"/>
      <c r="R920" s="360"/>
      <c r="S920" s="360"/>
      <c r="T920" s="360"/>
      <c r="U920" s="360"/>
      <c r="V920" s="360"/>
      <c r="W920" s="360"/>
      <c r="X920" s="360"/>
      <c r="Y920" s="360"/>
      <c r="Z920" s="360"/>
      <c r="AA920" s="360"/>
      <c r="AB920" s="360"/>
      <c r="AC920" s="360"/>
      <c r="AD920" s="360"/>
      <c r="AE920" s="360"/>
      <c r="AF920" s="360"/>
      <c r="AG920" s="360"/>
      <c r="AH920" s="360"/>
      <c r="AI920" s="360"/>
      <c r="AJ920" s="360"/>
      <c r="AK920" s="360"/>
      <c r="AL920" s="360"/>
      <c r="AM920" s="360"/>
      <c r="AN920" s="360"/>
      <c r="AO920" s="360"/>
      <c r="AP920" s="360"/>
      <c r="AQ920" s="360"/>
      <c r="AR920" s="360"/>
      <c r="AS920" s="360"/>
      <c r="AT920" s="360"/>
      <c r="AU920" s="360"/>
      <c r="AV920" s="360"/>
      <c r="AW920" s="360"/>
      <c r="AX920" s="360"/>
      <c r="AY920" s="360"/>
      <c r="AZ920" s="360"/>
      <c r="BA920" s="360"/>
      <c r="BB920" s="360"/>
      <c r="BC920" s="360"/>
      <c r="BD920" s="360"/>
      <c r="BE920" s="360"/>
      <c r="BF920" s="360"/>
      <c r="BG920" s="360"/>
      <c r="BH920" s="360"/>
      <c r="BI920" s="360"/>
      <c r="BJ920" s="360"/>
      <c r="BK920" s="360"/>
      <c r="BL920" s="360"/>
      <c r="BM920" s="360"/>
      <c r="BN920" s="360"/>
      <c r="BO920" s="360"/>
      <c r="BP920" s="360"/>
      <c r="BQ920" s="360"/>
      <c r="BR920" s="360"/>
      <c r="BS920" s="360"/>
      <c r="BT920" s="360"/>
      <c r="BU920" s="360"/>
      <c r="BV920" s="360"/>
      <c r="BW920" s="360"/>
      <c r="BX920" s="360"/>
      <c r="BY920" s="360"/>
      <c r="BZ920" s="360"/>
      <c r="CA920" s="360"/>
      <c r="CB920" s="360"/>
      <c r="CC920" s="360"/>
      <c r="CD920" s="360"/>
      <c r="CE920" s="360"/>
      <c r="CF920" s="360"/>
      <c r="CG920" s="360"/>
      <c r="CH920" s="360"/>
      <c r="CI920" s="360"/>
      <c r="CJ920" s="360"/>
      <c r="CK920" s="360"/>
      <c r="CL920" s="360"/>
      <c r="CM920" s="360"/>
      <c r="CN920" s="360"/>
      <c r="CO920" s="360"/>
      <c r="CP920" s="360"/>
      <c r="CQ920" s="360"/>
      <c r="CR920" s="360"/>
      <c r="CS920" s="360"/>
      <c r="CT920" s="360"/>
      <c r="CU920" s="360"/>
      <c r="CV920" s="360"/>
      <c r="CW920" s="360"/>
      <c r="CX920" s="360"/>
      <c r="CY920" s="360"/>
      <c r="CZ920" s="360"/>
      <c r="DA920" s="360"/>
      <c r="DB920" s="360"/>
      <c r="DC920" s="360"/>
      <c r="DD920" s="360"/>
      <c r="DE920" s="360"/>
      <c r="DF920" s="360"/>
      <c r="DG920" s="360"/>
      <c r="DH920" s="360"/>
      <c r="DI920" s="360"/>
      <c r="DJ920" s="360"/>
      <c r="DK920" s="360"/>
      <c r="DL920" s="360"/>
      <c r="DM920" s="360"/>
      <c r="DN920" s="360"/>
      <c r="DO920" s="360"/>
      <c r="DP920" s="360"/>
      <c r="DQ920" s="360"/>
      <c r="DR920" s="360"/>
      <c r="DS920" s="360"/>
      <c r="DT920" s="360"/>
      <c r="DU920" s="360"/>
      <c r="DV920" s="360"/>
      <c r="DW920" s="360"/>
      <c r="DX920" s="360"/>
      <c r="DY920" s="360"/>
      <c r="DZ920" s="360"/>
      <c r="EA920" s="360"/>
      <c r="EB920" s="360"/>
      <c r="EC920" s="360"/>
      <c r="ED920" s="360"/>
      <c r="EE920" s="360"/>
      <c r="EF920" s="360"/>
      <c r="EG920" s="360"/>
      <c r="EH920" s="360"/>
      <c r="EI920" s="360"/>
      <c r="EJ920" s="360"/>
      <c r="EK920" s="360"/>
      <c r="EL920" s="360"/>
      <c r="EM920" s="360"/>
      <c r="EN920" s="360"/>
      <c r="EO920" s="360"/>
      <c r="EP920" s="360"/>
      <c r="EQ920" s="360"/>
      <c r="ER920" s="360"/>
      <c r="ES920" s="360"/>
      <c r="ET920" s="360"/>
      <c r="EU920" s="360"/>
      <c r="EV920" s="360"/>
      <c r="EW920" s="360"/>
      <c r="EX920" s="360"/>
      <c r="EY920" s="360"/>
      <c r="EZ920" s="360"/>
      <c r="FA920" s="360"/>
      <c r="FB920" s="360"/>
      <c r="FC920" s="360"/>
      <c r="FD920" s="360"/>
      <c r="FE920" s="360"/>
      <c r="FF920" s="360"/>
      <c r="FG920" s="360"/>
      <c r="FH920" s="360"/>
      <c r="FI920" s="360"/>
      <c r="FJ920" s="360"/>
      <c r="FK920" s="360"/>
      <c r="FL920" s="360"/>
      <c r="FM920" s="360"/>
      <c r="FN920" s="360"/>
      <c r="FO920" s="360"/>
      <c r="FP920" s="360"/>
      <c r="FQ920" s="360"/>
      <c r="FR920" s="360"/>
      <c r="FS920" s="360"/>
      <c r="FT920" s="360"/>
      <c r="FU920" s="360"/>
      <c r="FV920" s="360"/>
      <c r="FW920" s="360"/>
      <c r="FX920" s="360"/>
      <c r="FY920" s="360"/>
      <c r="FZ920" s="360"/>
      <c r="GA920" s="360"/>
      <c r="GB920" s="360"/>
      <c r="GC920" s="360"/>
      <c r="GD920" s="360"/>
      <c r="GE920" s="360"/>
      <c r="GF920" s="360"/>
      <c r="GG920" s="360"/>
      <c r="GH920" s="360"/>
      <c r="GI920" s="360"/>
      <c r="GJ920" s="360"/>
      <c r="GK920" s="360"/>
      <c r="GL920" s="360"/>
      <c r="GM920" s="360"/>
      <c r="GN920" s="360"/>
      <c r="GO920" s="360"/>
      <c r="GP920" s="360"/>
      <c r="GQ920" s="360"/>
      <c r="GR920" s="360"/>
      <c r="GS920" s="360"/>
      <c r="GT920" s="360"/>
      <c r="GU920" s="360"/>
      <c r="GV920" s="360"/>
      <c r="GW920" s="360"/>
      <c r="GX920" s="360"/>
      <c r="GY920" s="360"/>
      <c r="GZ920" s="360"/>
      <c r="HA920" s="360"/>
      <c r="HB920" s="360"/>
      <c r="HC920" s="360"/>
      <c r="HD920" s="360"/>
      <c r="HE920" s="360"/>
      <c r="HF920" s="360"/>
      <c r="HG920" s="360"/>
      <c r="HH920" s="360"/>
      <c r="HI920" s="360"/>
      <c r="HJ920" s="360"/>
      <c r="HK920" s="360"/>
      <c r="HL920" s="360"/>
      <c r="HM920" s="360"/>
      <c r="HN920" s="360"/>
      <c r="HO920" s="360"/>
      <c r="HP920" s="360"/>
      <c r="HQ920" s="360"/>
      <c r="HR920" s="360"/>
      <c r="HS920" s="360"/>
      <c r="HT920" s="360"/>
      <c r="HU920" s="360"/>
      <c r="HV920" s="360"/>
      <c r="HW920" s="360"/>
      <c r="HX920" s="360"/>
    </row>
    <row r="921" spans="1:232" s="461" customFormat="1">
      <c r="A921" s="352"/>
      <c r="B921" s="369"/>
      <c r="C921" s="354"/>
      <c r="D921" s="355"/>
      <c r="E921" s="356"/>
      <c r="F921" s="357"/>
      <c r="G921" s="370"/>
      <c r="H921" s="372"/>
      <c r="I921" s="447"/>
      <c r="J921" s="448"/>
      <c r="K921" s="449"/>
      <c r="L921" s="446"/>
      <c r="N921" s="440"/>
      <c r="O921" s="440"/>
      <c r="P921" s="360"/>
      <c r="Q921" s="360"/>
      <c r="R921" s="360"/>
      <c r="S921" s="360"/>
      <c r="T921" s="360"/>
      <c r="U921" s="360"/>
      <c r="V921" s="360"/>
      <c r="W921" s="360"/>
      <c r="X921" s="360"/>
      <c r="Y921" s="360"/>
      <c r="Z921" s="360"/>
      <c r="AA921" s="360"/>
      <c r="AB921" s="360"/>
      <c r="AC921" s="360"/>
      <c r="AD921" s="360"/>
      <c r="AE921" s="360"/>
      <c r="AF921" s="360"/>
      <c r="AG921" s="360"/>
      <c r="AH921" s="360"/>
      <c r="AI921" s="360"/>
      <c r="AJ921" s="360"/>
      <c r="AK921" s="360"/>
      <c r="AL921" s="360"/>
      <c r="AM921" s="360"/>
      <c r="AN921" s="360"/>
      <c r="AO921" s="360"/>
      <c r="AP921" s="360"/>
      <c r="AQ921" s="360"/>
      <c r="AR921" s="360"/>
      <c r="AS921" s="360"/>
      <c r="AT921" s="360"/>
      <c r="AU921" s="360"/>
      <c r="AV921" s="360"/>
      <c r="AW921" s="360"/>
      <c r="AX921" s="360"/>
      <c r="AY921" s="360"/>
      <c r="AZ921" s="360"/>
      <c r="BA921" s="360"/>
      <c r="BB921" s="360"/>
      <c r="BC921" s="360"/>
      <c r="BD921" s="360"/>
      <c r="BE921" s="360"/>
      <c r="BF921" s="360"/>
      <c r="BG921" s="360"/>
      <c r="BH921" s="360"/>
      <c r="BI921" s="360"/>
      <c r="BJ921" s="360"/>
      <c r="BK921" s="360"/>
      <c r="BL921" s="360"/>
      <c r="BM921" s="360"/>
      <c r="BN921" s="360"/>
      <c r="BO921" s="360"/>
      <c r="BP921" s="360"/>
      <c r="BQ921" s="360"/>
      <c r="BR921" s="360"/>
      <c r="BS921" s="360"/>
      <c r="BT921" s="360"/>
      <c r="BU921" s="360"/>
      <c r="BV921" s="360"/>
      <c r="BW921" s="360"/>
      <c r="BX921" s="360"/>
      <c r="BY921" s="360"/>
      <c r="BZ921" s="360"/>
      <c r="CA921" s="360"/>
      <c r="CB921" s="360"/>
      <c r="CC921" s="360"/>
      <c r="CD921" s="360"/>
      <c r="CE921" s="360"/>
      <c r="CF921" s="360"/>
      <c r="CG921" s="360"/>
      <c r="CH921" s="360"/>
      <c r="CI921" s="360"/>
      <c r="CJ921" s="360"/>
      <c r="CK921" s="360"/>
      <c r="CL921" s="360"/>
      <c r="CM921" s="360"/>
      <c r="CN921" s="360"/>
      <c r="CO921" s="360"/>
      <c r="CP921" s="360"/>
      <c r="CQ921" s="360"/>
      <c r="CR921" s="360"/>
      <c r="CS921" s="360"/>
      <c r="CT921" s="360"/>
      <c r="CU921" s="360"/>
      <c r="CV921" s="360"/>
      <c r="CW921" s="360"/>
      <c r="CX921" s="360"/>
      <c r="CY921" s="360"/>
      <c r="CZ921" s="360"/>
      <c r="DA921" s="360"/>
      <c r="DB921" s="360"/>
      <c r="DC921" s="360"/>
      <c r="DD921" s="360"/>
      <c r="DE921" s="360"/>
      <c r="DF921" s="360"/>
      <c r="DG921" s="360"/>
      <c r="DH921" s="360"/>
      <c r="DI921" s="360"/>
      <c r="DJ921" s="360"/>
      <c r="DK921" s="360"/>
      <c r="DL921" s="360"/>
      <c r="DM921" s="360"/>
      <c r="DN921" s="360"/>
      <c r="DO921" s="360"/>
      <c r="DP921" s="360"/>
      <c r="DQ921" s="360"/>
      <c r="DR921" s="360"/>
      <c r="DS921" s="360"/>
      <c r="DT921" s="360"/>
      <c r="DU921" s="360"/>
      <c r="DV921" s="360"/>
      <c r="DW921" s="360"/>
      <c r="DX921" s="360"/>
      <c r="DY921" s="360"/>
      <c r="DZ921" s="360"/>
      <c r="EA921" s="360"/>
      <c r="EB921" s="360"/>
      <c r="EC921" s="360"/>
      <c r="ED921" s="360"/>
      <c r="EE921" s="360"/>
      <c r="EF921" s="360"/>
      <c r="EG921" s="360"/>
      <c r="EH921" s="360"/>
      <c r="EI921" s="360"/>
      <c r="EJ921" s="360"/>
      <c r="EK921" s="360"/>
      <c r="EL921" s="360"/>
      <c r="EM921" s="360"/>
      <c r="EN921" s="360"/>
      <c r="EO921" s="360"/>
      <c r="EP921" s="360"/>
      <c r="EQ921" s="360"/>
      <c r="ER921" s="360"/>
      <c r="ES921" s="360"/>
      <c r="ET921" s="360"/>
      <c r="EU921" s="360"/>
      <c r="EV921" s="360"/>
      <c r="EW921" s="360"/>
      <c r="EX921" s="360"/>
      <c r="EY921" s="360"/>
      <c r="EZ921" s="360"/>
      <c r="FA921" s="360"/>
      <c r="FB921" s="360"/>
      <c r="FC921" s="360"/>
      <c r="FD921" s="360"/>
      <c r="FE921" s="360"/>
      <c r="FF921" s="360"/>
      <c r="FG921" s="360"/>
      <c r="FH921" s="360"/>
      <c r="FI921" s="360"/>
      <c r="FJ921" s="360"/>
      <c r="FK921" s="360"/>
      <c r="FL921" s="360"/>
      <c r="FM921" s="360"/>
      <c r="FN921" s="360"/>
      <c r="FO921" s="360"/>
      <c r="FP921" s="360"/>
      <c r="FQ921" s="360"/>
      <c r="FR921" s="360"/>
      <c r="FS921" s="360"/>
      <c r="FT921" s="360"/>
      <c r="FU921" s="360"/>
      <c r="FV921" s="360"/>
      <c r="FW921" s="360"/>
      <c r="FX921" s="360"/>
      <c r="FY921" s="360"/>
      <c r="FZ921" s="360"/>
      <c r="GA921" s="360"/>
      <c r="GB921" s="360"/>
      <c r="GC921" s="360"/>
      <c r="GD921" s="360"/>
      <c r="GE921" s="360"/>
      <c r="GF921" s="360"/>
      <c r="GG921" s="360"/>
      <c r="GH921" s="360"/>
      <c r="GI921" s="360"/>
      <c r="GJ921" s="360"/>
      <c r="GK921" s="360"/>
      <c r="GL921" s="360"/>
      <c r="GM921" s="360"/>
      <c r="GN921" s="360"/>
      <c r="GO921" s="360"/>
      <c r="GP921" s="360"/>
      <c r="GQ921" s="360"/>
      <c r="GR921" s="360"/>
      <c r="GS921" s="360"/>
      <c r="GT921" s="360"/>
      <c r="GU921" s="360"/>
      <c r="GV921" s="360"/>
      <c r="GW921" s="360"/>
      <c r="GX921" s="360"/>
      <c r="GY921" s="360"/>
      <c r="GZ921" s="360"/>
      <c r="HA921" s="360"/>
      <c r="HB921" s="360"/>
      <c r="HC921" s="360"/>
      <c r="HD921" s="360"/>
      <c r="HE921" s="360"/>
      <c r="HF921" s="360"/>
      <c r="HG921" s="360"/>
      <c r="HH921" s="360"/>
      <c r="HI921" s="360"/>
      <c r="HJ921" s="360"/>
      <c r="HK921" s="360"/>
      <c r="HL921" s="360"/>
      <c r="HM921" s="360"/>
      <c r="HN921" s="360"/>
      <c r="HO921" s="360"/>
      <c r="HP921" s="360"/>
      <c r="HQ921" s="360"/>
      <c r="HR921" s="360"/>
      <c r="HS921" s="360"/>
      <c r="HT921" s="360"/>
      <c r="HU921" s="360"/>
      <c r="HV921" s="360"/>
      <c r="HW921" s="360"/>
      <c r="HX921" s="360"/>
    </row>
    <row r="922" spans="1:232" s="461" customFormat="1">
      <c r="A922" s="352"/>
      <c r="B922" s="369"/>
      <c r="C922" s="354"/>
      <c r="D922" s="355"/>
      <c r="E922" s="356"/>
      <c r="F922" s="357"/>
      <c r="G922" s="370"/>
      <c r="H922" s="372"/>
      <c r="I922" s="447"/>
      <c r="J922" s="448"/>
      <c r="K922" s="449"/>
      <c r="L922" s="446"/>
      <c r="N922" s="440"/>
      <c r="O922" s="440"/>
      <c r="P922" s="360"/>
      <c r="Q922" s="360"/>
      <c r="R922" s="360"/>
      <c r="S922" s="360"/>
      <c r="T922" s="360"/>
      <c r="U922" s="360"/>
      <c r="V922" s="360"/>
      <c r="W922" s="360"/>
      <c r="X922" s="360"/>
      <c r="Y922" s="360"/>
      <c r="Z922" s="360"/>
      <c r="AA922" s="360"/>
      <c r="AB922" s="360"/>
      <c r="AC922" s="360"/>
      <c r="AD922" s="360"/>
      <c r="AE922" s="360"/>
      <c r="AF922" s="360"/>
      <c r="AG922" s="360"/>
      <c r="AH922" s="360"/>
      <c r="AI922" s="360"/>
      <c r="AJ922" s="360"/>
      <c r="AK922" s="360"/>
      <c r="AL922" s="360"/>
      <c r="AM922" s="360"/>
      <c r="AN922" s="360"/>
      <c r="AO922" s="360"/>
      <c r="AP922" s="360"/>
      <c r="AQ922" s="360"/>
      <c r="AR922" s="360"/>
      <c r="AS922" s="360"/>
      <c r="AT922" s="360"/>
      <c r="AU922" s="360"/>
      <c r="AV922" s="360"/>
      <c r="AW922" s="360"/>
      <c r="AX922" s="360"/>
      <c r="AY922" s="360"/>
      <c r="AZ922" s="360"/>
      <c r="BA922" s="360"/>
      <c r="BB922" s="360"/>
      <c r="BC922" s="360"/>
      <c r="BD922" s="360"/>
      <c r="BE922" s="360"/>
      <c r="BF922" s="360"/>
      <c r="BG922" s="360"/>
      <c r="BH922" s="360"/>
      <c r="BI922" s="360"/>
      <c r="BJ922" s="360"/>
      <c r="BK922" s="360"/>
      <c r="BL922" s="360"/>
      <c r="BM922" s="360"/>
      <c r="BN922" s="360"/>
      <c r="BO922" s="360"/>
      <c r="BP922" s="360"/>
      <c r="BQ922" s="360"/>
      <c r="BR922" s="360"/>
      <c r="BS922" s="360"/>
      <c r="BT922" s="360"/>
      <c r="BU922" s="360"/>
      <c r="BV922" s="360"/>
      <c r="BW922" s="360"/>
      <c r="BX922" s="360"/>
      <c r="BY922" s="360"/>
      <c r="BZ922" s="360"/>
      <c r="CA922" s="360"/>
      <c r="CB922" s="360"/>
      <c r="CC922" s="360"/>
      <c r="CD922" s="360"/>
      <c r="CE922" s="360"/>
      <c r="CF922" s="360"/>
      <c r="CG922" s="360"/>
      <c r="CH922" s="360"/>
      <c r="CI922" s="360"/>
      <c r="CJ922" s="360"/>
      <c r="CK922" s="360"/>
      <c r="CL922" s="360"/>
      <c r="CM922" s="360"/>
      <c r="CN922" s="360"/>
      <c r="CO922" s="360"/>
      <c r="CP922" s="360"/>
      <c r="CQ922" s="360"/>
      <c r="CR922" s="360"/>
      <c r="CS922" s="360"/>
      <c r="CT922" s="360"/>
      <c r="CU922" s="360"/>
      <c r="CV922" s="360"/>
      <c r="CW922" s="360"/>
      <c r="CX922" s="360"/>
      <c r="CY922" s="360"/>
      <c r="CZ922" s="360"/>
      <c r="DA922" s="360"/>
      <c r="DB922" s="360"/>
      <c r="DC922" s="360"/>
      <c r="DD922" s="360"/>
      <c r="DE922" s="360"/>
      <c r="DF922" s="360"/>
      <c r="DG922" s="360"/>
      <c r="DH922" s="360"/>
      <c r="DI922" s="360"/>
      <c r="DJ922" s="360"/>
      <c r="DK922" s="360"/>
      <c r="DL922" s="360"/>
      <c r="DM922" s="360"/>
      <c r="DN922" s="360"/>
      <c r="DO922" s="360"/>
      <c r="DP922" s="360"/>
      <c r="DQ922" s="360"/>
      <c r="DR922" s="360"/>
      <c r="DS922" s="360"/>
      <c r="DT922" s="360"/>
      <c r="DU922" s="360"/>
      <c r="DV922" s="360"/>
      <c r="DW922" s="360"/>
      <c r="DX922" s="360"/>
      <c r="DY922" s="360"/>
      <c r="DZ922" s="360"/>
      <c r="EA922" s="360"/>
      <c r="EB922" s="360"/>
      <c r="EC922" s="360"/>
      <c r="ED922" s="360"/>
      <c r="EE922" s="360"/>
      <c r="EF922" s="360"/>
      <c r="EG922" s="360"/>
      <c r="EH922" s="360"/>
      <c r="EI922" s="360"/>
      <c r="EJ922" s="360"/>
      <c r="EK922" s="360"/>
      <c r="EL922" s="360"/>
      <c r="EM922" s="360"/>
      <c r="EN922" s="360"/>
      <c r="EO922" s="360"/>
      <c r="EP922" s="360"/>
      <c r="EQ922" s="360"/>
      <c r="ER922" s="360"/>
      <c r="ES922" s="360"/>
      <c r="ET922" s="360"/>
      <c r="EU922" s="360"/>
      <c r="EV922" s="360"/>
      <c r="EW922" s="360"/>
      <c r="EX922" s="360"/>
      <c r="EY922" s="360"/>
      <c r="EZ922" s="360"/>
      <c r="FA922" s="360"/>
      <c r="FB922" s="360"/>
      <c r="FC922" s="360"/>
      <c r="FD922" s="360"/>
      <c r="FE922" s="360"/>
      <c r="FF922" s="360"/>
      <c r="FG922" s="360"/>
      <c r="FH922" s="360"/>
      <c r="FI922" s="360"/>
      <c r="FJ922" s="360"/>
      <c r="FK922" s="360"/>
      <c r="FL922" s="360"/>
      <c r="FM922" s="360"/>
      <c r="FN922" s="360"/>
      <c r="FO922" s="360"/>
      <c r="FP922" s="360"/>
      <c r="FQ922" s="360"/>
      <c r="FR922" s="360"/>
      <c r="FS922" s="360"/>
      <c r="FT922" s="360"/>
      <c r="FU922" s="360"/>
      <c r="FV922" s="360"/>
      <c r="FW922" s="360"/>
      <c r="FX922" s="360"/>
      <c r="FY922" s="360"/>
      <c r="FZ922" s="360"/>
      <c r="GA922" s="360"/>
      <c r="GB922" s="360"/>
      <c r="GC922" s="360"/>
      <c r="GD922" s="360"/>
      <c r="GE922" s="360"/>
      <c r="GF922" s="360"/>
      <c r="GG922" s="360"/>
      <c r="GH922" s="360"/>
      <c r="GI922" s="360"/>
      <c r="GJ922" s="360"/>
      <c r="GK922" s="360"/>
      <c r="GL922" s="360"/>
      <c r="GM922" s="360"/>
      <c r="GN922" s="360"/>
      <c r="GO922" s="360"/>
      <c r="GP922" s="360"/>
      <c r="GQ922" s="360"/>
      <c r="GR922" s="360"/>
      <c r="GS922" s="360"/>
      <c r="GT922" s="360"/>
      <c r="GU922" s="360"/>
      <c r="GV922" s="360"/>
      <c r="GW922" s="360"/>
      <c r="GX922" s="360"/>
      <c r="GY922" s="360"/>
      <c r="GZ922" s="360"/>
      <c r="HA922" s="360"/>
      <c r="HB922" s="360"/>
      <c r="HC922" s="360"/>
      <c r="HD922" s="360"/>
      <c r="HE922" s="360"/>
      <c r="HF922" s="360"/>
      <c r="HG922" s="360"/>
      <c r="HH922" s="360"/>
      <c r="HI922" s="360"/>
      <c r="HJ922" s="360"/>
      <c r="HK922" s="360"/>
      <c r="HL922" s="360"/>
      <c r="HM922" s="360"/>
      <c r="HN922" s="360"/>
      <c r="HO922" s="360"/>
      <c r="HP922" s="360"/>
      <c r="HQ922" s="360"/>
      <c r="HR922" s="360"/>
      <c r="HS922" s="360"/>
      <c r="HT922" s="360"/>
      <c r="HU922" s="360"/>
      <c r="HV922" s="360"/>
      <c r="HW922" s="360"/>
      <c r="HX922" s="360"/>
    </row>
    <row r="923" spans="1:232" s="461" customFormat="1">
      <c r="A923" s="352"/>
      <c r="B923" s="369"/>
      <c r="C923" s="354"/>
      <c r="D923" s="355"/>
      <c r="E923" s="356"/>
      <c r="F923" s="357"/>
      <c r="G923" s="370"/>
      <c r="H923" s="372"/>
      <c r="I923" s="447"/>
      <c r="J923" s="448"/>
      <c r="K923" s="449"/>
      <c r="L923" s="446"/>
      <c r="N923" s="440"/>
      <c r="O923" s="440"/>
      <c r="P923" s="360"/>
      <c r="Q923" s="360"/>
      <c r="R923" s="360"/>
      <c r="S923" s="360"/>
      <c r="T923" s="360"/>
      <c r="U923" s="360"/>
      <c r="V923" s="360"/>
      <c r="W923" s="360"/>
      <c r="X923" s="360"/>
      <c r="Y923" s="360"/>
      <c r="Z923" s="360"/>
      <c r="AA923" s="360"/>
      <c r="AB923" s="360"/>
      <c r="AC923" s="360"/>
      <c r="AD923" s="360"/>
      <c r="AE923" s="360"/>
      <c r="AF923" s="360"/>
      <c r="AG923" s="360"/>
      <c r="AH923" s="360"/>
      <c r="AI923" s="360"/>
      <c r="AJ923" s="360"/>
      <c r="AK923" s="360"/>
      <c r="AL923" s="360"/>
      <c r="AM923" s="360"/>
      <c r="AN923" s="360"/>
      <c r="AO923" s="360"/>
      <c r="AP923" s="360"/>
      <c r="AQ923" s="360"/>
      <c r="AR923" s="360"/>
      <c r="AS923" s="360"/>
      <c r="AT923" s="360"/>
      <c r="AU923" s="360"/>
      <c r="AV923" s="360"/>
      <c r="AW923" s="360"/>
      <c r="AX923" s="360"/>
      <c r="AY923" s="360"/>
      <c r="AZ923" s="360"/>
      <c r="BA923" s="360"/>
      <c r="BB923" s="360"/>
      <c r="BC923" s="360"/>
      <c r="BD923" s="360"/>
      <c r="BE923" s="360"/>
      <c r="BF923" s="360"/>
      <c r="BG923" s="360"/>
      <c r="BH923" s="360"/>
      <c r="BI923" s="360"/>
      <c r="BJ923" s="360"/>
      <c r="BK923" s="360"/>
      <c r="BL923" s="360"/>
      <c r="BM923" s="360"/>
      <c r="BN923" s="360"/>
      <c r="BO923" s="360"/>
      <c r="BP923" s="360"/>
      <c r="BQ923" s="360"/>
      <c r="BR923" s="360"/>
      <c r="BS923" s="360"/>
      <c r="BT923" s="360"/>
      <c r="BU923" s="360"/>
      <c r="BV923" s="360"/>
      <c r="BW923" s="360"/>
      <c r="BX923" s="360"/>
      <c r="BY923" s="360"/>
      <c r="BZ923" s="360"/>
      <c r="CA923" s="360"/>
      <c r="CB923" s="360"/>
      <c r="CC923" s="360"/>
      <c r="CD923" s="360"/>
      <c r="CE923" s="360"/>
      <c r="CF923" s="360"/>
      <c r="CG923" s="360"/>
      <c r="CH923" s="360"/>
      <c r="CI923" s="360"/>
      <c r="CJ923" s="360"/>
      <c r="CK923" s="360"/>
      <c r="CL923" s="360"/>
      <c r="CM923" s="360"/>
      <c r="CN923" s="360"/>
      <c r="CO923" s="360"/>
      <c r="CP923" s="360"/>
      <c r="CQ923" s="360"/>
      <c r="CR923" s="360"/>
      <c r="CS923" s="360"/>
      <c r="CT923" s="360"/>
      <c r="CU923" s="360"/>
      <c r="CV923" s="360"/>
      <c r="CW923" s="360"/>
      <c r="CX923" s="360"/>
      <c r="CY923" s="360"/>
      <c r="CZ923" s="360"/>
      <c r="DA923" s="360"/>
      <c r="DB923" s="360"/>
      <c r="DC923" s="360"/>
      <c r="DD923" s="360"/>
      <c r="DE923" s="360"/>
      <c r="DF923" s="360"/>
      <c r="DG923" s="360"/>
      <c r="DH923" s="360"/>
      <c r="DI923" s="360"/>
      <c r="DJ923" s="360"/>
      <c r="DK923" s="360"/>
      <c r="DL923" s="360"/>
      <c r="DM923" s="360"/>
      <c r="DN923" s="360"/>
      <c r="DO923" s="360"/>
      <c r="DP923" s="360"/>
      <c r="DQ923" s="360"/>
      <c r="DR923" s="360"/>
      <c r="DS923" s="360"/>
      <c r="DT923" s="360"/>
      <c r="DU923" s="360"/>
      <c r="DV923" s="360"/>
      <c r="DW923" s="360"/>
      <c r="DX923" s="360"/>
      <c r="DY923" s="360"/>
      <c r="DZ923" s="360"/>
      <c r="EA923" s="360"/>
      <c r="EB923" s="360"/>
      <c r="EC923" s="360"/>
      <c r="ED923" s="360"/>
      <c r="EE923" s="360"/>
      <c r="EF923" s="360"/>
      <c r="EG923" s="360"/>
      <c r="EH923" s="360"/>
      <c r="EI923" s="360"/>
      <c r="EJ923" s="360"/>
      <c r="EK923" s="360"/>
      <c r="EL923" s="360"/>
      <c r="EM923" s="360"/>
      <c r="EN923" s="360"/>
      <c r="EO923" s="360"/>
      <c r="EP923" s="360"/>
      <c r="EQ923" s="360"/>
      <c r="ER923" s="360"/>
      <c r="ES923" s="360"/>
      <c r="ET923" s="360"/>
      <c r="EU923" s="360"/>
      <c r="EV923" s="360"/>
      <c r="EW923" s="360"/>
      <c r="EX923" s="360"/>
      <c r="EY923" s="360"/>
      <c r="EZ923" s="360"/>
      <c r="FA923" s="360"/>
      <c r="FB923" s="360"/>
      <c r="FC923" s="360"/>
      <c r="FD923" s="360"/>
      <c r="FE923" s="360"/>
      <c r="FF923" s="360"/>
      <c r="FG923" s="360"/>
      <c r="FH923" s="360"/>
      <c r="FI923" s="360"/>
      <c r="FJ923" s="360"/>
      <c r="FK923" s="360"/>
      <c r="FL923" s="360"/>
      <c r="FM923" s="360"/>
      <c r="FN923" s="360"/>
      <c r="FO923" s="360"/>
      <c r="FP923" s="360"/>
      <c r="FQ923" s="360"/>
      <c r="FR923" s="360"/>
      <c r="FS923" s="360"/>
      <c r="FT923" s="360"/>
      <c r="FU923" s="360"/>
      <c r="FV923" s="360"/>
      <c r="FW923" s="360"/>
      <c r="FX923" s="360"/>
      <c r="FY923" s="360"/>
      <c r="FZ923" s="360"/>
      <c r="GA923" s="360"/>
      <c r="GB923" s="360"/>
      <c r="GC923" s="360"/>
      <c r="GD923" s="360"/>
      <c r="GE923" s="360"/>
      <c r="GF923" s="360"/>
      <c r="GG923" s="360"/>
      <c r="GH923" s="360"/>
      <c r="GI923" s="360"/>
      <c r="GJ923" s="360"/>
      <c r="GK923" s="360"/>
      <c r="GL923" s="360"/>
      <c r="GM923" s="360"/>
      <c r="GN923" s="360"/>
      <c r="GO923" s="360"/>
      <c r="GP923" s="360"/>
      <c r="GQ923" s="360"/>
      <c r="GR923" s="360"/>
      <c r="GS923" s="360"/>
      <c r="GT923" s="360"/>
      <c r="GU923" s="360"/>
      <c r="GV923" s="360"/>
      <c r="GW923" s="360"/>
      <c r="GX923" s="360"/>
      <c r="GY923" s="360"/>
      <c r="GZ923" s="360"/>
      <c r="HA923" s="360"/>
      <c r="HB923" s="360"/>
      <c r="HC923" s="360"/>
      <c r="HD923" s="360"/>
      <c r="HE923" s="360"/>
      <c r="HF923" s="360"/>
      <c r="HG923" s="360"/>
      <c r="HH923" s="360"/>
      <c r="HI923" s="360"/>
      <c r="HJ923" s="360"/>
      <c r="HK923" s="360"/>
      <c r="HL923" s="360"/>
      <c r="HM923" s="360"/>
      <c r="HN923" s="360"/>
      <c r="HO923" s="360"/>
      <c r="HP923" s="360"/>
      <c r="HQ923" s="360"/>
      <c r="HR923" s="360"/>
      <c r="HS923" s="360"/>
      <c r="HT923" s="360"/>
      <c r="HU923" s="360"/>
      <c r="HV923" s="360"/>
      <c r="HW923" s="360"/>
      <c r="HX923" s="360"/>
    </row>
    <row r="925" spans="1:232" s="461" customFormat="1">
      <c r="A925" s="352"/>
      <c r="B925" s="369"/>
      <c r="C925" s="354"/>
      <c r="D925" s="355"/>
      <c r="E925" s="356"/>
      <c r="F925" s="357"/>
      <c r="G925" s="370"/>
      <c r="H925" s="372"/>
      <c r="I925" s="447"/>
      <c r="J925" s="448"/>
      <c r="K925" s="449"/>
      <c r="L925" s="446"/>
      <c r="N925" s="440"/>
      <c r="O925" s="440"/>
      <c r="P925" s="360"/>
      <c r="Q925" s="360"/>
      <c r="R925" s="360"/>
      <c r="S925" s="360"/>
      <c r="T925" s="360"/>
      <c r="U925" s="360"/>
      <c r="V925" s="360"/>
      <c r="W925" s="360"/>
      <c r="X925" s="360"/>
      <c r="Y925" s="360"/>
      <c r="Z925" s="360"/>
      <c r="AA925" s="360"/>
      <c r="AB925" s="360"/>
      <c r="AC925" s="360"/>
      <c r="AD925" s="360"/>
      <c r="AE925" s="360"/>
      <c r="AF925" s="360"/>
      <c r="AG925" s="360"/>
      <c r="AH925" s="360"/>
      <c r="AI925" s="360"/>
      <c r="AJ925" s="360"/>
      <c r="AK925" s="360"/>
      <c r="AL925" s="360"/>
      <c r="AM925" s="360"/>
      <c r="AN925" s="360"/>
      <c r="AO925" s="360"/>
      <c r="AP925" s="360"/>
      <c r="AQ925" s="360"/>
      <c r="AR925" s="360"/>
      <c r="AS925" s="360"/>
      <c r="AT925" s="360"/>
      <c r="AU925" s="360"/>
      <c r="AV925" s="360"/>
      <c r="AW925" s="360"/>
      <c r="AX925" s="360"/>
      <c r="AY925" s="360"/>
      <c r="AZ925" s="360"/>
      <c r="BA925" s="360"/>
      <c r="BB925" s="360"/>
      <c r="BC925" s="360"/>
      <c r="BD925" s="360"/>
      <c r="BE925" s="360"/>
      <c r="BF925" s="360"/>
      <c r="BG925" s="360"/>
      <c r="BH925" s="360"/>
      <c r="BI925" s="360"/>
      <c r="BJ925" s="360"/>
      <c r="BK925" s="360"/>
      <c r="BL925" s="360"/>
      <c r="BM925" s="360"/>
      <c r="BN925" s="360"/>
      <c r="BO925" s="360"/>
      <c r="BP925" s="360"/>
      <c r="BQ925" s="360"/>
      <c r="BR925" s="360"/>
      <c r="BS925" s="360"/>
      <c r="BT925" s="360"/>
      <c r="BU925" s="360"/>
      <c r="BV925" s="360"/>
      <c r="BW925" s="360"/>
      <c r="BX925" s="360"/>
      <c r="BY925" s="360"/>
      <c r="BZ925" s="360"/>
      <c r="CA925" s="360"/>
      <c r="CB925" s="360"/>
      <c r="CC925" s="360"/>
      <c r="CD925" s="360"/>
      <c r="CE925" s="360"/>
      <c r="CF925" s="360"/>
      <c r="CG925" s="360"/>
      <c r="CH925" s="360"/>
      <c r="CI925" s="360"/>
      <c r="CJ925" s="360"/>
      <c r="CK925" s="360"/>
      <c r="CL925" s="360"/>
      <c r="CM925" s="360"/>
      <c r="CN925" s="360"/>
      <c r="CO925" s="360"/>
      <c r="CP925" s="360"/>
      <c r="CQ925" s="360"/>
      <c r="CR925" s="360"/>
      <c r="CS925" s="360"/>
      <c r="CT925" s="360"/>
      <c r="CU925" s="360"/>
      <c r="CV925" s="360"/>
      <c r="CW925" s="360"/>
      <c r="CX925" s="360"/>
      <c r="CY925" s="360"/>
      <c r="CZ925" s="360"/>
      <c r="DA925" s="360"/>
      <c r="DB925" s="360"/>
      <c r="DC925" s="360"/>
      <c r="DD925" s="360"/>
      <c r="DE925" s="360"/>
      <c r="DF925" s="360"/>
      <c r="DG925" s="360"/>
      <c r="DH925" s="360"/>
      <c r="DI925" s="360"/>
      <c r="DJ925" s="360"/>
      <c r="DK925" s="360"/>
      <c r="DL925" s="360"/>
      <c r="DM925" s="360"/>
      <c r="DN925" s="360"/>
      <c r="DO925" s="360"/>
      <c r="DP925" s="360"/>
      <c r="DQ925" s="360"/>
      <c r="DR925" s="360"/>
      <c r="DS925" s="360"/>
      <c r="DT925" s="360"/>
      <c r="DU925" s="360"/>
      <c r="DV925" s="360"/>
      <c r="DW925" s="360"/>
      <c r="DX925" s="360"/>
      <c r="DY925" s="360"/>
      <c r="DZ925" s="360"/>
      <c r="EA925" s="360"/>
      <c r="EB925" s="360"/>
      <c r="EC925" s="360"/>
      <c r="ED925" s="360"/>
      <c r="EE925" s="360"/>
      <c r="EF925" s="360"/>
      <c r="EG925" s="360"/>
      <c r="EH925" s="360"/>
      <c r="EI925" s="360"/>
      <c r="EJ925" s="360"/>
      <c r="EK925" s="360"/>
      <c r="EL925" s="360"/>
      <c r="EM925" s="360"/>
      <c r="EN925" s="360"/>
      <c r="EO925" s="360"/>
      <c r="EP925" s="360"/>
      <c r="EQ925" s="360"/>
      <c r="ER925" s="360"/>
      <c r="ES925" s="360"/>
      <c r="ET925" s="360"/>
      <c r="EU925" s="360"/>
      <c r="EV925" s="360"/>
      <c r="EW925" s="360"/>
      <c r="EX925" s="360"/>
      <c r="EY925" s="360"/>
      <c r="EZ925" s="360"/>
      <c r="FA925" s="360"/>
      <c r="FB925" s="360"/>
      <c r="FC925" s="360"/>
      <c r="FD925" s="360"/>
      <c r="FE925" s="360"/>
      <c r="FF925" s="360"/>
      <c r="FG925" s="360"/>
      <c r="FH925" s="360"/>
      <c r="FI925" s="360"/>
      <c r="FJ925" s="360"/>
      <c r="FK925" s="360"/>
      <c r="FL925" s="360"/>
      <c r="FM925" s="360"/>
      <c r="FN925" s="360"/>
      <c r="FO925" s="360"/>
      <c r="FP925" s="360"/>
      <c r="FQ925" s="360"/>
      <c r="FR925" s="360"/>
      <c r="FS925" s="360"/>
      <c r="FT925" s="360"/>
      <c r="FU925" s="360"/>
      <c r="FV925" s="360"/>
      <c r="FW925" s="360"/>
      <c r="FX925" s="360"/>
      <c r="FY925" s="360"/>
      <c r="FZ925" s="360"/>
      <c r="GA925" s="360"/>
      <c r="GB925" s="360"/>
      <c r="GC925" s="360"/>
      <c r="GD925" s="360"/>
      <c r="GE925" s="360"/>
      <c r="GF925" s="360"/>
      <c r="GG925" s="360"/>
      <c r="GH925" s="360"/>
      <c r="GI925" s="360"/>
      <c r="GJ925" s="360"/>
      <c r="GK925" s="360"/>
      <c r="GL925" s="360"/>
      <c r="GM925" s="360"/>
      <c r="GN925" s="360"/>
      <c r="GO925" s="360"/>
      <c r="GP925" s="360"/>
      <c r="GQ925" s="360"/>
      <c r="GR925" s="360"/>
      <c r="GS925" s="360"/>
      <c r="GT925" s="360"/>
      <c r="GU925" s="360"/>
      <c r="GV925" s="360"/>
      <c r="GW925" s="360"/>
      <c r="GX925" s="360"/>
      <c r="GY925" s="360"/>
      <c r="GZ925" s="360"/>
      <c r="HA925" s="360"/>
      <c r="HB925" s="360"/>
      <c r="HC925" s="360"/>
      <c r="HD925" s="360"/>
      <c r="HE925" s="360"/>
      <c r="HF925" s="360"/>
      <c r="HG925" s="360"/>
      <c r="HH925" s="360"/>
      <c r="HI925" s="360"/>
      <c r="HJ925" s="360"/>
      <c r="HK925" s="360"/>
      <c r="HL925" s="360"/>
      <c r="HM925" s="360"/>
      <c r="HN925" s="360"/>
      <c r="HO925" s="360"/>
      <c r="HP925" s="360"/>
      <c r="HQ925" s="360"/>
      <c r="HR925" s="360"/>
      <c r="HS925" s="360"/>
      <c r="HT925" s="360"/>
      <c r="HU925" s="360"/>
      <c r="HV925" s="360"/>
      <c r="HW925" s="360"/>
      <c r="HX925" s="360"/>
    </row>
    <row r="926" spans="1:232" s="461" customFormat="1">
      <c r="A926" s="352"/>
      <c r="B926" s="369"/>
      <c r="C926" s="354"/>
      <c r="D926" s="355"/>
      <c r="E926" s="356"/>
      <c r="F926" s="357"/>
      <c r="G926" s="370"/>
      <c r="H926" s="372"/>
      <c r="I926" s="447"/>
      <c r="J926" s="448"/>
      <c r="K926" s="449"/>
      <c r="L926" s="446"/>
      <c r="N926" s="440"/>
      <c r="O926" s="440"/>
      <c r="P926" s="360"/>
      <c r="Q926" s="360"/>
      <c r="R926" s="360"/>
      <c r="S926" s="360"/>
      <c r="T926" s="360"/>
      <c r="U926" s="360"/>
      <c r="V926" s="360"/>
      <c r="W926" s="360"/>
      <c r="X926" s="360"/>
      <c r="Y926" s="360"/>
      <c r="Z926" s="360"/>
      <c r="AA926" s="360"/>
      <c r="AB926" s="360"/>
      <c r="AC926" s="360"/>
      <c r="AD926" s="360"/>
      <c r="AE926" s="360"/>
      <c r="AF926" s="360"/>
      <c r="AG926" s="360"/>
      <c r="AH926" s="360"/>
      <c r="AI926" s="360"/>
      <c r="AJ926" s="360"/>
      <c r="AK926" s="360"/>
      <c r="AL926" s="360"/>
      <c r="AM926" s="360"/>
      <c r="AN926" s="360"/>
      <c r="AO926" s="360"/>
      <c r="AP926" s="360"/>
      <c r="AQ926" s="360"/>
      <c r="AR926" s="360"/>
      <c r="AS926" s="360"/>
      <c r="AT926" s="360"/>
      <c r="AU926" s="360"/>
      <c r="AV926" s="360"/>
      <c r="AW926" s="360"/>
      <c r="AX926" s="360"/>
      <c r="AY926" s="360"/>
      <c r="AZ926" s="360"/>
      <c r="BA926" s="360"/>
      <c r="BB926" s="360"/>
      <c r="BC926" s="360"/>
      <c r="BD926" s="360"/>
      <c r="BE926" s="360"/>
      <c r="BF926" s="360"/>
      <c r="BG926" s="360"/>
      <c r="BH926" s="360"/>
      <c r="BI926" s="360"/>
      <c r="BJ926" s="360"/>
      <c r="BK926" s="360"/>
      <c r="BL926" s="360"/>
      <c r="BM926" s="360"/>
      <c r="BN926" s="360"/>
      <c r="BO926" s="360"/>
      <c r="BP926" s="360"/>
      <c r="BQ926" s="360"/>
      <c r="BR926" s="360"/>
      <c r="BS926" s="360"/>
      <c r="BT926" s="360"/>
      <c r="BU926" s="360"/>
      <c r="BV926" s="360"/>
      <c r="BW926" s="360"/>
      <c r="BX926" s="360"/>
      <c r="BY926" s="360"/>
      <c r="BZ926" s="360"/>
      <c r="CA926" s="360"/>
      <c r="CB926" s="360"/>
      <c r="CC926" s="360"/>
      <c r="CD926" s="360"/>
      <c r="CE926" s="360"/>
      <c r="CF926" s="360"/>
      <c r="CG926" s="360"/>
      <c r="CH926" s="360"/>
      <c r="CI926" s="360"/>
      <c r="CJ926" s="360"/>
      <c r="CK926" s="360"/>
      <c r="CL926" s="360"/>
      <c r="CM926" s="360"/>
      <c r="CN926" s="360"/>
      <c r="CO926" s="360"/>
      <c r="CP926" s="360"/>
      <c r="CQ926" s="360"/>
      <c r="CR926" s="360"/>
      <c r="CS926" s="360"/>
      <c r="CT926" s="360"/>
      <c r="CU926" s="360"/>
      <c r="CV926" s="360"/>
      <c r="CW926" s="360"/>
      <c r="CX926" s="360"/>
      <c r="CY926" s="360"/>
      <c r="CZ926" s="360"/>
      <c r="DA926" s="360"/>
      <c r="DB926" s="360"/>
      <c r="DC926" s="360"/>
      <c r="DD926" s="360"/>
      <c r="DE926" s="360"/>
      <c r="DF926" s="360"/>
      <c r="DG926" s="360"/>
      <c r="DH926" s="360"/>
      <c r="DI926" s="360"/>
      <c r="DJ926" s="360"/>
      <c r="DK926" s="360"/>
      <c r="DL926" s="360"/>
      <c r="DM926" s="360"/>
      <c r="DN926" s="360"/>
      <c r="DO926" s="360"/>
      <c r="DP926" s="360"/>
      <c r="DQ926" s="360"/>
      <c r="DR926" s="360"/>
      <c r="DS926" s="360"/>
      <c r="DT926" s="360"/>
      <c r="DU926" s="360"/>
      <c r="DV926" s="360"/>
      <c r="DW926" s="360"/>
      <c r="DX926" s="360"/>
      <c r="DY926" s="360"/>
      <c r="DZ926" s="360"/>
      <c r="EA926" s="360"/>
      <c r="EB926" s="360"/>
      <c r="EC926" s="360"/>
      <c r="ED926" s="360"/>
      <c r="EE926" s="360"/>
      <c r="EF926" s="360"/>
      <c r="EG926" s="360"/>
      <c r="EH926" s="360"/>
      <c r="EI926" s="360"/>
      <c r="EJ926" s="360"/>
      <c r="EK926" s="360"/>
      <c r="EL926" s="360"/>
      <c r="EM926" s="360"/>
      <c r="EN926" s="360"/>
      <c r="EO926" s="360"/>
      <c r="EP926" s="360"/>
      <c r="EQ926" s="360"/>
      <c r="ER926" s="360"/>
      <c r="ES926" s="360"/>
      <c r="ET926" s="360"/>
      <c r="EU926" s="360"/>
      <c r="EV926" s="360"/>
      <c r="EW926" s="360"/>
      <c r="EX926" s="360"/>
      <c r="EY926" s="360"/>
      <c r="EZ926" s="360"/>
      <c r="FA926" s="360"/>
      <c r="FB926" s="360"/>
      <c r="FC926" s="360"/>
      <c r="FD926" s="360"/>
      <c r="FE926" s="360"/>
      <c r="FF926" s="360"/>
      <c r="FG926" s="360"/>
      <c r="FH926" s="360"/>
      <c r="FI926" s="360"/>
      <c r="FJ926" s="360"/>
      <c r="FK926" s="360"/>
      <c r="FL926" s="360"/>
      <c r="FM926" s="360"/>
      <c r="FN926" s="360"/>
      <c r="FO926" s="360"/>
      <c r="FP926" s="360"/>
      <c r="FQ926" s="360"/>
      <c r="FR926" s="360"/>
      <c r="FS926" s="360"/>
      <c r="FT926" s="360"/>
      <c r="FU926" s="360"/>
      <c r="FV926" s="360"/>
      <c r="FW926" s="360"/>
      <c r="FX926" s="360"/>
      <c r="FY926" s="360"/>
      <c r="FZ926" s="360"/>
      <c r="GA926" s="360"/>
      <c r="GB926" s="360"/>
      <c r="GC926" s="360"/>
      <c r="GD926" s="360"/>
      <c r="GE926" s="360"/>
      <c r="GF926" s="360"/>
      <c r="GG926" s="360"/>
      <c r="GH926" s="360"/>
      <c r="GI926" s="360"/>
      <c r="GJ926" s="360"/>
      <c r="GK926" s="360"/>
      <c r="GL926" s="360"/>
      <c r="GM926" s="360"/>
      <c r="GN926" s="360"/>
      <c r="GO926" s="360"/>
      <c r="GP926" s="360"/>
      <c r="GQ926" s="360"/>
      <c r="GR926" s="360"/>
      <c r="GS926" s="360"/>
      <c r="GT926" s="360"/>
      <c r="GU926" s="360"/>
      <c r="GV926" s="360"/>
      <c r="GW926" s="360"/>
      <c r="GX926" s="360"/>
      <c r="GY926" s="360"/>
      <c r="GZ926" s="360"/>
      <c r="HA926" s="360"/>
      <c r="HB926" s="360"/>
      <c r="HC926" s="360"/>
      <c r="HD926" s="360"/>
      <c r="HE926" s="360"/>
      <c r="HF926" s="360"/>
      <c r="HG926" s="360"/>
      <c r="HH926" s="360"/>
      <c r="HI926" s="360"/>
      <c r="HJ926" s="360"/>
      <c r="HK926" s="360"/>
      <c r="HL926" s="360"/>
      <c r="HM926" s="360"/>
      <c r="HN926" s="360"/>
      <c r="HO926" s="360"/>
      <c r="HP926" s="360"/>
      <c r="HQ926" s="360"/>
      <c r="HR926" s="360"/>
      <c r="HS926" s="360"/>
      <c r="HT926" s="360"/>
      <c r="HU926" s="360"/>
      <c r="HV926" s="360"/>
      <c r="HW926" s="360"/>
      <c r="HX926" s="360"/>
    </row>
    <row r="927" spans="1:232" s="461" customFormat="1">
      <c r="A927" s="352"/>
      <c r="B927" s="369"/>
      <c r="C927" s="354"/>
      <c r="D927" s="355"/>
      <c r="E927" s="356"/>
      <c r="F927" s="357"/>
      <c r="G927" s="370"/>
      <c r="H927" s="372"/>
      <c r="I927" s="447"/>
      <c r="J927" s="448"/>
      <c r="K927" s="449"/>
      <c r="L927" s="446"/>
      <c r="N927" s="440"/>
      <c r="O927" s="440"/>
      <c r="P927" s="360"/>
      <c r="Q927" s="360"/>
      <c r="R927" s="360"/>
      <c r="S927" s="360"/>
      <c r="T927" s="360"/>
      <c r="U927" s="360"/>
      <c r="V927" s="360"/>
      <c r="W927" s="360"/>
      <c r="X927" s="360"/>
      <c r="Y927" s="360"/>
      <c r="Z927" s="360"/>
      <c r="AA927" s="360"/>
      <c r="AB927" s="360"/>
      <c r="AC927" s="360"/>
      <c r="AD927" s="360"/>
      <c r="AE927" s="360"/>
      <c r="AF927" s="360"/>
      <c r="AG927" s="360"/>
      <c r="AH927" s="360"/>
      <c r="AI927" s="360"/>
      <c r="AJ927" s="360"/>
      <c r="AK927" s="360"/>
      <c r="AL927" s="360"/>
      <c r="AM927" s="360"/>
      <c r="AN927" s="360"/>
      <c r="AO927" s="360"/>
      <c r="AP927" s="360"/>
      <c r="AQ927" s="360"/>
      <c r="AR927" s="360"/>
      <c r="AS927" s="360"/>
      <c r="AT927" s="360"/>
      <c r="AU927" s="360"/>
      <c r="AV927" s="360"/>
      <c r="AW927" s="360"/>
      <c r="AX927" s="360"/>
      <c r="AY927" s="360"/>
      <c r="AZ927" s="360"/>
      <c r="BA927" s="360"/>
      <c r="BB927" s="360"/>
      <c r="BC927" s="360"/>
      <c r="BD927" s="360"/>
      <c r="BE927" s="360"/>
      <c r="BF927" s="360"/>
      <c r="BG927" s="360"/>
      <c r="BH927" s="360"/>
      <c r="BI927" s="360"/>
      <c r="BJ927" s="360"/>
      <c r="BK927" s="360"/>
      <c r="BL927" s="360"/>
      <c r="BM927" s="360"/>
      <c r="BN927" s="360"/>
      <c r="BO927" s="360"/>
      <c r="BP927" s="360"/>
      <c r="BQ927" s="360"/>
      <c r="BR927" s="360"/>
      <c r="BS927" s="360"/>
      <c r="BT927" s="360"/>
      <c r="BU927" s="360"/>
      <c r="BV927" s="360"/>
      <c r="BW927" s="360"/>
      <c r="BX927" s="360"/>
      <c r="BY927" s="360"/>
      <c r="BZ927" s="360"/>
      <c r="CA927" s="360"/>
      <c r="CB927" s="360"/>
      <c r="CC927" s="360"/>
      <c r="CD927" s="360"/>
      <c r="CE927" s="360"/>
      <c r="CF927" s="360"/>
      <c r="CG927" s="360"/>
      <c r="CH927" s="360"/>
      <c r="CI927" s="360"/>
      <c r="CJ927" s="360"/>
      <c r="CK927" s="360"/>
      <c r="CL927" s="360"/>
      <c r="CM927" s="360"/>
      <c r="CN927" s="360"/>
      <c r="CO927" s="360"/>
      <c r="CP927" s="360"/>
      <c r="CQ927" s="360"/>
      <c r="CR927" s="360"/>
      <c r="CS927" s="360"/>
      <c r="CT927" s="360"/>
      <c r="CU927" s="360"/>
      <c r="CV927" s="360"/>
      <c r="CW927" s="360"/>
      <c r="CX927" s="360"/>
      <c r="CY927" s="360"/>
      <c r="CZ927" s="360"/>
      <c r="DA927" s="360"/>
      <c r="DB927" s="360"/>
      <c r="DC927" s="360"/>
      <c r="DD927" s="360"/>
      <c r="DE927" s="360"/>
      <c r="DF927" s="360"/>
      <c r="DG927" s="360"/>
      <c r="DH927" s="360"/>
      <c r="DI927" s="360"/>
      <c r="DJ927" s="360"/>
      <c r="DK927" s="360"/>
      <c r="DL927" s="360"/>
      <c r="DM927" s="360"/>
      <c r="DN927" s="360"/>
      <c r="DO927" s="360"/>
      <c r="DP927" s="360"/>
      <c r="DQ927" s="360"/>
      <c r="DR927" s="360"/>
      <c r="DS927" s="360"/>
      <c r="DT927" s="360"/>
      <c r="DU927" s="360"/>
      <c r="DV927" s="360"/>
      <c r="DW927" s="360"/>
      <c r="DX927" s="360"/>
      <c r="DY927" s="360"/>
      <c r="DZ927" s="360"/>
      <c r="EA927" s="360"/>
      <c r="EB927" s="360"/>
      <c r="EC927" s="360"/>
      <c r="ED927" s="360"/>
      <c r="EE927" s="360"/>
      <c r="EF927" s="360"/>
      <c r="EG927" s="360"/>
      <c r="EH927" s="360"/>
      <c r="EI927" s="360"/>
      <c r="EJ927" s="360"/>
      <c r="EK927" s="360"/>
      <c r="EL927" s="360"/>
      <c r="EM927" s="360"/>
      <c r="EN927" s="360"/>
      <c r="EO927" s="360"/>
      <c r="EP927" s="360"/>
      <c r="EQ927" s="360"/>
      <c r="ER927" s="360"/>
      <c r="ES927" s="360"/>
      <c r="ET927" s="360"/>
      <c r="EU927" s="360"/>
      <c r="EV927" s="360"/>
      <c r="EW927" s="360"/>
      <c r="EX927" s="360"/>
      <c r="EY927" s="360"/>
      <c r="EZ927" s="360"/>
      <c r="FA927" s="360"/>
      <c r="FB927" s="360"/>
      <c r="FC927" s="360"/>
      <c r="FD927" s="360"/>
      <c r="FE927" s="360"/>
      <c r="FF927" s="360"/>
      <c r="FG927" s="360"/>
      <c r="FH927" s="360"/>
      <c r="FI927" s="360"/>
      <c r="FJ927" s="360"/>
      <c r="FK927" s="360"/>
      <c r="FL927" s="360"/>
      <c r="FM927" s="360"/>
      <c r="FN927" s="360"/>
      <c r="FO927" s="360"/>
      <c r="FP927" s="360"/>
      <c r="FQ927" s="360"/>
      <c r="FR927" s="360"/>
      <c r="FS927" s="360"/>
      <c r="FT927" s="360"/>
      <c r="FU927" s="360"/>
      <c r="FV927" s="360"/>
      <c r="FW927" s="360"/>
      <c r="FX927" s="360"/>
      <c r="FY927" s="360"/>
      <c r="FZ927" s="360"/>
      <c r="GA927" s="360"/>
      <c r="GB927" s="360"/>
      <c r="GC927" s="360"/>
      <c r="GD927" s="360"/>
      <c r="GE927" s="360"/>
      <c r="GF927" s="360"/>
      <c r="GG927" s="360"/>
      <c r="GH927" s="360"/>
      <c r="GI927" s="360"/>
      <c r="GJ927" s="360"/>
      <c r="GK927" s="360"/>
      <c r="GL927" s="360"/>
      <c r="GM927" s="360"/>
      <c r="GN927" s="360"/>
      <c r="GO927" s="360"/>
      <c r="GP927" s="360"/>
      <c r="GQ927" s="360"/>
      <c r="GR927" s="360"/>
      <c r="GS927" s="360"/>
      <c r="GT927" s="360"/>
      <c r="GU927" s="360"/>
      <c r="GV927" s="360"/>
      <c r="GW927" s="360"/>
      <c r="GX927" s="360"/>
      <c r="GY927" s="360"/>
      <c r="GZ927" s="360"/>
      <c r="HA927" s="360"/>
      <c r="HB927" s="360"/>
      <c r="HC927" s="360"/>
      <c r="HD927" s="360"/>
      <c r="HE927" s="360"/>
      <c r="HF927" s="360"/>
      <c r="HG927" s="360"/>
      <c r="HH927" s="360"/>
      <c r="HI927" s="360"/>
      <c r="HJ927" s="360"/>
      <c r="HK927" s="360"/>
      <c r="HL927" s="360"/>
      <c r="HM927" s="360"/>
      <c r="HN927" s="360"/>
      <c r="HO927" s="360"/>
      <c r="HP927" s="360"/>
      <c r="HQ927" s="360"/>
      <c r="HR927" s="360"/>
      <c r="HS927" s="360"/>
      <c r="HT927" s="360"/>
      <c r="HU927" s="360"/>
      <c r="HV927" s="360"/>
      <c r="HW927" s="360"/>
      <c r="HX927" s="360"/>
    </row>
    <row r="928" spans="1:232" s="461" customFormat="1">
      <c r="A928" s="352"/>
      <c r="B928" s="369"/>
      <c r="C928" s="354"/>
      <c r="D928" s="355"/>
      <c r="E928" s="356"/>
      <c r="F928" s="357"/>
      <c r="G928" s="370"/>
      <c r="H928" s="372"/>
      <c r="I928" s="447"/>
      <c r="J928" s="448"/>
      <c r="K928" s="449"/>
      <c r="L928" s="446"/>
      <c r="N928" s="440"/>
      <c r="O928" s="440"/>
      <c r="P928" s="360"/>
      <c r="Q928" s="360"/>
      <c r="R928" s="360"/>
      <c r="S928" s="360"/>
      <c r="T928" s="360"/>
      <c r="U928" s="360"/>
      <c r="V928" s="360"/>
      <c r="W928" s="360"/>
      <c r="X928" s="360"/>
      <c r="Y928" s="360"/>
      <c r="Z928" s="360"/>
      <c r="AA928" s="360"/>
      <c r="AB928" s="360"/>
      <c r="AC928" s="360"/>
      <c r="AD928" s="360"/>
      <c r="AE928" s="360"/>
      <c r="AF928" s="360"/>
      <c r="AG928" s="360"/>
      <c r="AH928" s="360"/>
      <c r="AI928" s="360"/>
      <c r="AJ928" s="360"/>
      <c r="AK928" s="360"/>
      <c r="AL928" s="360"/>
      <c r="AM928" s="360"/>
      <c r="AN928" s="360"/>
      <c r="AO928" s="360"/>
      <c r="AP928" s="360"/>
      <c r="AQ928" s="360"/>
      <c r="AR928" s="360"/>
      <c r="AS928" s="360"/>
      <c r="AT928" s="360"/>
      <c r="AU928" s="360"/>
      <c r="AV928" s="360"/>
      <c r="AW928" s="360"/>
      <c r="AX928" s="360"/>
      <c r="AY928" s="360"/>
      <c r="AZ928" s="360"/>
      <c r="BA928" s="360"/>
      <c r="BB928" s="360"/>
      <c r="BC928" s="360"/>
      <c r="BD928" s="360"/>
      <c r="BE928" s="360"/>
      <c r="BF928" s="360"/>
      <c r="BG928" s="360"/>
      <c r="BH928" s="360"/>
      <c r="BI928" s="360"/>
      <c r="BJ928" s="360"/>
      <c r="BK928" s="360"/>
      <c r="BL928" s="360"/>
      <c r="BM928" s="360"/>
      <c r="BN928" s="360"/>
      <c r="BO928" s="360"/>
      <c r="BP928" s="360"/>
      <c r="BQ928" s="360"/>
      <c r="BR928" s="360"/>
      <c r="BS928" s="360"/>
      <c r="BT928" s="360"/>
      <c r="BU928" s="360"/>
      <c r="BV928" s="360"/>
      <c r="BW928" s="360"/>
      <c r="BX928" s="360"/>
      <c r="BY928" s="360"/>
      <c r="BZ928" s="360"/>
      <c r="CA928" s="360"/>
      <c r="CB928" s="360"/>
      <c r="CC928" s="360"/>
      <c r="CD928" s="360"/>
      <c r="CE928" s="360"/>
      <c r="CF928" s="360"/>
      <c r="CG928" s="360"/>
      <c r="CH928" s="360"/>
      <c r="CI928" s="360"/>
      <c r="CJ928" s="360"/>
      <c r="CK928" s="360"/>
      <c r="CL928" s="360"/>
      <c r="CM928" s="360"/>
      <c r="CN928" s="360"/>
      <c r="CO928" s="360"/>
      <c r="CP928" s="360"/>
      <c r="CQ928" s="360"/>
      <c r="CR928" s="360"/>
      <c r="CS928" s="360"/>
      <c r="CT928" s="360"/>
      <c r="CU928" s="360"/>
      <c r="CV928" s="360"/>
      <c r="CW928" s="360"/>
      <c r="CX928" s="360"/>
      <c r="CY928" s="360"/>
      <c r="CZ928" s="360"/>
      <c r="DA928" s="360"/>
      <c r="DB928" s="360"/>
      <c r="DC928" s="360"/>
      <c r="DD928" s="360"/>
      <c r="DE928" s="360"/>
      <c r="DF928" s="360"/>
      <c r="DG928" s="360"/>
      <c r="DH928" s="360"/>
      <c r="DI928" s="360"/>
      <c r="DJ928" s="360"/>
      <c r="DK928" s="360"/>
      <c r="DL928" s="360"/>
      <c r="DM928" s="360"/>
      <c r="DN928" s="360"/>
      <c r="DO928" s="360"/>
      <c r="DP928" s="360"/>
      <c r="DQ928" s="360"/>
      <c r="DR928" s="360"/>
      <c r="DS928" s="360"/>
      <c r="DT928" s="360"/>
      <c r="DU928" s="360"/>
      <c r="DV928" s="360"/>
      <c r="DW928" s="360"/>
      <c r="DX928" s="360"/>
      <c r="DY928" s="360"/>
      <c r="DZ928" s="360"/>
      <c r="EA928" s="360"/>
      <c r="EB928" s="360"/>
      <c r="EC928" s="360"/>
      <c r="ED928" s="360"/>
      <c r="EE928" s="360"/>
      <c r="EF928" s="360"/>
      <c r="EG928" s="360"/>
      <c r="EH928" s="360"/>
      <c r="EI928" s="360"/>
      <c r="EJ928" s="360"/>
      <c r="EK928" s="360"/>
      <c r="EL928" s="360"/>
      <c r="EM928" s="360"/>
      <c r="EN928" s="360"/>
      <c r="EO928" s="360"/>
      <c r="EP928" s="360"/>
      <c r="EQ928" s="360"/>
      <c r="ER928" s="360"/>
      <c r="ES928" s="360"/>
      <c r="ET928" s="360"/>
      <c r="EU928" s="360"/>
      <c r="EV928" s="360"/>
      <c r="EW928" s="360"/>
      <c r="EX928" s="360"/>
      <c r="EY928" s="360"/>
      <c r="EZ928" s="360"/>
      <c r="FA928" s="360"/>
      <c r="FB928" s="360"/>
      <c r="FC928" s="360"/>
      <c r="FD928" s="360"/>
      <c r="FE928" s="360"/>
      <c r="FF928" s="360"/>
      <c r="FG928" s="360"/>
      <c r="FH928" s="360"/>
      <c r="FI928" s="360"/>
      <c r="FJ928" s="360"/>
      <c r="FK928" s="360"/>
      <c r="FL928" s="360"/>
      <c r="FM928" s="360"/>
      <c r="FN928" s="360"/>
      <c r="FO928" s="360"/>
      <c r="FP928" s="360"/>
      <c r="FQ928" s="360"/>
      <c r="FR928" s="360"/>
      <c r="FS928" s="360"/>
      <c r="FT928" s="360"/>
      <c r="FU928" s="360"/>
      <c r="FV928" s="360"/>
      <c r="FW928" s="360"/>
      <c r="FX928" s="360"/>
      <c r="FY928" s="360"/>
      <c r="FZ928" s="360"/>
      <c r="GA928" s="360"/>
      <c r="GB928" s="360"/>
      <c r="GC928" s="360"/>
      <c r="GD928" s="360"/>
      <c r="GE928" s="360"/>
      <c r="GF928" s="360"/>
      <c r="GG928" s="360"/>
      <c r="GH928" s="360"/>
      <c r="GI928" s="360"/>
      <c r="GJ928" s="360"/>
      <c r="GK928" s="360"/>
      <c r="GL928" s="360"/>
      <c r="GM928" s="360"/>
      <c r="GN928" s="360"/>
      <c r="GO928" s="360"/>
      <c r="GP928" s="360"/>
      <c r="GQ928" s="360"/>
      <c r="GR928" s="360"/>
      <c r="GS928" s="360"/>
      <c r="GT928" s="360"/>
      <c r="GU928" s="360"/>
      <c r="GV928" s="360"/>
      <c r="GW928" s="360"/>
      <c r="GX928" s="360"/>
      <c r="GY928" s="360"/>
      <c r="GZ928" s="360"/>
      <c r="HA928" s="360"/>
      <c r="HB928" s="360"/>
      <c r="HC928" s="360"/>
      <c r="HD928" s="360"/>
      <c r="HE928" s="360"/>
      <c r="HF928" s="360"/>
      <c r="HG928" s="360"/>
      <c r="HH928" s="360"/>
      <c r="HI928" s="360"/>
      <c r="HJ928" s="360"/>
      <c r="HK928" s="360"/>
      <c r="HL928" s="360"/>
      <c r="HM928" s="360"/>
      <c r="HN928" s="360"/>
      <c r="HO928" s="360"/>
      <c r="HP928" s="360"/>
      <c r="HQ928" s="360"/>
      <c r="HR928" s="360"/>
      <c r="HS928" s="360"/>
      <c r="HT928" s="360"/>
      <c r="HU928" s="360"/>
      <c r="HV928" s="360"/>
      <c r="HW928" s="360"/>
      <c r="HX928" s="360"/>
    </row>
    <row r="929" spans="1:232" s="461" customFormat="1">
      <c r="A929" s="352"/>
      <c r="B929" s="369"/>
      <c r="C929" s="354"/>
      <c r="D929" s="355"/>
      <c r="E929" s="356"/>
      <c r="F929" s="357"/>
      <c r="G929" s="370"/>
      <c r="H929" s="372"/>
      <c r="I929" s="447"/>
      <c r="J929" s="448"/>
      <c r="K929" s="449"/>
      <c r="L929" s="446"/>
      <c r="N929" s="440"/>
      <c r="O929" s="440"/>
      <c r="P929" s="360"/>
      <c r="Q929" s="360"/>
      <c r="R929" s="360"/>
      <c r="S929" s="360"/>
      <c r="T929" s="360"/>
      <c r="U929" s="360"/>
      <c r="V929" s="360"/>
      <c r="W929" s="360"/>
      <c r="X929" s="360"/>
      <c r="Y929" s="360"/>
      <c r="Z929" s="360"/>
      <c r="AA929" s="360"/>
      <c r="AB929" s="360"/>
      <c r="AC929" s="360"/>
      <c r="AD929" s="360"/>
      <c r="AE929" s="360"/>
      <c r="AF929" s="360"/>
      <c r="AG929" s="360"/>
      <c r="AH929" s="360"/>
      <c r="AI929" s="360"/>
      <c r="AJ929" s="360"/>
      <c r="AK929" s="360"/>
      <c r="AL929" s="360"/>
      <c r="AM929" s="360"/>
      <c r="AN929" s="360"/>
      <c r="AO929" s="360"/>
      <c r="AP929" s="360"/>
      <c r="AQ929" s="360"/>
      <c r="AR929" s="360"/>
      <c r="AS929" s="360"/>
      <c r="AT929" s="360"/>
      <c r="AU929" s="360"/>
      <c r="AV929" s="360"/>
      <c r="AW929" s="360"/>
      <c r="AX929" s="360"/>
      <c r="AY929" s="360"/>
      <c r="AZ929" s="360"/>
      <c r="BA929" s="360"/>
      <c r="BB929" s="360"/>
      <c r="BC929" s="360"/>
      <c r="BD929" s="360"/>
      <c r="BE929" s="360"/>
      <c r="BF929" s="360"/>
      <c r="BG929" s="360"/>
      <c r="BH929" s="360"/>
      <c r="BI929" s="360"/>
      <c r="BJ929" s="360"/>
      <c r="BK929" s="360"/>
      <c r="BL929" s="360"/>
      <c r="BM929" s="360"/>
      <c r="BN929" s="360"/>
      <c r="BO929" s="360"/>
      <c r="BP929" s="360"/>
      <c r="BQ929" s="360"/>
      <c r="BR929" s="360"/>
      <c r="BS929" s="360"/>
      <c r="BT929" s="360"/>
      <c r="BU929" s="360"/>
      <c r="BV929" s="360"/>
      <c r="BW929" s="360"/>
      <c r="BX929" s="360"/>
      <c r="BY929" s="360"/>
      <c r="BZ929" s="360"/>
      <c r="CA929" s="360"/>
      <c r="CB929" s="360"/>
      <c r="CC929" s="360"/>
      <c r="CD929" s="360"/>
      <c r="CE929" s="360"/>
      <c r="CF929" s="360"/>
      <c r="CG929" s="360"/>
      <c r="CH929" s="360"/>
      <c r="CI929" s="360"/>
      <c r="CJ929" s="360"/>
      <c r="CK929" s="360"/>
      <c r="CL929" s="360"/>
      <c r="CM929" s="360"/>
      <c r="CN929" s="360"/>
      <c r="CO929" s="360"/>
      <c r="CP929" s="360"/>
      <c r="CQ929" s="360"/>
      <c r="CR929" s="360"/>
      <c r="CS929" s="360"/>
      <c r="CT929" s="360"/>
      <c r="CU929" s="360"/>
      <c r="CV929" s="360"/>
      <c r="CW929" s="360"/>
      <c r="CX929" s="360"/>
      <c r="CY929" s="360"/>
      <c r="CZ929" s="360"/>
      <c r="DA929" s="360"/>
      <c r="DB929" s="360"/>
      <c r="DC929" s="360"/>
      <c r="DD929" s="360"/>
      <c r="DE929" s="360"/>
      <c r="DF929" s="360"/>
      <c r="DG929" s="360"/>
      <c r="DH929" s="360"/>
      <c r="DI929" s="360"/>
      <c r="DJ929" s="360"/>
      <c r="DK929" s="360"/>
      <c r="DL929" s="360"/>
      <c r="DM929" s="360"/>
      <c r="DN929" s="360"/>
      <c r="DO929" s="360"/>
      <c r="DP929" s="360"/>
      <c r="DQ929" s="360"/>
      <c r="DR929" s="360"/>
      <c r="DS929" s="360"/>
      <c r="DT929" s="360"/>
      <c r="DU929" s="360"/>
      <c r="DV929" s="360"/>
      <c r="DW929" s="360"/>
      <c r="DX929" s="360"/>
      <c r="DY929" s="360"/>
      <c r="DZ929" s="360"/>
      <c r="EA929" s="360"/>
      <c r="EB929" s="360"/>
      <c r="EC929" s="360"/>
      <c r="ED929" s="360"/>
      <c r="EE929" s="360"/>
      <c r="EF929" s="360"/>
      <c r="EG929" s="360"/>
      <c r="EH929" s="360"/>
      <c r="EI929" s="360"/>
      <c r="EJ929" s="360"/>
      <c r="EK929" s="360"/>
      <c r="EL929" s="360"/>
      <c r="EM929" s="360"/>
      <c r="EN929" s="360"/>
      <c r="EO929" s="360"/>
      <c r="EP929" s="360"/>
      <c r="EQ929" s="360"/>
      <c r="ER929" s="360"/>
      <c r="ES929" s="360"/>
      <c r="ET929" s="360"/>
      <c r="EU929" s="360"/>
      <c r="EV929" s="360"/>
      <c r="EW929" s="360"/>
      <c r="EX929" s="360"/>
      <c r="EY929" s="360"/>
      <c r="EZ929" s="360"/>
      <c r="FA929" s="360"/>
      <c r="FB929" s="360"/>
      <c r="FC929" s="360"/>
      <c r="FD929" s="360"/>
      <c r="FE929" s="360"/>
      <c r="FF929" s="360"/>
      <c r="FG929" s="360"/>
      <c r="FH929" s="360"/>
      <c r="FI929" s="360"/>
      <c r="FJ929" s="360"/>
      <c r="FK929" s="360"/>
      <c r="FL929" s="360"/>
      <c r="FM929" s="360"/>
      <c r="FN929" s="360"/>
      <c r="FO929" s="360"/>
      <c r="FP929" s="360"/>
      <c r="FQ929" s="360"/>
      <c r="FR929" s="360"/>
      <c r="FS929" s="360"/>
      <c r="FT929" s="360"/>
      <c r="FU929" s="360"/>
      <c r="FV929" s="360"/>
      <c r="FW929" s="360"/>
      <c r="FX929" s="360"/>
      <c r="FY929" s="360"/>
      <c r="FZ929" s="360"/>
      <c r="GA929" s="360"/>
      <c r="GB929" s="360"/>
      <c r="GC929" s="360"/>
      <c r="GD929" s="360"/>
      <c r="GE929" s="360"/>
      <c r="GF929" s="360"/>
      <c r="GG929" s="360"/>
      <c r="GH929" s="360"/>
      <c r="GI929" s="360"/>
      <c r="GJ929" s="360"/>
      <c r="GK929" s="360"/>
      <c r="GL929" s="360"/>
      <c r="GM929" s="360"/>
      <c r="GN929" s="360"/>
      <c r="GO929" s="360"/>
      <c r="GP929" s="360"/>
      <c r="GQ929" s="360"/>
      <c r="GR929" s="360"/>
      <c r="GS929" s="360"/>
      <c r="GT929" s="360"/>
      <c r="GU929" s="360"/>
      <c r="GV929" s="360"/>
      <c r="GW929" s="360"/>
      <c r="GX929" s="360"/>
      <c r="GY929" s="360"/>
      <c r="GZ929" s="360"/>
      <c r="HA929" s="360"/>
      <c r="HB929" s="360"/>
      <c r="HC929" s="360"/>
      <c r="HD929" s="360"/>
      <c r="HE929" s="360"/>
      <c r="HF929" s="360"/>
      <c r="HG929" s="360"/>
      <c r="HH929" s="360"/>
      <c r="HI929" s="360"/>
      <c r="HJ929" s="360"/>
      <c r="HK929" s="360"/>
      <c r="HL929" s="360"/>
      <c r="HM929" s="360"/>
      <c r="HN929" s="360"/>
      <c r="HO929" s="360"/>
      <c r="HP929" s="360"/>
      <c r="HQ929" s="360"/>
      <c r="HR929" s="360"/>
      <c r="HS929" s="360"/>
      <c r="HT929" s="360"/>
      <c r="HU929" s="360"/>
      <c r="HV929" s="360"/>
      <c r="HW929" s="360"/>
      <c r="HX929" s="360"/>
    </row>
    <row r="930" spans="1:232" s="461" customFormat="1">
      <c r="A930" s="352"/>
      <c r="B930" s="369"/>
      <c r="C930" s="354"/>
      <c r="D930" s="355"/>
      <c r="E930" s="356"/>
      <c r="F930" s="357"/>
      <c r="G930" s="370"/>
      <c r="H930" s="372"/>
      <c r="I930" s="447"/>
      <c r="J930" s="448"/>
      <c r="K930" s="449"/>
      <c r="L930" s="446"/>
      <c r="N930" s="440"/>
      <c r="O930" s="440"/>
      <c r="P930" s="360"/>
      <c r="Q930" s="360"/>
      <c r="R930" s="360"/>
      <c r="S930" s="360"/>
      <c r="T930" s="360"/>
      <c r="U930" s="360"/>
      <c r="V930" s="360"/>
      <c r="W930" s="360"/>
      <c r="X930" s="360"/>
      <c r="Y930" s="360"/>
      <c r="Z930" s="360"/>
      <c r="AA930" s="360"/>
      <c r="AB930" s="360"/>
      <c r="AC930" s="360"/>
      <c r="AD930" s="360"/>
      <c r="AE930" s="360"/>
      <c r="AF930" s="360"/>
      <c r="AG930" s="360"/>
      <c r="AH930" s="360"/>
      <c r="AI930" s="360"/>
      <c r="AJ930" s="360"/>
      <c r="AK930" s="360"/>
      <c r="AL930" s="360"/>
      <c r="AM930" s="360"/>
      <c r="AN930" s="360"/>
      <c r="AO930" s="360"/>
      <c r="AP930" s="360"/>
      <c r="AQ930" s="360"/>
      <c r="AR930" s="360"/>
      <c r="AS930" s="360"/>
      <c r="AT930" s="360"/>
      <c r="AU930" s="360"/>
      <c r="AV930" s="360"/>
      <c r="AW930" s="360"/>
      <c r="AX930" s="360"/>
      <c r="AY930" s="360"/>
      <c r="AZ930" s="360"/>
      <c r="BA930" s="360"/>
      <c r="BB930" s="360"/>
      <c r="BC930" s="360"/>
      <c r="BD930" s="360"/>
      <c r="BE930" s="360"/>
      <c r="BF930" s="360"/>
      <c r="BG930" s="360"/>
      <c r="BH930" s="360"/>
      <c r="BI930" s="360"/>
      <c r="BJ930" s="360"/>
      <c r="BK930" s="360"/>
      <c r="BL930" s="360"/>
      <c r="BM930" s="360"/>
      <c r="BN930" s="360"/>
      <c r="BO930" s="360"/>
      <c r="BP930" s="360"/>
      <c r="BQ930" s="360"/>
      <c r="BR930" s="360"/>
      <c r="BS930" s="360"/>
      <c r="BT930" s="360"/>
      <c r="BU930" s="360"/>
      <c r="BV930" s="360"/>
      <c r="BW930" s="360"/>
      <c r="BX930" s="360"/>
      <c r="BY930" s="360"/>
      <c r="BZ930" s="360"/>
      <c r="CA930" s="360"/>
      <c r="CB930" s="360"/>
      <c r="CC930" s="360"/>
      <c r="CD930" s="360"/>
      <c r="CE930" s="360"/>
      <c r="CF930" s="360"/>
      <c r="CG930" s="360"/>
      <c r="CH930" s="360"/>
      <c r="CI930" s="360"/>
      <c r="CJ930" s="360"/>
      <c r="CK930" s="360"/>
      <c r="CL930" s="360"/>
      <c r="CM930" s="360"/>
      <c r="CN930" s="360"/>
      <c r="CO930" s="360"/>
      <c r="CP930" s="360"/>
      <c r="CQ930" s="360"/>
      <c r="CR930" s="360"/>
      <c r="CS930" s="360"/>
      <c r="CT930" s="360"/>
      <c r="CU930" s="360"/>
      <c r="CV930" s="360"/>
      <c r="CW930" s="360"/>
      <c r="CX930" s="360"/>
      <c r="CY930" s="360"/>
      <c r="CZ930" s="360"/>
      <c r="DA930" s="360"/>
      <c r="DB930" s="360"/>
      <c r="DC930" s="360"/>
      <c r="DD930" s="360"/>
      <c r="DE930" s="360"/>
      <c r="DF930" s="360"/>
      <c r="DG930" s="360"/>
      <c r="DH930" s="360"/>
      <c r="DI930" s="360"/>
      <c r="DJ930" s="360"/>
      <c r="DK930" s="360"/>
      <c r="DL930" s="360"/>
      <c r="DM930" s="360"/>
      <c r="DN930" s="360"/>
      <c r="DO930" s="360"/>
      <c r="DP930" s="360"/>
      <c r="DQ930" s="360"/>
      <c r="DR930" s="360"/>
      <c r="DS930" s="360"/>
      <c r="DT930" s="360"/>
      <c r="DU930" s="360"/>
      <c r="DV930" s="360"/>
      <c r="DW930" s="360"/>
      <c r="DX930" s="360"/>
      <c r="DY930" s="360"/>
      <c r="DZ930" s="360"/>
      <c r="EA930" s="360"/>
      <c r="EB930" s="360"/>
      <c r="EC930" s="360"/>
      <c r="ED930" s="360"/>
      <c r="EE930" s="360"/>
      <c r="EF930" s="360"/>
      <c r="EG930" s="360"/>
      <c r="EH930" s="360"/>
      <c r="EI930" s="360"/>
      <c r="EJ930" s="360"/>
      <c r="EK930" s="360"/>
      <c r="EL930" s="360"/>
      <c r="EM930" s="360"/>
      <c r="EN930" s="360"/>
      <c r="EO930" s="360"/>
      <c r="EP930" s="360"/>
      <c r="EQ930" s="360"/>
      <c r="ER930" s="360"/>
      <c r="ES930" s="360"/>
      <c r="ET930" s="360"/>
      <c r="EU930" s="360"/>
      <c r="EV930" s="360"/>
      <c r="EW930" s="360"/>
      <c r="EX930" s="360"/>
      <c r="EY930" s="360"/>
      <c r="EZ930" s="360"/>
      <c r="FA930" s="360"/>
      <c r="FB930" s="360"/>
      <c r="FC930" s="360"/>
      <c r="FD930" s="360"/>
      <c r="FE930" s="360"/>
      <c r="FF930" s="360"/>
      <c r="FG930" s="360"/>
      <c r="FH930" s="360"/>
      <c r="FI930" s="360"/>
      <c r="FJ930" s="360"/>
      <c r="FK930" s="360"/>
      <c r="FL930" s="360"/>
      <c r="FM930" s="360"/>
      <c r="FN930" s="360"/>
      <c r="FO930" s="360"/>
      <c r="FP930" s="360"/>
      <c r="FQ930" s="360"/>
      <c r="FR930" s="360"/>
      <c r="FS930" s="360"/>
      <c r="FT930" s="360"/>
      <c r="FU930" s="360"/>
      <c r="FV930" s="360"/>
      <c r="FW930" s="360"/>
      <c r="FX930" s="360"/>
      <c r="FY930" s="360"/>
      <c r="FZ930" s="360"/>
      <c r="GA930" s="360"/>
      <c r="GB930" s="360"/>
      <c r="GC930" s="360"/>
      <c r="GD930" s="360"/>
      <c r="GE930" s="360"/>
      <c r="GF930" s="360"/>
      <c r="GG930" s="360"/>
      <c r="GH930" s="360"/>
      <c r="GI930" s="360"/>
      <c r="GJ930" s="360"/>
      <c r="GK930" s="360"/>
      <c r="GL930" s="360"/>
      <c r="GM930" s="360"/>
      <c r="GN930" s="360"/>
      <c r="GO930" s="360"/>
      <c r="GP930" s="360"/>
      <c r="GQ930" s="360"/>
      <c r="GR930" s="360"/>
      <c r="GS930" s="360"/>
      <c r="GT930" s="360"/>
      <c r="GU930" s="360"/>
      <c r="GV930" s="360"/>
      <c r="GW930" s="360"/>
      <c r="GX930" s="360"/>
      <c r="GY930" s="360"/>
      <c r="GZ930" s="360"/>
      <c r="HA930" s="360"/>
      <c r="HB930" s="360"/>
      <c r="HC930" s="360"/>
      <c r="HD930" s="360"/>
      <c r="HE930" s="360"/>
      <c r="HF930" s="360"/>
      <c r="HG930" s="360"/>
      <c r="HH930" s="360"/>
      <c r="HI930" s="360"/>
      <c r="HJ930" s="360"/>
      <c r="HK930" s="360"/>
      <c r="HL930" s="360"/>
      <c r="HM930" s="360"/>
      <c r="HN930" s="360"/>
      <c r="HO930" s="360"/>
      <c r="HP930" s="360"/>
      <c r="HQ930" s="360"/>
      <c r="HR930" s="360"/>
      <c r="HS930" s="360"/>
      <c r="HT930" s="360"/>
      <c r="HU930" s="360"/>
      <c r="HV930" s="360"/>
      <c r="HW930" s="360"/>
      <c r="HX930" s="360"/>
    </row>
    <row r="931" spans="1:232" s="461" customFormat="1">
      <c r="A931" s="352"/>
      <c r="B931" s="369"/>
      <c r="C931" s="354"/>
      <c r="D931" s="355"/>
      <c r="E931" s="356"/>
      <c r="F931" s="357"/>
      <c r="G931" s="370"/>
      <c r="H931" s="372"/>
      <c r="I931" s="447"/>
      <c r="J931" s="448"/>
      <c r="K931" s="449"/>
      <c r="L931" s="446"/>
      <c r="N931" s="440"/>
      <c r="O931" s="440"/>
      <c r="P931" s="360"/>
      <c r="Q931" s="360"/>
      <c r="R931" s="360"/>
      <c r="S931" s="360"/>
      <c r="T931" s="360"/>
      <c r="U931" s="360"/>
      <c r="V931" s="360"/>
      <c r="W931" s="360"/>
      <c r="X931" s="360"/>
      <c r="Y931" s="360"/>
      <c r="Z931" s="360"/>
      <c r="AA931" s="360"/>
      <c r="AB931" s="360"/>
      <c r="AC931" s="360"/>
      <c r="AD931" s="360"/>
      <c r="AE931" s="360"/>
      <c r="AF931" s="360"/>
      <c r="AG931" s="360"/>
      <c r="AH931" s="360"/>
      <c r="AI931" s="360"/>
      <c r="AJ931" s="360"/>
      <c r="AK931" s="360"/>
      <c r="AL931" s="360"/>
      <c r="AM931" s="360"/>
      <c r="AN931" s="360"/>
      <c r="AO931" s="360"/>
      <c r="AP931" s="360"/>
      <c r="AQ931" s="360"/>
      <c r="AR931" s="360"/>
      <c r="AS931" s="360"/>
      <c r="AT931" s="360"/>
      <c r="AU931" s="360"/>
      <c r="AV931" s="360"/>
      <c r="AW931" s="360"/>
      <c r="AX931" s="360"/>
      <c r="AY931" s="360"/>
      <c r="AZ931" s="360"/>
      <c r="BA931" s="360"/>
      <c r="BB931" s="360"/>
      <c r="BC931" s="360"/>
      <c r="BD931" s="360"/>
      <c r="BE931" s="360"/>
      <c r="BF931" s="360"/>
      <c r="BG931" s="360"/>
      <c r="BH931" s="360"/>
      <c r="BI931" s="360"/>
      <c r="BJ931" s="360"/>
      <c r="BK931" s="360"/>
      <c r="BL931" s="360"/>
      <c r="BM931" s="360"/>
      <c r="BN931" s="360"/>
      <c r="BO931" s="360"/>
      <c r="BP931" s="360"/>
      <c r="BQ931" s="360"/>
      <c r="BR931" s="360"/>
      <c r="BS931" s="360"/>
      <c r="BT931" s="360"/>
      <c r="BU931" s="360"/>
      <c r="BV931" s="360"/>
      <c r="BW931" s="360"/>
      <c r="BX931" s="360"/>
      <c r="BY931" s="360"/>
      <c r="BZ931" s="360"/>
      <c r="CA931" s="360"/>
      <c r="CB931" s="360"/>
      <c r="CC931" s="360"/>
      <c r="CD931" s="360"/>
      <c r="CE931" s="360"/>
      <c r="CF931" s="360"/>
      <c r="CG931" s="360"/>
      <c r="CH931" s="360"/>
      <c r="CI931" s="360"/>
      <c r="CJ931" s="360"/>
      <c r="CK931" s="360"/>
      <c r="CL931" s="360"/>
      <c r="CM931" s="360"/>
      <c r="CN931" s="360"/>
      <c r="CO931" s="360"/>
      <c r="CP931" s="360"/>
      <c r="CQ931" s="360"/>
      <c r="CR931" s="360"/>
      <c r="CS931" s="360"/>
      <c r="CT931" s="360"/>
      <c r="CU931" s="360"/>
      <c r="CV931" s="360"/>
      <c r="CW931" s="360"/>
      <c r="CX931" s="360"/>
      <c r="CY931" s="360"/>
      <c r="CZ931" s="360"/>
      <c r="DA931" s="360"/>
      <c r="DB931" s="360"/>
      <c r="DC931" s="360"/>
      <c r="DD931" s="360"/>
      <c r="DE931" s="360"/>
      <c r="DF931" s="360"/>
      <c r="DG931" s="360"/>
      <c r="DH931" s="360"/>
      <c r="DI931" s="360"/>
      <c r="DJ931" s="360"/>
      <c r="DK931" s="360"/>
      <c r="DL931" s="360"/>
      <c r="DM931" s="360"/>
      <c r="DN931" s="360"/>
      <c r="DO931" s="360"/>
      <c r="DP931" s="360"/>
      <c r="DQ931" s="360"/>
      <c r="DR931" s="360"/>
      <c r="DS931" s="360"/>
      <c r="DT931" s="360"/>
      <c r="DU931" s="360"/>
      <c r="DV931" s="360"/>
      <c r="DW931" s="360"/>
      <c r="DX931" s="360"/>
      <c r="DY931" s="360"/>
      <c r="DZ931" s="360"/>
      <c r="EA931" s="360"/>
      <c r="EB931" s="360"/>
      <c r="EC931" s="360"/>
      <c r="ED931" s="360"/>
      <c r="EE931" s="360"/>
      <c r="EF931" s="360"/>
      <c r="EG931" s="360"/>
      <c r="EH931" s="360"/>
      <c r="EI931" s="360"/>
      <c r="EJ931" s="360"/>
      <c r="EK931" s="360"/>
      <c r="EL931" s="360"/>
      <c r="EM931" s="360"/>
      <c r="EN931" s="360"/>
      <c r="EO931" s="360"/>
      <c r="EP931" s="360"/>
      <c r="EQ931" s="360"/>
      <c r="ER931" s="360"/>
      <c r="ES931" s="360"/>
      <c r="ET931" s="360"/>
      <c r="EU931" s="360"/>
      <c r="EV931" s="360"/>
      <c r="EW931" s="360"/>
      <c r="EX931" s="360"/>
      <c r="EY931" s="360"/>
      <c r="EZ931" s="360"/>
      <c r="FA931" s="360"/>
      <c r="FB931" s="360"/>
      <c r="FC931" s="360"/>
      <c r="FD931" s="360"/>
      <c r="FE931" s="360"/>
      <c r="FF931" s="360"/>
      <c r="FG931" s="360"/>
      <c r="FH931" s="360"/>
      <c r="FI931" s="360"/>
      <c r="FJ931" s="360"/>
      <c r="FK931" s="360"/>
      <c r="FL931" s="360"/>
      <c r="FM931" s="360"/>
      <c r="FN931" s="360"/>
      <c r="FO931" s="360"/>
      <c r="FP931" s="360"/>
      <c r="FQ931" s="360"/>
      <c r="FR931" s="360"/>
      <c r="FS931" s="360"/>
      <c r="FT931" s="360"/>
      <c r="FU931" s="360"/>
      <c r="FV931" s="360"/>
      <c r="FW931" s="360"/>
      <c r="FX931" s="360"/>
      <c r="FY931" s="360"/>
      <c r="FZ931" s="360"/>
      <c r="GA931" s="360"/>
      <c r="GB931" s="360"/>
      <c r="GC931" s="360"/>
      <c r="GD931" s="360"/>
      <c r="GE931" s="360"/>
      <c r="GF931" s="360"/>
      <c r="GG931" s="360"/>
      <c r="GH931" s="360"/>
      <c r="GI931" s="360"/>
      <c r="GJ931" s="360"/>
      <c r="GK931" s="360"/>
      <c r="GL931" s="360"/>
      <c r="GM931" s="360"/>
      <c r="GN931" s="360"/>
      <c r="GO931" s="360"/>
      <c r="GP931" s="360"/>
      <c r="GQ931" s="360"/>
      <c r="GR931" s="360"/>
      <c r="GS931" s="360"/>
      <c r="GT931" s="360"/>
      <c r="GU931" s="360"/>
      <c r="GV931" s="360"/>
      <c r="GW931" s="360"/>
      <c r="GX931" s="360"/>
      <c r="GY931" s="360"/>
      <c r="GZ931" s="360"/>
      <c r="HA931" s="360"/>
      <c r="HB931" s="360"/>
      <c r="HC931" s="360"/>
      <c r="HD931" s="360"/>
      <c r="HE931" s="360"/>
      <c r="HF931" s="360"/>
      <c r="HG931" s="360"/>
      <c r="HH931" s="360"/>
      <c r="HI931" s="360"/>
      <c r="HJ931" s="360"/>
      <c r="HK931" s="360"/>
      <c r="HL931" s="360"/>
      <c r="HM931" s="360"/>
      <c r="HN931" s="360"/>
      <c r="HO931" s="360"/>
      <c r="HP931" s="360"/>
      <c r="HQ931" s="360"/>
      <c r="HR931" s="360"/>
      <c r="HS931" s="360"/>
      <c r="HT931" s="360"/>
      <c r="HU931" s="360"/>
      <c r="HV931" s="360"/>
      <c r="HW931" s="360"/>
      <c r="HX931" s="360"/>
    </row>
    <row r="933" spans="1:232" s="461" customFormat="1">
      <c r="A933" s="352"/>
      <c r="B933" s="369"/>
      <c r="C933" s="354"/>
      <c r="D933" s="355"/>
      <c r="E933" s="356"/>
      <c r="F933" s="357"/>
      <c r="G933" s="370"/>
      <c r="H933" s="372"/>
      <c r="I933" s="447"/>
      <c r="J933" s="448"/>
      <c r="K933" s="449"/>
      <c r="L933" s="446"/>
      <c r="N933" s="440"/>
      <c r="O933" s="440"/>
      <c r="P933" s="360"/>
      <c r="Q933" s="360"/>
      <c r="R933" s="360"/>
      <c r="S933" s="360"/>
      <c r="T933" s="360"/>
      <c r="U933" s="360"/>
      <c r="V933" s="360"/>
      <c r="W933" s="360"/>
      <c r="X933" s="360"/>
      <c r="Y933" s="360"/>
      <c r="Z933" s="360"/>
      <c r="AA933" s="360"/>
      <c r="AB933" s="360"/>
      <c r="AC933" s="360"/>
      <c r="AD933" s="360"/>
      <c r="AE933" s="360"/>
      <c r="AF933" s="360"/>
      <c r="AG933" s="360"/>
      <c r="AH933" s="360"/>
      <c r="AI933" s="360"/>
      <c r="AJ933" s="360"/>
      <c r="AK933" s="360"/>
      <c r="AL933" s="360"/>
      <c r="AM933" s="360"/>
      <c r="AN933" s="360"/>
      <c r="AO933" s="360"/>
      <c r="AP933" s="360"/>
      <c r="AQ933" s="360"/>
      <c r="AR933" s="360"/>
      <c r="AS933" s="360"/>
      <c r="AT933" s="360"/>
      <c r="AU933" s="360"/>
      <c r="AV933" s="360"/>
      <c r="AW933" s="360"/>
      <c r="AX933" s="360"/>
      <c r="AY933" s="360"/>
      <c r="AZ933" s="360"/>
      <c r="BA933" s="360"/>
      <c r="BB933" s="360"/>
      <c r="BC933" s="360"/>
      <c r="BD933" s="360"/>
      <c r="BE933" s="360"/>
      <c r="BF933" s="360"/>
      <c r="BG933" s="360"/>
      <c r="BH933" s="360"/>
      <c r="BI933" s="360"/>
      <c r="BJ933" s="360"/>
      <c r="BK933" s="360"/>
      <c r="BL933" s="360"/>
      <c r="BM933" s="360"/>
      <c r="BN933" s="360"/>
      <c r="BO933" s="360"/>
      <c r="BP933" s="360"/>
      <c r="BQ933" s="360"/>
      <c r="BR933" s="360"/>
      <c r="BS933" s="360"/>
      <c r="BT933" s="360"/>
      <c r="BU933" s="360"/>
      <c r="BV933" s="360"/>
      <c r="BW933" s="360"/>
      <c r="BX933" s="360"/>
      <c r="BY933" s="360"/>
      <c r="BZ933" s="360"/>
      <c r="CA933" s="360"/>
      <c r="CB933" s="360"/>
      <c r="CC933" s="360"/>
      <c r="CD933" s="360"/>
      <c r="CE933" s="360"/>
      <c r="CF933" s="360"/>
      <c r="CG933" s="360"/>
      <c r="CH933" s="360"/>
      <c r="CI933" s="360"/>
      <c r="CJ933" s="360"/>
      <c r="CK933" s="360"/>
      <c r="CL933" s="360"/>
      <c r="CM933" s="360"/>
      <c r="CN933" s="360"/>
      <c r="CO933" s="360"/>
      <c r="CP933" s="360"/>
      <c r="CQ933" s="360"/>
      <c r="CR933" s="360"/>
      <c r="CS933" s="360"/>
      <c r="CT933" s="360"/>
      <c r="CU933" s="360"/>
      <c r="CV933" s="360"/>
      <c r="CW933" s="360"/>
      <c r="CX933" s="360"/>
      <c r="CY933" s="360"/>
      <c r="CZ933" s="360"/>
      <c r="DA933" s="360"/>
      <c r="DB933" s="360"/>
      <c r="DC933" s="360"/>
      <c r="DD933" s="360"/>
      <c r="DE933" s="360"/>
      <c r="DF933" s="360"/>
      <c r="DG933" s="360"/>
      <c r="DH933" s="360"/>
      <c r="DI933" s="360"/>
      <c r="DJ933" s="360"/>
      <c r="DK933" s="360"/>
      <c r="DL933" s="360"/>
      <c r="DM933" s="360"/>
      <c r="DN933" s="360"/>
      <c r="DO933" s="360"/>
      <c r="DP933" s="360"/>
      <c r="DQ933" s="360"/>
      <c r="DR933" s="360"/>
      <c r="DS933" s="360"/>
      <c r="DT933" s="360"/>
      <c r="DU933" s="360"/>
      <c r="DV933" s="360"/>
      <c r="DW933" s="360"/>
      <c r="DX933" s="360"/>
      <c r="DY933" s="360"/>
      <c r="DZ933" s="360"/>
      <c r="EA933" s="360"/>
      <c r="EB933" s="360"/>
      <c r="EC933" s="360"/>
      <c r="ED933" s="360"/>
      <c r="EE933" s="360"/>
      <c r="EF933" s="360"/>
      <c r="EG933" s="360"/>
      <c r="EH933" s="360"/>
      <c r="EI933" s="360"/>
      <c r="EJ933" s="360"/>
      <c r="EK933" s="360"/>
      <c r="EL933" s="360"/>
      <c r="EM933" s="360"/>
      <c r="EN933" s="360"/>
      <c r="EO933" s="360"/>
      <c r="EP933" s="360"/>
      <c r="EQ933" s="360"/>
      <c r="ER933" s="360"/>
      <c r="ES933" s="360"/>
      <c r="ET933" s="360"/>
      <c r="EU933" s="360"/>
      <c r="EV933" s="360"/>
      <c r="EW933" s="360"/>
      <c r="EX933" s="360"/>
      <c r="EY933" s="360"/>
      <c r="EZ933" s="360"/>
      <c r="FA933" s="360"/>
      <c r="FB933" s="360"/>
      <c r="FC933" s="360"/>
      <c r="FD933" s="360"/>
      <c r="FE933" s="360"/>
      <c r="FF933" s="360"/>
      <c r="FG933" s="360"/>
      <c r="FH933" s="360"/>
      <c r="FI933" s="360"/>
      <c r="FJ933" s="360"/>
      <c r="FK933" s="360"/>
      <c r="FL933" s="360"/>
      <c r="FM933" s="360"/>
      <c r="FN933" s="360"/>
      <c r="FO933" s="360"/>
      <c r="FP933" s="360"/>
      <c r="FQ933" s="360"/>
      <c r="FR933" s="360"/>
      <c r="FS933" s="360"/>
      <c r="FT933" s="360"/>
      <c r="FU933" s="360"/>
      <c r="FV933" s="360"/>
      <c r="FW933" s="360"/>
      <c r="FX933" s="360"/>
      <c r="FY933" s="360"/>
      <c r="FZ933" s="360"/>
      <c r="GA933" s="360"/>
      <c r="GB933" s="360"/>
      <c r="GC933" s="360"/>
      <c r="GD933" s="360"/>
      <c r="GE933" s="360"/>
      <c r="GF933" s="360"/>
      <c r="GG933" s="360"/>
      <c r="GH933" s="360"/>
      <c r="GI933" s="360"/>
      <c r="GJ933" s="360"/>
      <c r="GK933" s="360"/>
      <c r="GL933" s="360"/>
      <c r="GM933" s="360"/>
      <c r="GN933" s="360"/>
      <c r="GO933" s="360"/>
      <c r="GP933" s="360"/>
      <c r="GQ933" s="360"/>
      <c r="GR933" s="360"/>
      <c r="GS933" s="360"/>
      <c r="GT933" s="360"/>
      <c r="GU933" s="360"/>
      <c r="GV933" s="360"/>
      <c r="GW933" s="360"/>
      <c r="GX933" s="360"/>
      <c r="GY933" s="360"/>
      <c r="GZ933" s="360"/>
      <c r="HA933" s="360"/>
      <c r="HB933" s="360"/>
      <c r="HC933" s="360"/>
      <c r="HD933" s="360"/>
      <c r="HE933" s="360"/>
      <c r="HF933" s="360"/>
      <c r="HG933" s="360"/>
      <c r="HH933" s="360"/>
      <c r="HI933" s="360"/>
      <c r="HJ933" s="360"/>
      <c r="HK933" s="360"/>
      <c r="HL933" s="360"/>
      <c r="HM933" s="360"/>
      <c r="HN933" s="360"/>
      <c r="HO933" s="360"/>
      <c r="HP933" s="360"/>
      <c r="HQ933" s="360"/>
      <c r="HR933" s="360"/>
      <c r="HS933" s="360"/>
      <c r="HT933" s="360"/>
      <c r="HU933" s="360"/>
      <c r="HV933" s="360"/>
      <c r="HW933" s="360"/>
      <c r="HX933" s="360"/>
    </row>
    <row r="935" spans="1:232" s="461" customFormat="1">
      <c r="A935" s="352"/>
      <c r="B935" s="369"/>
      <c r="C935" s="354"/>
      <c r="D935" s="355"/>
      <c r="E935" s="356"/>
      <c r="F935" s="357"/>
      <c r="G935" s="370"/>
      <c r="H935" s="372"/>
      <c r="I935" s="447"/>
      <c r="J935" s="448"/>
      <c r="K935" s="449"/>
      <c r="L935" s="446"/>
      <c r="N935" s="440"/>
      <c r="O935" s="440"/>
      <c r="P935" s="360"/>
      <c r="Q935" s="360"/>
      <c r="R935" s="360"/>
      <c r="S935" s="360"/>
      <c r="T935" s="360"/>
      <c r="U935" s="360"/>
      <c r="V935" s="360"/>
      <c r="W935" s="360"/>
      <c r="X935" s="360"/>
      <c r="Y935" s="360"/>
      <c r="Z935" s="360"/>
      <c r="AA935" s="360"/>
      <c r="AB935" s="360"/>
      <c r="AC935" s="360"/>
      <c r="AD935" s="360"/>
      <c r="AE935" s="360"/>
      <c r="AF935" s="360"/>
      <c r="AG935" s="360"/>
      <c r="AH935" s="360"/>
      <c r="AI935" s="360"/>
      <c r="AJ935" s="360"/>
      <c r="AK935" s="360"/>
      <c r="AL935" s="360"/>
      <c r="AM935" s="360"/>
      <c r="AN935" s="360"/>
      <c r="AO935" s="360"/>
      <c r="AP935" s="360"/>
      <c r="AQ935" s="360"/>
      <c r="AR935" s="360"/>
      <c r="AS935" s="360"/>
      <c r="AT935" s="360"/>
      <c r="AU935" s="360"/>
      <c r="AV935" s="360"/>
      <c r="AW935" s="360"/>
      <c r="AX935" s="360"/>
      <c r="AY935" s="360"/>
      <c r="AZ935" s="360"/>
      <c r="BA935" s="360"/>
      <c r="BB935" s="360"/>
      <c r="BC935" s="360"/>
      <c r="BD935" s="360"/>
      <c r="BE935" s="360"/>
      <c r="BF935" s="360"/>
      <c r="BG935" s="360"/>
      <c r="BH935" s="360"/>
      <c r="BI935" s="360"/>
      <c r="BJ935" s="360"/>
      <c r="BK935" s="360"/>
      <c r="BL935" s="360"/>
      <c r="BM935" s="360"/>
      <c r="BN935" s="360"/>
      <c r="BO935" s="360"/>
      <c r="BP935" s="360"/>
      <c r="BQ935" s="360"/>
      <c r="BR935" s="360"/>
      <c r="BS935" s="360"/>
      <c r="BT935" s="360"/>
      <c r="BU935" s="360"/>
      <c r="BV935" s="360"/>
      <c r="BW935" s="360"/>
      <c r="BX935" s="360"/>
      <c r="BY935" s="360"/>
      <c r="BZ935" s="360"/>
      <c r="CA935" s="360"/>
      <c r="CB935" s="360"/>
      <c r="CC935" s="360"/>
      <c r="CD935" s="360"/>
      <c r="CE935" s="360"/>
      <c r="CF935" s="360"/>
      <c r="CG935" s="360"/>
      <c r="CH935" s="360"/>
      <c r="CI935" s="360"/>
      <c r="CJ935" s="360"/>
      <c r="CK935" s="360"/>
      <c r="CL935" s="360"/>
      <c r="CM935" s="360"/>
      <c r="CN935" s="360"/>
      <c r="CO935" s="360"/>
      <c r="CP935" s="360"/>
      <c r="CQ935" s="360"/>
      <c r="CR935" s="360"/>
      <c r="CS935" s="360"/>
      <c r="CT935" s="360"/>
      <c r="CU935" s="360"/>
      <c r="CV935" s="360"/>
      <c r="CW935" s="360"/>
      <c r="CX935" s="360"/>
      <c r="CY935" s="360"/>
      <c r="CZ935" s="360"/>
      <c r="DA935" s="360"/>
      <c r="DB935" s="360"/>
      <c r="DC935" s="360"/>
      <c r="DD935" s="360"/>
      <c r="DE935" s="360"/>
      <c r="DF935" s="360"/>
      <c r="DG935" s="360"/>
      <c r="DH935" s="360"/>
      <c r="DI935" s="360"/>
      <c r="DJ935" s="360"/>
      <c r="DK935" s="360"/>
      <c r="DL935" s="360"/>
      <c r="DM935" s="360"/>
      <c r="DN935" s="360"/>
      <c r="DO935" s="360"/>
      <c r="DP935" s="360"/>
      <c r="DQ935" s="360"/>
      <c r="DR935" s="360"/>
      <c r="DS935" s="360"/>
      <c r="DT935" s="360"/>
      <c r="DU935" s="360"/>
      <c r="DV935" s="360"/>
      <c r="DW935" s="360"/>
      <c r="DX935" s="360"/>
      <c r="DY935" s="360"/>
      <c r="DZ935" s="360"/>
      <c r="EA935" s="360"/>
      <c r="EB935" s="360"/>
      <c r="EC935" s="360"/>
      <c r="ED935" s="360"/>
      <c r="EE935" s="360"/>
      <c r="EF935" s="360"/>
      <c r="EG935" s="360"/>
      <c r="EH935" s="360"/>
      <c r="EI935" s="360"/>
      <c r="EJ935" s="360"/>
      <c r="EK935" s="360"/>
      <c r="EL935" s="360"/>
      <c r="EM935" s="360"/>
      <c r="EN935" s="360"/>
      <c r="EO935" s="360"/>
      <c r="EP935" s="360"/>
      <c r="EQ935" s="360"/>
      <c r="ER935" s="360"/>
      <c r="ES935" s="360"/>
      <c r="ET935" s="360"/>
      <c r="EU935" s="360"/>
      <c r="EV935" s="360"/>
      <c r="EW935" s="360"/>
      <c r="EX935" s="360"/>
      <c r="EY935" s="360"/>
      <c r="EZ935" s="360"/>
      <c r="FA935" s="360"/>
      <c r="FB935" s="360"/>
      <c r="FC935" s="360"/>
      <c r="FD935" s="360"/>
      <c r="FE935" s="360"/>
      <c r="FF935" s="360"/>
      <c r="FG935" s="360"/>
      <c r="FH935" s="360"/>
      <c r="FI935" s="360"/>
      <c r="FJ935" s="360"/>
      <c r="FK935" s="360"/>
      <c r="FL935" s="360"/>
      <c r="FM935" s="360"/>
      <c r="FN935" s="360"/>
      <c r="FO935" s="360"/>
      <c r="FP935" s="360"/>
      <c r="FQ935" s="360"/>
      <c r="FR935" s="360"/>
      <c r="FS935" s="360"/>
      <c r="FT935" s="360"/>
      <c r="FU935" s="360"/>
      <c r="FV935" s="360"/>
      <c r="FW935" s="360"/>
      <c r="FX935" s="360"/>
      <c r="FY935" s="360"/>
      <c r="FZ935" s="360"/>
      <c r="GA935" s="360"/>
      <c r="GB935" s="360"/>
      <c r="GC935" s="360"/>
      <c r="GD935" s="360"/>
      <c r="GE935" s="360"/>
      <c r="GF935" s="360"/>
      <c r="GG935" s="360"/>
      <c r="GH935" s="360"/>
      <c r="GI935" s="360"/>
      <c r="GJ935" s="360"/>
      <c r="GK935" s="360"/>
      <c r="GL935" s="360"/>
      <c r="GM935" s="360"/>
      <c r="GN935" s="360"/>
      <c r="GO935" s="360"/>
      <c r="GP935" s="360"/>
      <c r="GQ935" s="360"/>
      <c r="GR935" s="360"/>
      <c r="GS935" s="360"/>
      <c r="GT935" s="360"/>
      <c r="GU935" s="360"/>
      <c r="GV935" s="360"/>
      <c r="GW935" s="360"/>
      <c r="GX935" s="360"/>
      <c r="GY935" s="360"/>
      <c r="GZ935" s="360"/>
      <c r="HA935" s="360"/>
      <c r="HB935" s="360"/>
      <c r="HC935" s="360"/>
      <c r="HD935" s="360"/>
      <c r="HE935" s="360"/>
      <c r="HF935" s="360"/>
      <c r="HG935" s="360"/>
      <c r="HH935" s="360"/>
      <c r="HI935" s="360"/>
      <c r="HJ935" s="360"/>
      <c r="HK935" s="360"/>
      <c r="HL935" s="360"/>
      <c r="HM935" s="360"/>
      <c r="HN935" s="360"/>
      <c r="HO935" s="360"/>
      <c r="HP935" s="360"/>
      <c r="HQ935" s="360"/>
      <c r="HR935" s="360"/>
      <c r="HS935" s="360"/>
      <c r="HT935" s="360"/>
      <c r="HU935" s="360"/>
      <c r="HV935" s="360"/>
      <c r="HW935" s="360"/>
      <c r="HX935" s="360"/>
    </row>
    <row r="937" spans="1:232" s="461" customFormat="1">
      <c r="A937" s="352"/>
      <c r="B937" s="369"/>
      <c r="C937" s="354"/>
      <c r="D937" s="355"/>
      <c r="E937" s="356"/>
      <c r="F937" s="357"/>
      <c r="G937" s="370"/>
      <c r="H937" s="372"/>
      <c r="I937" s="447"/>
      <c r="J937" s="448"/>
      <c r="K937" s="449"/>
      <c r="L937" s="446"/>
      <c r="N937" s="440"/>
      <c r="O937" s="440"/>
      <c r="P937" s="360"/>
      <c r="Q937" s="360"/>
      <c r="R937" s="360"/>
      <c r="S937" s="360"/>
      <c r="T937" s="360"/>
      <c r="U937" s="360"/>
      <c r="V937" s="360"/>
      <c r="W937" s="360"/>
      <c r="X937" s="360"/>
      <c r="Y937" s="360"/>
      <c r="Z937" s="360"/>
      <c r="AA937" s="360"/>
      <c r="AB937" s="360"/>
      <c r="AC937" s="360"/>
      <c r="AD937" s="360"/>
      <c r="AE937" s="360"/>
      <c r="AF937" s="360"/>
      <c r="AG937" s="360"/>
      <c r="AH937" s="360"/>
      <c r="AI937" s="360"/>
      <c r="AJ937" s="360"/>
      <c r="AK937" s="360"/>
      <c r="AL937" s="360"/>
      <c r="AM937" s="360"/>
      <c r="AN937" s="360"/>
      <c r="AO937" s="360"/>
      <c r="AP937" s="360"/>
      <c r="AQ937" s="360"/>
      <c r="AR937" s="360"/>
      <c r="AS937" s="360"/>
      <c r="AT937" s="360"/>
      <c r="AU937" s="360"/>
      <c r="AV937" s="360"/>
      <c r="AW937" s="360"/>
      <c r="AX937" s="360"/>
      <c r="AY937" s="360"/>
      <c r="AZ937" s="360"/>
      <c r="BA937" s="360"/>
      <c r="BB937" s="360"/>
      <c r="BC937" s="360"/>
      <c r="BD937" s="360"/>
      <c r="BE937" s="360"/>
      <c r="BF937" s="360"/>
      <c r="BG937" s="360"/>
      <c r="BH937" s="360"/>
      <c r="BI937" s="360"/>
      <c r="BJ937" s="360"/>
      <c r="BK937" s="360"/>
      <c r="BL937" s="360"/>
      <c r="BM937" s="360"/>
      <c r="BN937" s="360"/>
      <c r="BO937" s="360"/>
      <c r="BP937" s="360"/>
      <c r="BQ937" s="360"/>
      <c r="BR937" s="360"/>
      <c r="BS937" s="360"/>
      <c r="BT937" s="360"/>
      <c r="BU937" s="360"/>
      <c r="BV937" s="360"/>
      <c r="BW937" s="360"/>
      <c r="BX937" s="360"/>
      <c r="BY937" s="360"/>
      <c r="BZ937" s="360"/>
      <c r="CA937" s="360"/>
      <c r="CB937" s="360"/>
      <c r="CC937" s="360"/>
      <c r="CD937" s="360"/>
      <c r="CE937" s="360"/>
      <c r="CF937" s="360"/>
      <c r="CG937" s="360"/>
      <c r="CH937" s="360"/>
      <c r="CI937" s="360"/>
      <c r="CJ937" s="360"/>
      <c r="CK937" s="360"/>
      <c r="CL937" s="360"/>
      <c r="CM937" s="360"/>
      <c r="CN937" s="360"/>
      <c r="CO937" s="360"/>
      <c r="CP937" s="360"/>
      <c r="CQ937" s="360"/>
      <c r="CR937" s="360"/>
      <c r="CS937" s="360"/>
      <c r="CT937" s="360"/>
      <c r="CU937" s="360"/>
      <c r="CV937" s="360"/>
      <c r="CW937" s="360"/>
      <c r="CX937" s="360"/>
      <c r="CY937" s="360"/>
      <c r="CZ937" s="360"/>
      <c r="DA937" s="360"/>
      <c r="DB937" s="360"/>
      <c r="DC937" s="360"/>
      <c r="DD937" s="360"/>
      <c r="DE937" s="360"/>
      <c r="DF937" s="360"/>
      <c r="DG937" s="360"/>
      <c r="DH937" s="360"/>
      <c r="DI937" s="360"/>
      <c r="DJ937" s="360"/>
      <c r="DK937" s="360"/>
      <c r="DL937" s="360"/>
      <c r="DM937" s="360"/>
      <c r="DN937" s="360"/>
      <c r="DO937" s="360"/>
      <c r="DP937" s="360"/>
      <c r="DQ937" s="360"/>
      <c r="DR937" s="360"/>
      <c r="DS937" s="360"/>
      <c r="DT937" s="360"/>
      <c r="DU937" s="360"/>
      <c r="DV937" s="360"/>
      <c r="DW937" s="360"/>
      <c r="DX937" s="360"/>
      <c r="DY937" s="360"/>
      <c r="DZ937" s="360"/>
      <c r="EA937" s="360"/>
      <c r="EB937" s="360"/>
      <c r="EC937" s="360"/>
      <c r="ED937" s="360"/>
      <c r="EE937" s="360"/>
      <c r="EF937" s="360"/>
      <c r="EG937" s="360"/>
      <c r="EH937" s="360"/>
      <c r="EI937" s="360"/>
      <c r="EJ937" s="360"/>
      <c r="EK937" s="360"/>
      <c r="EL937" s="360"/>
      <c r="EM937" s="360"/>
      <c r="EN937" s="360"/>
      <c r="EO937" s="360"/>
      <c r="EP937" s="360"/>
      <c r="EQ937" s="360"/>
      <c r="ER937" s="360"/>
      <c r="ES937" s="360"/>
      <c r="ET937" s="360"/>
      <c r="EU937" s="360"/>
      <c r="EV937" s="360"/>
      <c r="EW937" s="360"/>
      <c r="EX937" s="360"/>
      <c r="EY937" s="360"/>
      <c r="EZ937" s="360"/>
      <c r="FA937" s="360"/>
      <c r="FB937" s="360"/>
      <c r="FC937" s="360"/>
      <c r="FD937" s="360"/>
      <c r="FE937" s="360"/>
      <c r="FF937" s="360"/>
      <c r="FG937" s="360"/>
      <c r="FH937" s="360"/>
      <c r="FI937" s="360"/>
      <c r="FJ937" s="360"/>
      <c r="FK937" s="360"/>
      <c r="FL937" s="360"/>
      <c r="FM937" s="360"/>
      <c r="FN937" s="360"/>
      <c r="FO937" s="360"/>
      <c r="FP937" s="360"/>
      <c r="FQ937" s="360"/>
      <c r="FR937" s="360"/>
      <c r="FS937" s="360"/>
      <c r="FT937" s="360"/>
      <c r="FU937" s="360"/>
      <c r="FV937" s="360"/>
      <c r="FW937" s="360"/>
      <c r="FX937" s="360"/>
      <c r="FY937" s="360"/>
      <c r="FZ937" s="360"/>
      <c r="GA937" s="360"/>
      <c r="GB937" s="360"/>
      <c r="GC937" s="360"/>
      <c r="GD937" s="360"/>
      <c r="GE937" s="360"/>
      <c r="GF937" s="360"/>
      <c r="GG937" s="360"/>
      <c r="GH937" s="360"/>
      <c r="GI937" s="360"/>
      <c r="GJ937" s="360"/>
      <c r="GK937" s="360"/>
      <c r="GL937" s="360"/>
      <c r="GM937" s="360"/>
      <c r="GN937" s="360"/>
      <c r="GO937" s="360"/>
      <c r="GP937" s="360"/>
      <c r="GQ937" s="360"/>
      <c r="GR937" s="360"/>
      <c r="GS937" s="360"/>
      <c r="GT937" s="360"/>
      <c r="GU937" s="360"/>
      <c r="GV937" s="360"/>
      <c r="GW937" s="360"/>
      <c r="GX937" s="360"/>
      <c r="GY937" s="360"/>
      <c r="GZ937" s="360"/>
      <c r="HA937" s="360"/>
      <c r="HB937" s="360"/>
      <c r="HC937" s="360"/>
      <c r="HD937" s="360"/>
      <c r="HE937" s="360"/>
      <c r="HF937" s="360"/>
      <c r="HG937" s="360"/>
      <c r="HH937" s="360"/>
      <c r="HI937" s="360"/>
      <c r="HJ937" s="360"/>
      <c r="HK937" s="360"/>
      <c r="HL937" s="360"/>
      <c r="HM937" s="360"/>
      <c r="HN937" s="360"/>
      <c r="HO937" s="360"/>
      <c r="HP937" s="360"/>
      <c r="HQ937" s="360"/>
      <c r="HR937" s="360"/>
      <c r="HS937" s="360"/>
      <c r="HT937" s="360"/>
      <c r="HU937" s="360"/>
      <c r="HV937" s="360"/>
      <c r="HW937" s="360"/>
      <c r="HX937" s="360"/>
    </row>
    <row r="939" spans="1:232" s="461" customFormat="1">
      <c r="A939" s="352"/>
      <c r="B939" s="369"/>
      <c r="C939" s="354"/>
      <c r="D939" s="355"/>
      <c r="E939" s="356"/>
      <c r="F939" s="357"/>
      <c r="G939" s="370"/>
      <c r="H939" s="372"/>
      <c r="I939" s="447"/>
      <c r="J939" s="448"/>
      <c r="K939" s="449"/>
      <c r="L939" s="446"/>
      <c r="N939" s="440"/>
      <c r="O939" s="440"/>
      <c r="P939" s="360"/>
      <c r="Q939" s="360"/>
      <c r="R939" s="360"/>
      <c r="S939" s="360"/>
      <c r="T939" s="360"/>
      <c r="U939" s="360"/>
      <c r="V939" s="360"/>
      <c r="W939" s="360"/>
      <c r="X939" s="360"/>
      <c r="Y939" s="360"/>
      <c r="Z939" s="360"/>
      <c r="AA939" s="360"/>
      <c r="AB939" s="360"/>
      <c r="AC939" s="360"/>
      <c r="AD939" s="360"/>
      <c r="AE939" s="360"/>
      <c r="AF939" s="360"/>
      <c r="AG939" s="360"/>
      <c r="AH939" s="360"/>
      <c r="AI939" s="360"/>
      <c r="AJ939" s="360"/>
      <c r="AK939" s="360"/>
      <c r="AL939" s="360"/>
      <c r="AM939" s="360"/>
      <c r="AN939" s="360"/>
      <c r="AO939" s="360"/>
      <c r="AP939" s="360"/>
      <c r="AQ939" s="360"/>
      <c r="AR939" s="360"/>
      <c r="AS939" s="360"/>
      <c r="AT939" s="360"/>
      <c r="AU939" s="360"/>
      <c r="AV939" s="360"/>
      <c r="AW939" s="360"/>
      <c r="AX939" s="360"/>
      <c r="AY939" s="360"/>
      <c r="AZ939" s="360"/>
      <c r="BA939" s="360"/>
      <c r="BB939" s="360"/>
      <c r="BC939" s="360"/>
      <c r="BD939" s="360"/>
      <c r="BE939" s="360"/>
      <c r="BF939" s="360"/>
      <c r="BG939" s="360"/>
      <c r="BH939" s="360"/>
      <c r="BI939" s="360"/>
      <c r="BJ939" s="360"/>
      <c r="BK939" s="360"/>
      <c r="BL939" s="360"/>
      <c r="BM939" s="360"/>
      <c r="BN939" s="360"/>
      <c r="BO939" s="360"/>
      <c r="BP939" s="360"/>
      <c r="BQ939" s="360"/>
      <c r="BR939" s="360"/>
      <c r="BS939" s="360"/>
      <c r="BT939" s="360"/>
      <c r="BU939" s="360"/>
      <c r="BV939" s="360"/>
      <c r="BW939" s="360"/>
      <c r="BX939" s="360"/>
      <c r="BY939" s="360"/>
      <c r="BZ939" s="360"/>
      <c r="CA939" s="360"/>
      <c r="CB939" s="360"/>
      <c r="CC939" s="360"/>
      <c r="CD939" s="360"/>
      <c r="CE939" s="360"/>
      <c r="CF939" s="360"/>
      <c r="CG939" s="360"/>
      <c r="CH939" s="360"/>
      <c r="CI939" s="360"/>
      <c r="CJ939" s="360"/>
      <c r="CK939" s="360"/>
      <c r="CL939" s="360"/>
      <c r="CM939" s="360"/>
      <c r="CN939" s="360"/>
      <c r="CO939" s="360"/>
      <c r="CP939" s="360"/>
      <c r="CQ939" s="360"/>
      <c r="CR939" s="360"/>
      <c r="CS939" s="360"/>
      <c r="CT939" s="360"/>
      <c r="CU939" s="360"/>
      <c r="CV939" s="360"/>
      <c r="CW939" s="360"/>
      <c r="CX939" s="360"/>
      <c r="CY939" s="360"/>
      <c r="CZ939" s="360"/>
      <c r="DA939" s="360"/>
      <c r="DB939" s="360"/>
      <c r="DC939" s="360"/>
      <c r="DD939" s="360"/>
      <c r="DE939" s="360"/>
      <c r="DF939" s="360"/>
      <c r="DG939" s="360"/>
      <c r="DH939" s="360"/>
      <c r="DI939" s="360"/>
      <c r="DJ939" s="360"/>
      <c r="DK939" s="360"/>
      <c r="DL939" s="360"/>
      <c r="DM939" s="360"/>
      <c r="DN939" s="360"/>
      <c r="DO939" s="360"/>
      <c r="DP939" s="360"/>
      <c r="DQ939" s="360"/>
      <c r="DR939" s="360"/>
      <c r="DS939" s="360"/>
      <c r="DT939" s="360"/>
      <c r="DU939" s="360"/>
      <c r="DV939" s="360"/>
      <c r="DW939" s="360"/>
      <c r="DX939" s="360"/>
      <c r="DY939" s="360"/>
      <c r="DZ939" s="360"/>
      <c r="EA939" s="360"/>
      <c r="EB939" s="360"/>
      <c r="EC939" s="360"/>
      <c r="ED939" s="360"/>
      <c r="EE939" s="360"/>
      <c r="EF939" s="360"/>
      <c r="EG939" s="360"/>
      <c r="EH939" s="360"/>
      <c r="EI939" s="360"/>
      <c r="EJ939" s="360"/>
      <c r="EK939" s="360"/>
      <c r="EL939" s="360"/>
      <c r="EM939" s="360"/>
      <c r="EN939" s="360"/>
      <c r="EO939" s="360"/>
      <c r="EP939" s="360"/>
      <c r="EQ939" s="360"/>
      <c r="ER939" s="360"/>
      <c r="ES939" s="360"/>
      <c r="ET939" s="360"/>
      <c r="EU939" s="360"/>
      <c r="EV939" s="360"/>
      <c r="EW939" s="360"/>
      <c r="EX939" s="360"/>
      <c r="EY939" s="360"/>
      <c r="EZ939" s="360"/>
      <c r="FA939" s="360"/>
      <c r="FB939" s="360"/>
      <c r="FC939" s="360"/>
      <c r="FD939" s="360"/>
      <c r="FE939" s="360"/>
      <c r="FF939" s="360"/>
      <c r="FG939" s="360"/>
      <c r="FH939" s="360"/>
      <c r="FI939" s="360"/>
      <c r="FJ939" s="360"/>
      <c r="FK939" s="360"/>
      <c r="FL939" s="360"/>
      <c r="FM939" s="360"/>
      <c r="FN939" s="360"/>
      <c r="FO939" s="360"/>
      <c r="FP939" s="360"/>
      <c r="FQ939" s="360"/>
      <c r="FR939" s="360"/>
      <c r="FS939" s="360"/>
      <c r="FT939" s="360"/>
      <c r="FU939" s="360"/>
      <c r="FV939" s="360"/>
      <c r="FW939" s="360"/>
      <c r="FX939" s="360"/>
      <c r="FY939" s="360"/>
      <c r="FZ939" s="360"/>
      <c r="GA939" s="360"/>
      <c r="GB939" s="360"/>
      <c r="GC939" s="360"/>
      <c r="GD939" s="360"/>
      <c r="GE939" s="360"/>
      <c r="GF939" s="360"/>
      <c r="GG939" s="360"/>
      <c r="GH939" s="360"/>
      <c r="GI939" s="360"/>
      <c r="GJ939" s="360"/>
      <c r="GK939" s="360"/>
      <c r="GL939" s="360"/>
      <c r="GM939" s="360"/>
      <c r="GN939" s="360"/>
      <c r="GO939" s="360"/>
      <c r="GP939" s="360"/>
      <c r="GQ939" s="360"/>
      <c r="GR939" s="360"/>
      <c r="GS939" s="360"/>
      <c r="GT939" s="360"/>
      <c r="GU939" s="360"/>
      <c r="GV939" s="360"/>
      <c r="GW939" s="360"/>
      <c r="GX939" s="360"/>
      <c r="GY939" s="360"/>
      <c r="GZ939" s="360"/>
      <c r="HA939" s="360"/>
      <c r="HB939" s="360"/>
      <c r="HC939" s="360"/>
      <c r="HD939" s="360"/>
      <c r="HE939" s="360"/>
      <c r="HF939" s="360"/>
      <c r="HG939" s="360"/>
      <c r="HH939" s="360"/>
      <c r="HI939" s="360"/>
      <c r="HJ939" s="360"/>
      <c r="HK939" s="360"/>
      <c r="HL939" s="360"/>
      <c r="HM939" s="360"/>
      <c r="HN939" s="360"/>
      <c r="HO939" s="360"/>
      <c r="HP939" s="360"/>
      <c r="HQ939" s="360"/>
      <c r="HR939" s="360"/>
      <c r="HS939" s="360"/>
      <c r="HT939" s="360"/>
      <c r="HU939" s="360"/>
      <c r="HV939" s="360"/>
      <c r="HW939" s="360"/>
      <c r="HX939" s="360"/>
    </row>
    <row r="940" spans="1:232" s="461" customFormat="1">
      <c r="A940" s="352"/>
      <c r="B940" s="369"/>
      <c r="C940" s="354"/>
      <c r="D940" s="355"/>
      <c r="E940" s="356"/>
      <c r="F940" s="357"/>
      <c r="G940" s="370"/>
      <c r="H940" s="372"/>
      <c r="I940" s="447"/>
      <c r="J940" s="448"/>
      <c r="K940" s="449"/>
      <c r="L940" s="446"/>
      <c r="N940" s="440"/>
      <c r="O940" s="440"/>
      <c r="P940" s="360"/>
      <c r="Q940" s="360"/>
      <c r="R940" s="360"/>
      <c r="S940" s="360"/>
      <c r="T940" s="360"/>
      <c r="U940" s="360"/>
      <c r="V940" s="360"/>
      <c r="W940" s="360"/>
      <c r="X940" s="360"/>
      <c r="Y940" s="360"/>
      <c r="Z940" s="360"/>
      <c r="AA940" s="360"/>
      <c r="AB940" s="360"/>
      <c r="AC940" s="360"/>
      <c r="AD940" s="360"/>
      <c r="AE940" s="360"/>
      <c r="AF940" s="360"/>
      <c r="AG940" s="360"/>
      <c r="AH940" s="360"/>
      <c r="AI940" s="360"/>
      <c r="AJ940" s="360"/>
      <c r="AK940" s="360"/>
      <c r="AL940" s="360"/>
      <c r="AM940" s="360"/>
      <c r="AN940" s="360"/>
      <c r="AO940" s="360"/>
      <c r="AP940" s="360"/>
      <c r="AQ940" s="360"/>
      <c r="AR940" s="360"/>
      <c r="AS940" s="360"/>
      <c r="AT940" s="360"/>
      <c r="AU940" s="360"/>
      <c r="AV940" s="360"/>
      <c r="AW940" s="360"/>
      <c r="AX940" s="360"/>
      <c r="AY940" s="360"/>
      <c r="AZ940" s="360"/>
      <c r="BA940" s="360"/>
      <c r="BB940" s="360"/>
      <c r="BC940" s="360"/>
      <c r="BD940" s="360"/>
      <c r="BE940" s="360"/>
      <c r="BF940" s="360"/>
      <c r="BG940" s="360"/>
      <c r="BH940" s="360"/>
      <c r="BI940" s="360"/>
      <c r="BJ940" s="360"/>
      <c r="BK940" s="360"/>
      <c r="BL940" s="360"/>
      <c r="BM940" s="360"/>
      <c r="BN940" s="360"/>
      <c r="BO940" s="360"/>
      <c r="BP940" s="360"/>
      <c r="BQ940" s="360"/>
      <c r="BR940" s="360"/>
      <c r="BS940" s="360"/>
      <c r="BT940" s="360"/>
      <c r="BU940" s="360"/>
      <c r="BV940" s="360"/>
      <c r="BW940" s="360"/>
      <c r="BX940" s="360"/>
      <c r="BY940" s="360"/>
      <c r="BZ940" s="360"/>
      <c r="CA940" s="360"/>
      <c r="CB940" s="360"/>
      <c r="CC940" s="360"/>
      <c r="CD940" s="360"/>
      <c r="CE940" s="360"/>
      <c r="CF940" s="360"/>
      <c r="CG940" s="360"/>
      <c r="CH940" s="360"/>
      <c r="CI940" s="360"/>
      <c r="CJ940" s="360"/>
      <c r="CK940" s="360"/>
      <c r="CL940" s="360"/>
      <c r="CM940" s="360"/>
      <c r="CN940" s="360"/>
      <c r="CO940" s="360"/>
      <c r="CP940" s="360"/>
      <c r="CQ940" s="360"/>
      <c r="CR940" s="360"/>
      <c r="CS940" s="360"/>
      <c r="CT940" s="360"/>
      <c r="CU940" s="360"/>
      <c r="CV940" s="360"/>
      <c r="CW940" s="360"/>
      <c r="CX940" s="360"/>
      <c r="CY940" s="360"/>
      <c r="CZ940" s="360"/>
      <c r="DA940" s="360"/>
      <c r="DB940" s="360"/>
      <c r="DC940" s="360"/>
      <c r="DD940" s="360"/>
      <c r="DE940" s="360"/>
      <c r="DF940" s="360"/>
      <c r="DG940" s="360"/>
      <c r="DH940" s="360"/>
      <c r="DI940" s="360"/>
      <c r="DJ940" s="360"/>
      <c r="DK940" s="360"/>
      <c r="DL940" s="360"/>
      <c r="DM940" s="360"/>
      <c r="DN940" s="360"/>
      <c r="DO940" s="360"/>
      <c r="DP940" s="360"/>
      <c r="DQ940" s="360"/>
      <c r="DR940" s="360"/>
      <c r="DS940" s="360"/>
      <c r="DT940" s="360"/>
      <c r="DU940" s="360"/>
      <c r="DV940" s="360"/>
      <c r="DW940" s="360"/>
      <c r="DX940" s="360"/>
      <c r="DY940" s="360"/>
      <c r="DZ940" s="360"/>
      <c r="EA940" s="360"/>
      <c r="EB940" s="360"/>
      <c r="EC940" s="360"/>
      <c r="ED940" s="360"/>
      <c r="EE940" s="360"/>
      <c r="EF940" s="360"/>
      <c r="EG940" s="360"/>
      <c r="EH940" s="360"/>
      <c r="EI940" s="360"/>
      <c r="EJ940" s="360"/>
      <c r="EK940" s="360"/>
      <c r="EL940" s="360"/>
      <c r="EM940" s="360"/>
      <c r="EN940" s="360"/>
      <c r="EO940" s="360"/>
      <c r="EP940" s="360"/>
      <c r="EQ940" s="360"/>
      <c r="ER940" s="360"/>
      <c r="ES940" s="360"/>
      <c r="ET940" s="360"/>
      <c r="EU940" s="360"/>
      <c r="EV940" s="360"/>
      <c r="EW940" s="360"/>
      <c r="EX940" s="360"/>
      <c r="EY940" s="360"/>
      <c r="EZ940" s="360"/>
      <c r="FA940" s="360"/>
      <c r="FB940" s="360"/>
      <c r="FC940" s="360"/>
      <c r="FD940" s="360"/>
      <c r="FE940" s="360"/>
      <c r="FF940" s="360"/>
      <c r="FG940" s="360"/>
      <c r="FH940" s="360"/>
      <c r="FI940" s="360"/>
      <c r="FJ940" s="360"/>
      <c r="FK940" s="360"/>
      <c r="FL940" s="360"/>
      <c r="FM940" s="360"/>
      <c r="FN940" s="360"/>
      <c r="FO940" s="360"/>
      <c r="FP940" s="360"/>
      <c r="FQ940" s="360"/>
      <c r="FR940" s="360"/>
      <c r="FS940" s="360"/>
      <c r="FT940" s="360"/>
      <c r="FU940" s="360"/>
      <c r="FV940" s="360"/>
      <c r="FW940" s="360"/>
      <c r="FX940" s="360"/>
      <c r="FY940" s="360"/>
      <c r="FZ940" s="360"/>
      <c r="GA940" s="360"/>
      <c r="GB940" s="360"/>
      <c r="GC940" s="360"/>
      <c r="GD940" s="360"/>
      <c r="GE940" s="360"/>
      <c r="GF940" s="360"/>
      <c r="GG940" s="360"/>
      <c r="GH940" s="360"/>
      <c r="GI940" s="360"/>
      <c r="GJ940" s="360"/>
      <c r="GK940" s="360"/>
      <c r="GL940" s="360"/>
      <c r="GM940" s="360"/>
      <c r="GN940" s="360"/>
      <c r="GO940" s="360"/>
      <c r="GP940" s="360"/>
      <c r="GQ940" s="360"/>
      <c r="GR940" s="360"/>
      <c r="GS940" s="360"/>
      <c r="GT940" s="360"/>
      <c r="GU940" s="360"/>
      <c r="GV940" s="360"/>
      <c r="GW940" s="360"/>
      <c r="GX940" s="360"/>
      <c r="GY940" s="360"/>
      <c r="GZ940" s="360"/>
      <c r="HA940" s="360"/>
      <c r="HB940" s="360"/>
      <c r="HC940" s="360"/>
      <c r="HD940" s="360"/>
      <c r="HE940" s="360"/>
      <c r="HF940" s="360"/>
      <c r="HG940" s="360"/>
      <c r="HH940" s="360"/>
      <c r="HI940" s="360"/>
      <c r="HJ940" s="360"/>
      <c r="HK940" s="360"/>
      <c r="HL940" s="360"/>
      <c r="HM940" s="360"/>
      <c r="HN940" s="360"/>
      <c r="HO940" s="360"/>
      <c r="HP940" s="360"/>
      <c r="HQ940" s="360"/>
      <c r="HR940" s="360"/>
      <c r="HS940" s="360"/>
      <c r="HT940" s="360"/>
      <c r="HU940" s="360"/>
      <c r="HV940" s="360"/>
      <c r="HW940" s="360"/>
      <c r="HX940" s="360"/>
    </row>
    <row r="941" spans="1:232" s="461" customFormat="1">
      <c r="A941" s="352"/>
      <c r="B941" s="369"/>
      <c r="C941" s="354"/>
      <c r="D941" s="355"/>
      <c r="E941" s="356"/>
      <c r="F941" s="357"/>
      <c r="G941" s="370"/>
      <c r="H941" s="372"/>
      <c r="I941" s="447"/>
      <c r="J941" s="448"/>
      <c r="K941" s="449"/>
      <c r="L941" s="446"/>
      <c r="N941" s="440"/>
      <c r="O941" s="440"/>
      <c r="P941" s="360"/>
      <c r="Q941" s="360"/>
      <c r="R941" s="360"/>
      <c r="S941" s="360"/>
      <c r="T941" s="360"/>
      <c r="U941" s="360"/>
      <c r="V941" s="360"/>
      <c r="W941" s="360"/>
      <c r="X941" s="360"/>
      <c r="Y941" s="360"/>
      <c r="Z941" s="360"/>
      <c r="AA941" s="360"/>
      <c r="AB941" s="360"/>
      <c r="AC941" s="360"/>
      <c r="AD941" s="360"/>
      <c r="AE941" s="360"/>
      <c r="AF941" s="360"/>
      <c r="AG941" s="360"/>
      <c r="AH941" s="360"/>
      <c r="AI941" s="360"/>
      <c r="AJ941" s="360"/>
      <c r="AK941" s="360"/>
      <c r="AL941" s="360"/>
      <c r="AM941" s="360"/>
      <c r="AN941" s="360"/>
      <c r="AO941" s="360"/>
      <c r="AP941" s="360"/>
      <c r="AQ941" s="360"/>
      <c r="AR941" s="360"/>
      <c r="AS941" s="360"/>
      <c r="AT941" s="360"/>
      <c r="AU941" s="360"/>
      <c r="AV941" s="360"/>
      <c r="AW941" s="360"/>
      <c r="AX941" s="360"/>
      <c r="AY941" s="360"/>
      <c r="AZ941" s="360"/>
      <c r="BA941" s="360"/>
      <c r="BB941" s="360"/>
      <c r="BC941" s="360"/>
      <c r="BD941" s="360"/>
      <c r="BE941" s="360"/>
      <c r="BF941" s="360"/>
      <c r="BG941" s="360"/>
      <c r="BH941" s="360"/>
      <c r="BI941" s="360"/>
      <c r="BJ941" s="360"/>
      <c r="BK941" s="360"/>
      <c r="BL941" s="360"/>
      <c r="BM941" s="360"/>
      <c r="BN941" s="360"/>
      <c r="BO941" s="360"/>
      <c r="BP941" s="360"/>
      <c r="BQ941" s="360"/>
      <c r="BR941" s="360"/>
      <c r="BS941" s="360"/>
      <c r="BT941" s="360"/>
      <c r="BU941" s="360"/>
      <c r="BV941" s="360"/>
      <c r="BW941" s="360"/>
      <c r="BX941" s="360"/>
      <c r="BY941" s="360"/>
      <c r="BZ941" s="360"/>
      <c r="CA941" s="360"/>
      <c r="CB941" s="360"/>
      <c r="CC941" s="360"/>
      <c r="CD941" s="360"/>
      <c r="CE941" s="360"/>
      <c r="CF941" s="360"/>
      <c r="CG941" s="360"/>
      <c r="CH941" s="360"/>
      <c r="CI941" s="360"/>
      <c r="CJ941" s="360"/>
      <c r="CK941" s="360"/>
      <c r="CL941" s="360"/>
      <c r="CM941" s="360"/>
      <c r="CN941" s="360"/>
      <c r="CO941" s="360"/>
      <c r="CP941" s="360"/>
      <c r="CQ941" s="360"/>
      <c r="CR941" s="360"/>
      <c r="CS941" s="360"/>
      <c r="CT941" s="360"/>
      <c r="CU941" s="360"/>
      <c r="CV941" s="360"/>
      <c r="CW941" s="360"/>
      <c r="CX941" s="360"/>
      <c r="CY941" s="360"/>
      <c r="CZ941" s="360"/>
      <c r="DA941" s="360"/>
      <c r="DB941" s="360"/>
      <c r="DC941" s="360"/>
      <c r="DD941" s="360"/>
      <c r="DE941" s="360"/>
      <c r="DF941" s="360"/>
      <c r="DG941" s="360"/>
      <c r="DH941" s="360"/>
      <c r="DI941" s="360"/>
      <c r="DJ941" s="360"/>
      <c r="DK941" s="360"/>
      <c r="DL941" s="360"/>
      <c r="DM941" s="360"/>
      <c r="DN941" s="360"/>
      <c r="DO941" s="360"/>
      <c r="DP941" s="360"/>
      <c r="DQ941" s="360"/>
      <c r="DR941" s="360"/>
      <c r="DS941" s="360"/>
      <c r="DT941" s="360"/>
      <c r="DU941" s="360"/>
      <c r="DV941" s="360"/>
      <c r="DW941" s="360"/>
      <c r="DX941" s="360"/>
      <c r="DY941" s="360"/>
      <c r="DZ941" s="360"/>
      <c r="EA941" s="360"/>
      <c r="EB941" s="360"/>
      <c r="EC941" s="360"/>
      <c r="ED941" s="360"/>
      <c r="EE941" s="360"/>
      <c r="EF941" s="360"/>
      <c r="EG941" s="360"/>
      <c r="EH941" s="360"/>
      <c r="EI941" s="360"/>
      <c r="EJ941" s="360"/>
      <c r="EK941" s="360"/>
      <c r="EL941" s="360"/>
      <c r="EM941" s="360"/>
      <c r="EN941" s="360"/>
      <c r="EO941" s="360"/>
      <c r="EP941" s="360"/>
      <c r="EQ941" s="360"/>
      <c r="ER941" s="360"/>
      <c r="ES941" s="360"/>
      <c r="ET941" s="360"/>
      <c r="EU941" s="360"/>
      <c r="EV941" s="360"/>
      <c r="EW941" s="360"/>
      <c r="EX941" s="360"/>
      <c r="EY941" s="360"/>
      <c r="EZ941" s="360"/>
      <c r="FA941" s="360"/>
      <c r="FB941" s="360"/>
      <c r="FC941" s="360"/>
      <c r="FD941" s="360"/>
      <c r="FE941" s="360"/>
      <c r="FF941" s="360"/>
      <c r="FG941" s="360"/>
      <c r="FH941" s="360"/>
      <c r="FI941" s="360"/>
      <c r="FJ941" s="360"/>
      <c r="FK941" s="360"/>
      <c r="FL941" s="360"/>
      <c r="FM941" s="360"/>
      <c r="FN941" s="360"/>
      <c r="FO941" s="360"/>
      <c r="FP941" s="360"/>
      <c r="FQ941" s="360"/>
      <c r="FR941" s="360"/>
      <c r="FS941" s="360"/>
      <c r="FT941" s="360"/>
      <c r="FU941" s="360"/>
      <c r="FV941" s="360"/>
      <c r="FW941" s="360"/>
      <c r="FX941" s="360"/>
      <c r="FY941" s="360"/>
      <c r="FZ941" s="360"/>
      <c r="GA941" s="360"/>
      <c r="GB941" s="360"/>
      <c r="GC941" s="360"/>
      <c r="GD941" s="360"/>
      <c r="GE941" s="360"/>
      <c r="GF941" s="360"/>
      <c r="GG941" s="360"/>
      <c r="GH941" s="360"/>
      <c r="GI941" s="360"/>
      <c r="GJ941" s="360"/>
      <c r="GK941" s="360"/>
      <c r="GL941" s="360"/>
      <c r="GM941" s="360"/>
      <c r="GN941" s="360"/>
      <c r="GO941" s="360"/>
      <c r="GP941" s="360"/>
      <c r="GQ941" s="360"/>
      <c r="GR941" s="360"/>
      <c r="GS941" s="360"/>
      <c r="GT941" s="360"/>
      <c r="GU941" s="360"/>
      <c r="GV941" s="360"/>
      <c r="GW941" s="360"/>
      <c r="GX941" s="360"/>
      <c r="GY941" s="360"/>
      <c r="GZ941" s="360"/>
      <c r="HA941" s="360"/>
      <c r="HB941" s="360"/>
      <c r="HC941" s="360"/>
      <c r="HD941" s="360"/>
      <c r="HE941" s="360"/>
      <c r="HF941" s="360"/>
      <c r="HG941" s="360"/>
      <c r="HH941" s="360"/>
      <c r="HI941" s="360"/>
      <c r="HJ941" s="360"/>
      <c r="HK941" s="360"/>
      <c r="HL941" s="360"/>
      <c r="HM941" s="360"/>
      <c r="HN941" s="360"/>
      <c r="HO941" s="360"/>
      <c r="HP941" s="360"/>
      <c r="HQ941" s="360"/>
      <c r="HR941" s="360"/>
      <c r="HS941" s="360"/>
      <c r="HT941" s="360"/>
      <c r="HU941" s="360"/>
      <c r="HV941" s="360"/>
      <c r="HW941" s="360"/>
      <c r="HX941" s="360"/>
    </row>
    <row r="942" spans="1:232" s="461" customFormat="1">
      <c r="A942" s="352"/>
      <c r="B942" s="369"/>
      <c r="C942" s="354"/>
      <c r="D942" s="355"/>
      <c r="E942" s="356"/>
      <c r="F942" s="357"/>
      <c r="G942" s="370"/>
      <c r="H942" s="372"/>
      <c r="I942" s="447"/>
      <c r="J942" s="448"/>
      <c r="K942" s="449"/>
      <c r="L942" s="446"/>
      <c r="N942" s="440"/>
      <c r="O942" s="440"/>
      <c r="P942" s="360"/>
      <c r="Q942" s="360"/>
      <c r="R942" s="360"/>
      <c r="S942" s="360"/>
      <c r="T942" s="360"/>
      <c r="U942" s="360"/>
      <c r="V942" s="360"/>
      <c r="W942" s="360"/>
      <c r="X942" s="360"/>
      <c r="Y942" s="360"/>
      <c r="Z942" s="360"/>
      <c r="AA942" s="360"/>
      <c r="AB942" s="360"/>
      <c r="AC942" s="360"/>
      <c r="AD942" s="360"/>
      <c r="AE942" s="360"/>
      <c r="AF942" s="360"/>
      <c r="AG942" s="360"/>
      <c r="AH942" s="360"/>
      <c r="AI942" s="360"/>
      <c r="AJ942" s="360"/>
      <c r="AK942" s="360"/>
      <c r="AL942" s="360"/>
      <c r="AM942" s="360"/>
      <c r="AN942" s="360"/>
      <c r="AO942" s="360"/>
      <c r="AP942" s="360"/>
      <c r="AQ942" s="360"/>
      <c r="AR942" s="360"/>
      <c r="AS942" s="360"/>
      <c r="AT942" s="360"/>
      <c r="AU942" s="360"/>
      <c r="AV942" s="360"/>
      <c r="AW942" s="360"/>
      <c r="AX942" s="360"/>
      <c r="AY942" s="360"/>
      <c r="AZ942" s="360"/>
      <c r="BA942" s="360"/>
      <c r="BB942" s="360"/>
      <c r="BC942" s="360"/>
      <c r="BD942" s="360"/>
      <c r="BE942" s="360"/>
      <c r="BF942" s="360"/>
      <c r="BG942" s="360"/>
      <c r="BH942" s="360"/>
      <c r="BI942" s="360"/>
      <c r="BJ942" s="360"/>
      <c r="BK942" s="360"/>
      <c r="BL942" s="360"/>
      <c r="BM942" s="360"/>
      <c r="BN942" s="360"/>
      <c r="BO942" s="360"/>
      <c r="BP942" s="360"/>
      <c r="BQ942" s="360"/>
      <c r="BR942" s="360"/>
      <c r="BS942" s="360"/>
      <c r="BT942" s="360"/>
      <c r="BU942" s="360"/>
      <c r="BV942" s="360"/>
      <c r="BW942" s="360"/>
      <c r="BX942" s="360"/>
      <c r="BY942" s="360"/>
      <c r="BZ942" s="360"/>
      <c r="CA942" s="360"/>
      <c r="CB942" s="360"/>
      <c r="CC942" s="360"/>
      <c r="CD942" s="360"/>
      <c r="CE942" s="360"/>
      <c r="CF942" s="360"/>
      <c r="CG942" s="360"/>
      <c r="CH942" s="360"/>
      <c r="CI942" s="360"/>
      <c r="CJ942" s="360"/>
      <c r="CK942" s="360"/>
      <c r="CL942" s="360"/>
      <c r="CM942" s="360"/>
      <c r="CN942" s="360"/>
      <c r="CO942" s="360"/>
      <c r="CP942" s="360"/>
      <c r="CQ942" s="360"/>
      <c r="CR942" s="360"/>
      <c r="CS942" s="360"/>
      <c r="CT942" s="360"/>
      <c r="CU942" s="360"/>
      <c r="CV942" s="360"/>
      <c r="CW942" s="360"/>
      <c r="CX942" s="360"/>
      <c r="CY942" s="360"/>
      <c r="CZ942" s="360"/>
      <c r="DA942" s="360"/>
      <c r="DB942" s="360"/>
      <c r="DC942" s="360"/>
      <c r="DD942" s="360"/>
      <c r="DE942" s="360"/>
      <c r="DF942" s="360"/>
      <c r="DG942" s="360"/>
      <c r="DH942" s="360"/>
      <c r="DI942" s="360"/>
      <c r="DJ942" s="360"/>
      <c r="DK942" s="360"/>
      <c r="DL942" s="360"/>
      <c r="DM942" s="360"/>
      <c r="DN942" s="360"/>
      <c r="DO942" s="360"/>
      <c r="DP942" s="360"/>
      <c r="DQ942" s="360"/>
      <c r="DR942" s="360"/>
      <c r="DS942" s="360"/>
      <c r="DT942" s="360"/>
      <c r="DU942" s="360"/>
      <c r="DV942" s="360"/>
      <c r="DW942" s="360"/>
      <c r="DX942" s="360"/>
      <c r="DY942" s="360"/>
      <c r="DZ942" s="360"/>
      <c r="EA942" s="360"/>
      <c r="EB942" s="360"/>
      <c r="EC942" s="360"/>
      <c r="ED942" s="360"/>
      <c r="EE942" s="360"/>
      <c r="EF942" s="360"/>
      <c r="EG942" s="360"/>
      <c r="EH942" s="360"/>
      <c r="EI942" s="360"/>
      <c r="EJ942" s="360"/>
      <c r="EK942" s="360"/>
      <c r="EL942" s="360"/>
      <c r="EM942" s="360"/>
      <c r="EN942" s="360"/>
      <c r="EO942" s="360"/>
      <c r="EP942" s="360"/>
      <c r="EQ942" s="360"/>
      <c r="ER942" s="360"/>
      <c r="ES942" s="360"/>
      <c r="ET942" s="360"/>
      <c r="EU942" s="360"/>
      <c r="EV942" s="360"/>
      <c r="EW942" s="360"/>
      <c r="EX942" s="360"/>
      <c r="EY942" s="360"/>
      <c r="EZ942" s="360"/>
      <c r="FA942" s="360"/>
      <c r="FB942" s="360"/>
      <c r="FC942" s="360"/>
      <c r="FD942" s="360"/>
      <c r="FE942" s="360"/>
      <c r="FF942" s="360"/>
      <c r="FG942" s="360"/>
      <c r="FH942" s="360"/>
      <c r="FI942" s="360"/>
      <c r="FJ942" s="360"/>
      <c r="FK942" s="360"/>
      <c r="FL942" s="360"/>
      <c r="FM942" s="360"/>
      <c r="FN942" s="360"/>
      <c r="FO942" s="360"/>
      <c r="FP942" s="360"/>
      <c r="FQ942" s="360"/>
      <c r="FR942" s="360"/>
      <c r="FS942" s="360"/>
      <c r="FT942" s="360"/>
      <c r="FU942" s="360"/>
      <c r="FV942" s="360"/>
      <c r="FW942" s="360"/>
      <c r="FX942" s="360"/>
      <c r="FY942" s="360"/>
      <c r="FZ942" s="360"/>
      <c r="GA942" s="360"/>
      <c r="GB942" s="360"/>
      <c r="GC942" s="360"/>
      <c r="GD942" s="360"/>
      <c r="GE942" s="360"/>
      <c r="GF942" s="360"/>
      <c r="GG942" s="360"/>
      <c r="GH942" s="360"/>
      <c r="GI942" s="360"/>
      <c r="GJ942" s="360"/>
      <c r="GK942" s="360"/>
      <c r="GL942" s="360"/>
      <c r="GM942" s="360"/>
      <c r="GN942" s="360"/>
      <c r="GO942" s="360"/>
      <c r="GP942" s="360"/>
      <c r="GQ942" s="360"/>
      <c r="GR942" s="360"/>
      <c r="GS942" s="360"/>
      <c r="GT942" s="360"/>
      <c r="GU942" s="360"/>
      <c r="GV942" s="360"/>
      <c r="GW942" s="360"/>
      <c r="GX942" s="360"/>
      <c r="GY942" s="360"/>
      <c r="GZ942" s="360"/>
      <c r="HA942" s="360"/>
      <c r="HB942" s="360"/>
      <c r="HC942" s="360"/>
      <c r="HD942" s="360"/>
      <c r="HE942" s="360"/>
      <c r="HF942" s="360"/>
      <c r="HG942" s="360"/>
      <c r="HH942" s="360"/>
      <c r="HI942" s="360"/>
      <c r="HJ942" s="360"/>
      <c r="HK942" s="360"/>
      <c r="HL942" s="360"/>
      <c r="HM942" s="360"/>
      <c r="HN942" s="360"/>
      <c r="HO942" s="360"/>
      <c r="HP942" s="360"/>
      <c r="HQ942" s="360"/>
      <c r="HR942" s="360"/>
      <c r="HS942" s="360"/>
      <c r="HT942" s="360"/>
      <c r="HU942" s="360"/>
      <c r="HV942" s="360"/>
      <c r="HW942" s="360"/>
      <c r="HX942" s="360"/>
    </row>
    <row r="943" spans="1:232" s="461" customFormat="1">
      <c r="A943" s="352"/>
      <c r="B943" s="369"/>
      <c r="C943" s="354"/>
      <c r="D943" s="355"/>
      <c r="E943" s="356"/>
      <c r="F943" s="357"/>
      <c r="G943" s="370"/>
      <c r="H943" s="372"/>
      <c r="I943" s="447"/>
      <c r="J943" s="448"/>
      <c r="K943" s="449"/>
      <c r="L943" s="446"/>
      <c r="N943" s="440"/>
      <c r="O943" s="440"/>
      <c r="P943" s="360"/>
      <c r="Q943" s="360"/>
      <c r="R943" s="360"/>
      <c r="S943" s="360"/>
      <c r="T943" s="360"/>
      <c r="U943" s="360"/>
      <c r="V943" s="360"/>
      <c r="W943" s="360"/>
      <c r="X943" s="360"/>
      <c r="Y943" s="360"/>
      <c r="Z943" s="360"/>
      <c r="AA943" s="360"/>
      <c r="AB943" s="360"/>
      <c r="AC943" s="360"/>
      <c r="AD943" s="360"/>
      <c r="AE943" s="360"/>
      <c r="AF943" s="360"/>
      <c r="AG943" s="360"/>
      <c r="AH943" s="360"/>
      <c r="AI943" s="360"/>
      <c r="AJ943" s="360"/>
      <c r="AK943" s="360"/>
      <c r="AL943" s="360"/>
      <c r="AM943" s="360"/>
      <c r="AN943" s="360"/>
      <c r="AO943" s="360"/>
      <c r="AP943" s="360"/>
      <c r="AQ943" s="360"/>
      <c r="AR943" s="360"/>
      <c r="AS943" s="360"/>
      <c r="AT943" s="360"/>
      <c r="AU943" s="360"/>
      <c r="AV943" s="360"/>
      <c r="AW943" s="360"/>
      <c r="AX943" s="360"/>
      <c r="AY943" s="360"/>
      <c r="AZ943" s="360"/>
      <c r="BA943" s="360"/>
      <c r="BB943" s="360"/>
      <c r="BC943" s="360"/>
      <c r="BD943" s="360"/>
      <c r="BE943" s="360"/>
      <c r="BF943" s="360"/>
      <c r="BG943" s="360"/>
      <c r="BH943" s="360"/>
      <c r="BI943" s="360"/>
      <c r="BJ943" s="360"/>
      <c r="BK943" s="360"/>
      <c r="BL943" s="360"/>
      <c r="BM943" s="360"/>
      <c r="BN943" s="360"/>
      <c r="BO943" s="360"/>
      <c r="BP943" s="360"/>
      <c r="BQ943" s="360"/>
      <c r="BR943" s="360"/>
      <c r="BS943" s="360"/>
      <c r="BT943" s="360"/>
      <c r="BU943" s="360"/>
      <c r="BV943" s="360"/>
      <c r="BW943" s="360"/>
      <c r="BX943" s="360"/>
      <c r="BY943" s="360"/>
      <c r="BZ943" s="360"/>
      <c r="CA943" s="360"/>
      <c r="CB943" s="360"/>
      <c r="CC943" s="360"/>
      <c r="CD943" s="360"/>
      <c r="CE943" s="360"/>
      <c r="CF943" s="360"/>
      <c r="CG943" s="360"/>
      <c r="CH943" s="360"/>
      <c r="CI943" s="360"/>
      <c r="CJ943" s="360"/>
      <c r="CK943" s="360"/>
      <c r="CL943" s="360"/>
      <c r="CM943" s="360"/>
      <c r="CN943" s="360"/>
      <c r="CO943" s="360"/>
      <c r="CP943" s="360"/>
      <c r="CQ943" s="360"/>
      <c r="CR943" s="360"/>
      <c r="CS943" s="360"/>
      <c r="CT943" s="360"/>
      <c r="CU943" s="360"/>
      <c r="CV943" s="360"/>
      <c r="CW943" s="360"/>
      <c r="CX943" s="360"/>
      <c r="CY943" s="360"/>
      <c r="CZ943" s="360"/>
      <c r="DA943" s="360"/>
      <c r="DB943" s="360"/>
      <c r="DC943" s="360"/>
      <c r="DD943" s="360"/>
      <c r="DE943" s="360"/>
      <c r="DF943" s="360"/>
      <c r="DG943" s="360"/>
      <c r="DH943" s="360"/>
      <c r="DI943" s="360"/>
      <c r="DJ943" s="360"/>
      <c r="DK943" s="360"/>
      <c r="DL943" s="360"/>
      <c r="DM943" s="360"/>
      <c r="DN943" s="360"/>
      <c r="DO943" s="360"/>
      <c r="DP943" s="360"/>
      <c r="DQ943" s="360"/>
      <c r="DR943" s="360"/>
      <c r="DS943" s="360"/>
      <c r="DT943" s="360"/>
      <c r="DU943" s="360"/>
      <c r="DV943" s="360"/>
      <c r="DW943" s="360"/>
      <c r="DX943" s="360"/>
      <c r="DY943" s="360"/>
      <c r="DZ943" s="360"/>
      <c r="EA943" s="360"/>
      <c r="EB943" s="360"/>
      <c r="EC943" s="360"/>
      <c r="ED943" s="360"/>
      <c r="EE943" s="360"/>
      <c r="EF943" s="360"/>
      <c r="EG943" s="360"/>
      <c r="EH943" s="360"/>
      <c r="EI943" s="360"/>
      <c r="EJ943" s="360"/>
      <c r="EK943" s="360"/>
      <c r="EL943" s="360"/>
      <c r="EM943" s="360"/>
      <c r="EN943" s="360"/>
      <c r="EO943" s="360"/>
      <c r="EP943" s="360"/>
      <c r="EQ943" s="360"/>
      <c r="ER943" s="360"/>
      <c r="ES943" s="360"/>
      <c r="ET943" s="360"/>
      <c r="EU943" s="360"/>
      <c r="EV943" s="360"/>
      <c r="EW943" s="360"/>
      <c r="EX943" s="360"/>
      <c r="EY943" s="360"/>
      <c r="EZ943" s="360"/>
      <c r="FA943" s="360"/>
      <c r="FB943" s="360"/>
      <c r="FC943" s="360"/>
      <c r="FD943" s="360"/>
      <c r="FE943" s="360"/>
      <c r="FF943" s="360"/>
      <c r="FG943" s="360"/>
      <c r="FH943" s="360"/>
      <c r="FI943" s="360"/>
      <c r="FJ943" s="360"/>
      <c r="FK943" s="360"/>
      <c r="FL943" s="360"/>
      <c r="FM943" s="360"/>
      <c r="FN943" s="360"/>
      <c r="FO943" s="360"/>
      <c r="FP943" s="360"/>
      <c r="FQ943" s="360"/>
      <c r="FR943" s="360"/>
      <c r="FS943" s="360"/>
      <c r="FT943" s="360"/>
      <c r="FU943" s="360"/>
      <c r="FV943" s="360"/>
      <c r="FW943" s="360"/>
      <c r="FX943" s="360"/>
      <c r="FY943" s="360"/>
      <c r="FZ943" s="360"/>
      <c r="GA943" s="360"/>
      <c r="GB943" s="360"/>
      <c r="GC943" s="360"/>
      <c r="GD943" s="360"/>
      <c r="GE943" s="360"/>
      <c r="GF943" s="360"/>
      <c r="GG943" s="360"/>
      <c r="GH943" s="360"/>
      <c r="GI943" s="360"/>
      <c r="GJ943" s="360"/>
      <c r="GK943" s="360"/>
      <c r="GL943" s="360"/>
      <c r="GM943" s="360"/>
      <c r="GN943" s="360"/>
      <c r="GO943" s="360"/>
      <c r="GP943" s="360"/>
      <c r="GQ943" s="360"/>
      <c r="GR943" s="360"/>
      <c r="GS943" s="360"/>
      <c r="GT943" s="360"/>
      <c r="GU943" s="360"/>
      <c r="GV943" s="360"/>
      <c r="GW943" s="360"/>
      <c r="GX943" s="360"/>
      <c r="GY943" s="360"/>
      <c r="GZ943" s="360"/>
      <c r="HA943" s="360"/>
      <c r="HB943" s="360"/>
      <c r="HC943" s="360"/>
      <c r="HD943" s="360"/>
      <c r="HE943" s="360"/>
      <c r="HF943" s="360"/>
      <c r="HG943" s="360"/>
      <c r="HH943" s="360"/>
      <c r="HI943" s="360"/>
      <c r="HJ943" s="360"/>
      <c r="HK943" s="360"/>
      <c r="HL943" s="360"/>
      <c r="HM943" s="360"/>
      <c r="HN943" s="360"/>
      <c r="HO943" s="360"/>
      <c r="HP943" s="360"/>
      <c r="HQ943" s="360"/>
      <c r="HR943" s="360"/>
      <c r="HS943" s="360"/>
      <c r="HT943" s="360"/>
      <c r="HU943" s="360"/>
      <c r="HV943" s="360"/>
      <c r="HW943" s="360"/>
      <c r="HX943" s="360"/>
    </row>
    <row r="944" spans="1:232" s="461" customFormat="1">
      <c r="A944" s="352"/>
      <c r="B944" s="369"/>
      <c r="C944" s="354"/>
      <c r="D944" s="355"/>
      <c r="E944" s="356"/>
      <c r="F944" s="357"/>
      <c r="G944" s="370"/>
      <c r="H944" s="372"/>
      <c r="I944" s="447"/>
      <c r="J944" s="448"/>
      <c r="K944" s="449"/>
      <c r="L944" s="446"/>
      <c r="N944" s="440"/>
      <c r="O944" s="440"/>
      <c r="P944" s="360"/>
      <c r="Q944" s="360"/>
      <c r="R944" s="360"/>
      <c r="S944" s="360"/>
      <c r="T944" s="360"/>
      <c r="U944" s="360"/>
      <c r="V944" s="360"/>
      <c r="W944" s="360"/>
      <c r="X944" s="360"/>
      <c r="Y944" s="360"/>
      <c r="Z944" s="360"/>
      <c r="AA944" s="360"/>
      <c r="AB944" s="360"/>
      <c r="AC944" s="360"/>
      <c r="AD944" s="360"/>
      <c r="AE944" s="360"/>
      <c r="AF944" s="360"/>
      <c r="AG944" s="360"/>
      <c r="AH944" s="360"/>
      <c r="AI944" s="360"/>
      <c r="AJ944" s="360"/>
      <c r="AK944" s="360"/>
      <c r="AL944" s="360"/>
      <c r="AM944" s="360"/>
      <c r="AN944" s="360"/>
      <c r="AO944" s="360"/>
      <c r="AP944" s="360"/>
      <c r="AQ944" s="360"/>
      <c r="AR944" s="360"/>
      <c r="AS944" s="360"/>
      <c r="AT944" s="360"/>
      <c r="AU944" s="360"/>
      <c r="AV944" s="360"/>
      <c r="AW944" s="360"/>
      <c r="AX944" s="360"/>
      <c r="AY944" s="360"/>
      <c r="AZ944" s="360"/>
      <c r="BA944" s="360"/>
      <c r="BB944" s="360"/>
      <c r="BC944" s="360"/>
      <c r="BD944" s="360"/>
      <c r="BE944" s="360"/>
      <c r="BF944" s="360"/>
      <c r="BG944" s="360"/>
      <c r="BH944" s="360"/>
      <c r="BI944" s="360"/>
      <c r="BJ944" s="360"/>
      <c r="BK944" s="360"/>
      <c r="BL944" s="360"/>
      <c r="BM944" s="360"/>
      <c r="BN944" s="360"/>
      <c r="BO944" s="360"/>
      <c r="BP944" s="360"/>
      <c r="BQ944" s="360"/>
      <c r="BR944" s="360"/>
      <c r="BS944" s="360"/>
      <c r="BT944" s="360"/>
      <c r="BU944" s="360"/>
      <c r="BV944" s="360"/>
      <c r="BW944" s="360"/>
      <c r="BX944" s="360"/>
      <c r="BY944" s="360"/>
      <c r="BZ944" s="360"/>
      <c r="CA944" s="360"/>
      <c r="CB944" s="360"/>
      <c r="CC944" s="360"/>
      <c r="CD944" s="360"/>
      <c r="CE944" s="360"/>
      <c r="CF944" s="360"/>
      <c r="CG944" s="360"/>
      <c r="CH944" s="360"/>
      <c r="CI944" s="360"/>
      <c r="CJ944" s="360"/>
      <c r="CK944" s="360"/>
      <c r="CL944" s="360"/>
      <c r="CM944" s="360"/>
      <c r="CN944" s="360"/>
      <c r="CO944" s="360"/>
      <c r="CP944" s="360"/>
      <c r="CQ944" s="360"/>
      <c r="CR944" s="360"/>
      <c r="CS944" s="360"/>
      <c r="CT944" s="360"/>
      <c r="CU944" s="360"/>
      <c r="CV944" s="360"/>
      <c r="CW944" s="360"/>
      <c r="CX944" s="360"/>
      <c r="CY944" s="360"/>
      <c r="CZ944" s="360"/>
      <c r="DA944" s="360"/>
      <c r="DB944" s="360"/>
      <c r="DC944" s="360"/>
      <c r="DD944" s="360"/>
      <c r="DE944" s="360"/>
      <c r="DF944" s="360"/>
      <c r="DG944" s="360"/>
      <c r="DH944" s="360"/>
      <c r="DI944" s="360"/>
      <c r="DJ944" s="360"/>
      <c r="DK944" s="360"/>
      <c r="DL944" s="360"/>
      <c r="DM944" s="360"/>
      <c r="DN944" s="360"/>
      <c r="DO944" s="360"/>
      <c r="DP944" s="360"/>
      <c r="DQ944" s="360"/>
      <c r="DR944" s="360"/>
      <c r="DS944" s="360"/>
      <c r="DT944" s="360"/>
      <c r="DU944" s="360"/>
      <c r="DV944" s="360"/>
      <c r="DW944" s="360"/>
      <c r="DX944" s="360"/>
      <c r="DY944" s="360"/>
      <c r="DZ944" s="360"/>
      <c r="EA944" s="360"/>
      <c r="EB944" s="360"/>
      <c r="EC944" s="360"/>
      <c r="ED944" s="360"/>
      <c r="EE944" s="360"/>
      <c r="EF944" s="360"/>
      <c r="EG944" s="360"/>
      <c r="EH944" s="360"/>
      <c r="EI944" s="360"/>
      <c r="EJ944" s="360"/>
      <c r="EK944" s="360"/>
      <c r="EL944" s="360"/>
      <c r="EM944" s="360"/>
      <c r="EN944" s="360"/>
      <c r="EO944" s="360"/>
      <c r="EP944" s="360"/>
      <c r="EQ944" s="360"/>
      <c r="ER944" s="360"/>
      <c r="ES944" s="360"/>
      <c r="ET944" s="360"/>
      <c r="EU944" s="360"/>
      <c r="EV944" s="360"/>
      <c r="EW944" s="360"/>
      <c r="EX944" s="360"/>
      <c r="EY944" s="360"/>
      <c r="EZ944" s="360"/>
      <c r="FA944" s="360"/>
      <c r="FB944" s="360"/>
      <c r="FC944" s="360"/>
      <c r="FD944" s="360"/>
      <c r="FE944" s="360"/>
      <c r="FF944" s="360"/>
      <c r="FG944" s="360"/>
      <c r="FH944" s="360"/>
      <c r="FI944" s="360"/>
      <c r="FJ944" s="360"/>
      <c r="FK944" s="360"/>
      <c r="FL944" s="360"/>
      <c r="FM944" s="360"/>
      <c r="FN944" s="360"/>
      <c r="FO944" s="360"/>
      <c r="FP944" s="360"/>
      <c r="FQ944" s="360"/>
      <c r="FR944" s="360"/>
      <c r="FS944" s="360"/>
      <c r="FT944" s="360"/>
      <c r="FU944" s="360"/>
      <c r="FV944" s="360"/>
      <c r="FW944" s="360"/>
      <c r="FX944" s="360"/>
      <c r="FY944" s="360"/>
      <c r="FZ944" s="360"/>
      <c r="GA944" s="360"/>
      <c r="GB944" s="360"/>
      <c r="GC944" s="360"/>
      <c r="GD944" s="360"/>
      <c r="GE944" s="360"/>
      <c r="GF944" s="360"/>
      <c r="GG944" s="360"/>
      <c r="GH944" s="360"/>
      <c r="GI944" s="360"/>
      <c r="GJ944" s="360"/>
      <c r="GK944" s="360"/>
      <c r="GL944" s="360"/>
      <c r="GM944" s="360"/>
      <c r="GN944" s="360"/>
      <c r="GO944" s="360"/>
      <c r="GP944" s="360"/>
      <c r="GQ944" s="360"/>
      <c r="GR944" s="360"/>
      <c r="GS944" s="360"/>
      <c r="GT944" s="360"/>
      <c r="GU944" s="360"/>
      <c r="GV944" s="360"/>
      <c r="GW944" s="360"/>
      <c r="GX944" s="360"/>
      <c r="GY944" s="360"/>
      <c r="GZ944" s="360"/>
      <c r="HA944" s="360"/>
      <c r="HB944" s="360"/>
      <c r="HC944" s="360"/>
      <c r="HD944" s="360"/>
      <c r="HE944" s="360"/>
      <c r="HF944" s="360"/>
      <c r="HG944" s="360"/>
      <c r="HH944" s="360"/>
      <c r="HI944" s="360"/>
      <c r="HJ944" s="360"/>
      <c r="HK944" s="360"/>
      <c r="HL944" s="360"/>
      <c r="HM944" s="360"/>
      <c r="HN944" s="360"/>
      <c r="HO944" s="360"/>
      <c r="HP944" s="360"/>
      <c r="HQ944" s="360"/>
      <c r="HR944" s="360"/>
      <c r="HS944" s="360"/>
      <c r="HT944" s="360"/>
      <c r="HU944" s="360"/>
      <c r="HV944" s="360"/>
      <c r="HW944" s="360"/>
      <c r="HX944" s="360"/>
    </row>
    <row r="945" spans="1:232" s="461" customFormat="1">
      <c r="A945" s="352"/>
      <c r="B945" s="369"/>
      <c r="C945" s="354"/>
      <c r="D945" s="355"/>
      <c r="E945" s="356"/>
      <c r="F945" s="357"/>
      <c r="G945" s="370"/>
      <c r="H945" s="372"/>
      <c r="I945" s="447"/>
      <c r="J945" s="448"/>
      <c r="K945" s="449"/>
      <c r="L945" s="446"/>
      <c r="N945" s="440"/>
      <c r="O945" s="440"/>
      <c r="P945" s="360"/>
      <c r="Q945" s="360"/>
      <c r="R945" s="360"/>
      <c r="S945" s="360"/>
      <c r="T945" s="360"/>
      <c r="U945" s="360"/>
      <c r="V945" s="360"/>
      <c r="W945" s="360"/>
      <c r="X945" s="360"/>
      <c r="Y945" s="360"/>
      <c r="Z945" s="360"/>
      <c r="AA945" s="360"/>
      <c r="AB945" s="360"/>
      <c r="AC945" s="360"/>
      <c r="AD945" s="360"/>
      <c r="AE945" s="360"/>
      <c r="AF945" s="360"/>
      <c r="AG945" s="360"/>
      <c r="AH945" s="360"/>
      <c r="AI945" s="360"/>
      <c r="AJ945" s="360"/>
      <c r="AK945" s="360"/>
      <c r="AL945" s="360"/>
      <c r="AM945" s="360"/>
      <c r="AN945" s="360"/>
      <c r="AO945" s="360"/>
      <c r="AP945" s="360"/>
      <c r="AQ945" s="360"/>
      <c r="AR945" s="360"/>
      <c r="AS945" s="360"/>
      <c r="AT945" s="360"/>
      <c r="AU945" s="360"/>
      <c r="AV945" s="360"/>
      <c r="AW945" s="360"/>
      <c r="AX945" s="360"/>
      <c r="AY945" s="360"/>
      <c r="AZ945" s="360"/>
      <c r="BA945" s="360"/>
      <c r="BB945" s="360"/>
      <c r="BC945" s="360"/>
      <c r="BD945" s="360"/>
      <c r="BE945" s="360"/>
      <c r="BF945" s="360"/>
      <c r="BG945" s="360"/>
      <c r="BH945" s="360"/>
      <c r="BI945" s="360"/>
      <c r="BJ945" s="360"/>
      <c r="BK945" s="360"/>
      <c r="BL945" s="360"/>
      <c r="BM945" s="360"/>
      <c r="BN945" s="360"/>
      <c r="BO945" s="360"/>
      <c r="BP945" s="360"/>
      <c r="BQ945" s="360"/>
      <c r="BR945" s="360"/>
      <c r="BS945" s="360"/>
      <c r="BT945" s="360"/>
      <c r="BU945" s="360"/>
      <c r="BV945" s="360"/>
      <c r="BW945" s="360"/>
      <c r="BX945" s="360"/>
      <c r="BY945" s="360"/>
      <c r="BZ945" s="360"/>
      <c r="CA945" s="360"/>
      <c r="CB945" s="360"/>
      <c r="CC945" s="360"/>
      <c r="CD945" s="360"/>
      <c r="CE945" s="360"/>
      <c r="CF945" s="360"/>
      <c r="CG945" s="360"/>
      <c r="CH945" s="360"/>
      <c r="CI945" s="360"/>
      <c r="CJ945" s="360"/>
      <c r="CK945" s="360"/>
      <c r="CL945" s="360"/>
      <c r="CM945" s="360"/>
      <c r="CN945" s="360"/>
      <c r="CO945" s="360"/>
      <c r="CP945" s="360"/>
      <c r="CQ945" s="360"/>
      <c r="CR945" s="360"/>
      <c r="CS945" s="360"/>
      <c r="CT945" s="360"/>
      <c r="CU945" s="360"/>
      <c r="CV945" s="360"/>
      <c r="CW945" s="360"/>
      <c r="CX945" s="360"/>
      <c r="CY945" s="360"/>
      <c r="CZ945" s="360"/>
      <c r="DA945" s="360"/>
      <c r="DB945" s="360"/>
      <c r="DC945" s="360"/>
      <c r="DD945" s="360"/>
      <c r="DE945" s="360"/>
      <c r="DF945" s="360"/>
      <c r="DG945" s="360"/>
      <c r="DH945" s="360"/>
      <c r="DI945" s="360"/>
      <c r="DJ945" s="360"/>
      <c r="DK945" s="360"/>
      <c r="DL945" s="360"/>
      <c r="DM945" s="360"/>
      <c r="DN945" s="360"/>
      <c r="DO945" s="360"/>
      <c r="DP945" s="360"/>
      <c r="DQ945" s="360"/>
      <c r="DR945" s="360"/>
      <c r="DS945" s="360"/>
      <c r="DT945" s="360"/>
      <c r="DU945" s="360"/>
      <c r="DV945" s="360"/>
      <c r="DW945" s="360"/>
      <c r="DX945" s="360"/>
      <c r="DY945" s="360"/>
      <c r="DZ945" s="360"/>
      <c r="EA945" s="360"/>
      <c r="EB945" s="360"/>
      <c r="EC945" s="360"/>
      <c r="ED945" s="360"/>
      <c r="EE945" s="360"/>
      <c r="EF945" s="360"/>
      <c r="EG945" s="360"/>
      <c r="EH945" s="360"/>
      <c r="EI945" s="360"/>
      <c r="EJ945" s="360"/>
      <c r="EK945" s="360"/>
      <c r="EL945" s="360"/>
      <c r="EM945" s="360"/>
      <c r="EN945" s="360"/>
      <c r="EO945" s="360"/>
      <c r="EP945" s="360"/>
      <c r="EQ945" s="360"/>
      <c r="ER945" s="360"/>
      <c r="ES945" s="360"/>
      <c r="ET945" s="360"/>
      <c r="EU945" s="360"/>
      <c r="EV945" s="360"/>
      <c r="EW945" s="360"/>
      <c r="EX945" s="360"/>
      <c r="EY945" s="360"/>
      <c r="EZ945" s="360"/>
      <c r="FA945" s="360"/>
      <c r="FB945" s="360"/>
      <c r="FC945" s="360"/>
      <c r="FD945" s="360"/>
      <c r="FE945" s="360"/>
      <c r="FF945" s="360"/>
      <c r="FG945" s="360"/>
      <c r="FH945" s="360"/>
      <c r="FI945" s="360"/>
      <c r="FJ945" s="360"/>
      <c r="FK945" s="360"/>
      <c r="FL945" s="360"/>
      <c r="FM945" s="360"/>
      <c r="FN945" s="360"/>
      <c r="FO945" s="360"/>
      <c r="FP945" s="360"/>
      <c r="FQ945" s="360"/>
      <c r="FR945" s="360"/>
      <c r="FS945" s="360"/>
      <c r="FT945" s="360"/>
      <c r="FU945" s="360"/>
      <c r="FV945" s="360"/>
      <c r="FW945" s="360"/>
      <c r="FX945" s="360"/>
      <c r="FY945" s="360"/>
      <c r="FZ945" s="360"/>
      <c r="GA945" s="360"/>
      <c r="GB945" s="360"/>
      <c r="GC945" s="360"/>
      <c r="GD945" s="360"/>
      <c r="GE945" s="360"/>
      <c r="GF945" s="360"/>
      <c r="GG945" s="360"/>
      <c r="GH945" s="360"/>
      <c r="GI945" s="360"/>
      <c r="GJ945" s="360"/>
      <c r="GK945" s="360"/>
      <c r="GL945" s="360"/>
      <c r="GM945" s="360"/>
      <c r="GN945" s="360"/>
      <c r="GO945" s="360"/>
      <c r="GP945" s="360"/>
      <c r="GQ945" s="360"/>
      <c r="GR945" s="360"/>
      <c r="GS945" s="360"/>
      <c r="GT945" s="360"/>
      <c r="GU945" s="360"/>
      <c r="GV945" s="360"/>
      <c r="GW945" s="360"/>
      <c r="GX945" s="360"/>
      <c r="GY945" s="360"/>
      <c r="GZ945" s="360"/>
      <c r="HA945" s="360"/>
      <c r="HB945" s="360"/>
      <c r="HC945" s="360"/>
      <c r="HD945" s="360"/>
      <c r="HE945" s="360"/>
      <c r="HF945" s="360"/>
      <c r="HG945" s="360"/>
      <c r="HH945" s="360"/>
      <c r="HI945" s="360"/>
      <c r="HJ945" s="360"/>
      <c r="HK945" s="360"/>
      <c r="HL945" s="360"/>
      <c r="HM945" s="360"/>
      <c r="HN945" s="360"/>
      <c r="HO945" s="360"/>
      <c r="HP945" s="360"/>
      <c r="HQ945" s="360"/>
      <c r="HR945" s="360"/>
      <c r="HS945" s="360"/>
      <c r="HT945" s="360"/>
      <c r="HU945" s="360"/>
      <c r="HV945" s="360"/>
      <c r="HW945" s="360"/>
      <c r="HX945" s="360"/>
    </row>
    <row r="946" spans="1:232" s="461" customFormat="1">
      <c r="A946" s="352"/>
      <c r="B946" s="369"/>
      <c r="C946" s="354"/>
      <c r="D946" s="355"/>
      <c r="E946" s="356"/>
      <c r="F946" s="357"/>
      <c r="G946" s="370"/>
      <c r="H946" s="372"/>
      <c r="I946" s="447"/>
      <c r="J946" s="448"/>
      <c r="K946" s="449"/>
      <c r="L946" s="446"/>
      <c r="N946" s="440"/>
      <c r="O946" s="440"/>
      <c r="P946" s="360"/>
      <c r="Q946" s="360"/>
      <c r="R946" s="360"/>
      <c r="S946" s="360"/>
      <c r="T946" s="360"/>
      <c r="U946" s="360"/>
      <c r="V946" s="360"/>
      <c r="W946" s="360"/>
      <c r="X946" s="360"/>
      <c r="Y946" s="360"/>
      <c r="Z946" s="360"/>
      <c r="AA946" s="360"/>
      <c r="AB946" s="360"/>
      <c r="AC946" s="360"/>
      <c r="AD946" s="360"/>
      <c r="AE946" s="360"/>
      <c r="AF946" s="360"/>
      <c r="AG946" s="360"/>
      <c r="AH946" s="360"/>
      <c r="AI946" s="360"/>
      <c r="AJ946" s="360"/>
      <c r="AK946" s="360"/>
      <c r="AL946" s="360"/>
      <c r="AM946" s="360"/>
      <c r="AN946" s="360"/>
      <c r="AO946" s="360"/>
      <c r="AP946" s="360"/>
      <c r="AQ946" s="360"/>
      <c r="AR946" s="360"/>
      <c r="AS946" s="360"/>
      <c r="AT946" s="360"/>
      <c r="AU946" s="360"/>
      <c r="AV946" s="360"/>
      <c r="AW946" s="360"/>
      <c r="AX946" s="360"/>
      <c r="AY946" s="360"/>
      <c r="AZ946" s="360"/>
      <c r="BA946" s="360"/>
      <c r="BB946" s="360"/>
      <c r="BC946" s="360"/>
      <c r="BD946" s="360"/>
      <c r="BE946" s="360"/>
      <c r="BF946" s="360"/>
      <c r="BG946" s="360"/>
      <c r="BH946" s="360"/>
      <c r="BI946" s="360"/>
      <c r="BJ946" s="360"/>
      <c r="BK946" s="360"/>
      <c r="BL946" s="360"/>
      <c r="BM946" s="360"/>
      <c r="BN946" s="360"/>
      <c r="BO946" s="360"/>
      <c r="BP946" s="360"/>
      <c r="BQ946" s="360"/>
      <c r="BR946" s="360"/>
      <c r="BS946" s="360"/>
      <c r="BT946" s="360"/>
      <c r="BU946" s="360"/>
      <c r="BV946" s="360"/>
      <c r="BW946" s="360"/>
      <c r="BX946" s="360"/>
      <c r="BY946" s="360"/>
      <c r="BZ946" s="360"/>
      <c r="CA946" s="360"/>
      <c r="CB946" s="360"/>
      <c r="CC946" s="360"/>
      <c r="CD946" s="360"/>
      <c r="CE946" s="360"/>
      <c r="CF946" s="360"/>
      <c r="CG946" s="360"/>
      <c r="CH946" s="360"/>
      <c r="CI946" s="360"/>
      <c r="CJ946" s="360"/>
      <c r="CK946" s="360"/>
      <c r="CL946" s="360"/>
      <c r="CM946" s="360"/>
      <c r="CN946" s="360"/>
      <c r="CO946" s="360"/>
      <c r="CP946" s="360"/>
      <c r="CQ946" s="360"/>
      <c r="CR946" s="360"/>
      <c r="CS946" s="360"/>
      <c r="CT946" s="360"/>
      <c r="CU946" s="360"/>
      <c r="CV946" s="360"/>
      <c r="CW946" s="360"/>
      <c r="CX946" s="360"/>
      <c r="CY946" s="360"/>
      <c r="CZ946" s="360"/>
      <c r="DA946" s="360"/>
      <c r="DB946" s="360"/>
      <c r="DC946" s="360"/>
      <c r="DD946" s="360"/>
      <c r="DE946" s="360"/>
      <c r="DF946" s="360"/>
      <c r="DG946" s="360"/>
      <c r="DH946" s="360"/>
      <c r="DI946" s="360"/>
      <c r="DJ946" s="360"/>
      <c r="DK946" s="360"/>
      <c r="DL946" s="360"/>
      <c r="DM946" s="360"/>
      <c r="DN946" s="360"/>
      <c r="DO946" s="360"/>
      <c r="DP946" s="360"/>
      <c r="DQ946" s="360"/>
      <c r="DR946" s="360"/>
      <c r="DS946" s="360"/>
      <c r="DT946" s="360"/>
      <c r="DU946" s="360"/>
      <c r="DV946" s="360"/>
      <c r="DW946" s="360"/>
      <c r="DX946" s="360"/>
      <c r="DY946" s="360"/>
      <c r="DZ946" s="360"/>
      <c r="EA946" s="360"/>
      <c r="EB946" s="360"/>
      <c r="EC946" s="360"/>
      <c r="ED946" s="360"/>
      <c r="EE946" s="360"/>
      <c r="EF946" s="360"/>
      <c r="EG946" s="360"/>
      <c r="EH946" s="360"/>
      <c r="EI946" s="360"/>
      <c r="EJ946" s="360"/>
      <c r="EK946" s="360"/>
      <c r="EL946" s="360"/>
      <c r="EM946" s="360"/>
      <c r="EN946" s="360"/>
      <c r="EO946" s="360"/>
      <c r="EP946" s="360"/>
      <c r="EQ946" s="360"/>
      <c r="ER946" s="360"/>
      <c r="ES946" s="360"/>
      <c r="ET946" s="360"/>
      <c r="EU946" s="360"/>
      <c r="EV946" s="360"/>
      <c r="EW946" s="360"/>
      <c r="EX946" s="360"/>
      <c r="EY946" s="360"/>
      <c r="EZ946" s="360"/>
      <c r="FA946" s="360"/>
      <c r="FB946" s="360"/>
      <c r="FC946" s="360"/>
      <c r="FD946" s="360"/>
      <c r="FE946" s="360"/>
      <c r="FF946" s="360"/>
      <c r="FG946" s="360"/>
      <c r="FH946" s="360"/>
      <c r="FI946" s="360"/>
      <c r="FJ946" s="360"/>
      <c r="FK946" s="360"/>
      <c r="FL946" s="360"/>
      <c r="FM946" s="360"/>
      <c r="FN946" s="360"/>
      <c r="FO946" s="360"/>
      <c r="FP946" s="360"/>
      <c r="FQ946" s="360"/>
      <c r="FR946" s="360"/>
      <c r="FS946" s="360"/>
      <c r="FT946" s="360"/>
      <c r="FU946" s="360"/>
      <c r="FV946" s="360"/>
      <c r="FW946" s="360"/>
      <c r="FX946" s="360"/>
      <c r="FY946" s="360"/>
      <c r="FZ946" s="360"/>
      <c r="GA946" s="360"/>
      <c r="GB946" s="360"/>
      <c r="GC946" s="360"/>
      <c r="GD946" s="360"/>
      <c r="GE946" s="360"/>
      <c r="GF946" s="360"/>
      <c r="GG946" s="360"/>
      <c r="GH946" s="360"/>
      <c r="GI946" s="360"/>
      <c r="GJ946" s="360"/>
      <c r="GK946" s="360"/>
      <c r="GL946" s="360"/>
      <c r="GM946" s="360"/>
      <c r="GN946" s="360"/>
      <c r="GO946" s="360"/>
      <c r="GP946" s="360"/>
      <c r="GQ946" s="360"/>
      <c r="GR946" s="360"/>
      <c r="GS946" s="360"/>
      <c r="GT946" s="360"/>
      <c r="GU946" s="360"/>
      <c r="GV946" s="360"/>
      <c r="GW946" s="360"/>
      <c r="GX946" s="360"/>
      <c r="GY946" s="360"/>
      <c r="GZ946" s="360"/>
      <c r="HA946" s="360"/>
      <c r="HB946" s="360"/>
      <c r="HC946" s="360"/>
      <c r="HD946" s="360"/>
      <c r="HE946" s="360"/>
      <c r="HF946" s="360"/>
      <c r="HG946" s="360"/>
      <c r="HH946" s="360"/>
      <c r="HI946" s="360"/>
      <c r="HJ946" s="360"/>
      <c r="HK946" s="360"/>
      <c r="HL946" s="360"/>
      <c r="HM946" s="360"/>
      <c r="HN946" s="360"/>
      <c r="HO946" s="360"/>
      <c r="HP946" s="360"/>
      <c r="HQ946" s="360"/>
      <c r="HR946" s="360"/>
      <c r="HS946" s="360"/>
      <c r="HT946" s="360"/>
      <c r="HU946" s="360"/>
      <c r="HV946" s="360"/>
      <c r="HW946" s="360"/>
      <c r="HX946" s="360"/>
    </row>
    <row r="947" spans="1:232" s="461" customFormat="1">
      <c r="A947" s="352"/>
      <c r="B947" s="369"/>
      <c r="C947" s="354"/>
      <c r="D947" s="355"/>
      <c r="E947" s="356"/>
      <c r="F947" s="357"/>
      <c r="G947" s="370"/>
      <c r="H947" s="372"/>
      <c r="I947" s="447"/>
      <c r="J947" s="448"/>
      <c r="K947" s="449"/>
      <c r="L947" s="446"/>
      <c r="N947" s="440"/>
      <c r="O947" s="440"/>
      <c r="P947" s="360"/>
      <c r="Q947" s="360"/>
      <c r="R947" s="360"/>
      <c r="S947" s="360"/>
      <c r="T947" s="360"/>
      <c r="U947" s="360"/>
      <c r="V947" s="360"/>
      <c r="W947" s="360"/>
      <c r="X947" s="360"/>
      <c r="Y947" s="360"/>
      <c r="Z947" s="360"/>
      <c r="AA947" s="360"/>
      <c r="AB947" s="360"/>
      <c r="AC947" s="360"/>
      <c r="AD947" s="360"/>
      <c r="AE947" s="360"/>
      <c r="AF947" s="360"/>
      <c r="AG947" s="360"/>
      <c r="AH947" s="360"/>
      <c r="AI947" s="360"/>
      <c r="AJ947" s="360"/>
      <c r="AK947" s="360"/>
      <c r="AL947" s="360"/>
      <c r="AM947" s="360"/>
      <c r="AN947" s="360"/>
      <c r="AO947" s="360"/>
      <c r="AP947" s="360"/>
      <c r="AQ947" s="360"/>
      <c r="AR947" s="360"/>
      <c r="AS947" s="360"/>
      <c r="AT947" s="360"/>
      <c r="AU947" s="360"/>
      <c r="AV947" s="360"/>
      <c r="AW947" s="360"/>
      <c r="AX947" s="360"/>
      <c r="AY947" s="360"/>
      <c r="AZ947" s="360"/>
      <c r="BA947" s="360"/>
      <c r="BB947" s="360"/>
      <c r="BC947" s="360"/>
      <c r="BD947" s="360"/>
      <c r="BE947" s="360"/>
      <c r="BF947" s="360"/>
      <c r="BG947" s="360"/>
      <c r="BH947" s="360"/>
      <c r="BI947" s="360"/>
      <c r="BJ947" s="360"/>
      <c r="BK947" s="360"/>
      <c r="BL947" s="360"/>
      <c r="BM947" s="360"/>
      <c r="BN947" s="360"/>
      <c r="BO947" s="360"/>
      <c r="BP947" s="360"/>
      <c r="BQ947" s="360"/>
      <c r="BR947" s="360"/>
      <c r="BS947" s="360"/>
      <c r="BT947" s="360"/>
      <c r="BU947" s="360"/>
      <c r="BV947" s="360"/>
      <c r="BW947" s="360"/>
      <c r="BX947" s="360"/>
      <c r="BY947" s="360"/>
      <c r="BZ947" s="360"/>
      <c r="CA947" s="360"/>
      <c r="CB947" s="360"/>
      <c r="CC947" s="360"/>
      <c r="CD947" s="360"/>
      <c r="CE947" s="360"/>
      <c r="CF947" s="360"/>
      <c r="CG947" s="360"/>
      <c r="CH947" s="360"/>
      <c r="CI947" s="360"/>
      <c r="CJ947" s="360"/>
      <c r="CK947" s="360"/>
      <c r="CL947" s="360"/>
      <c r="CM947" s="360"/>
      <c r="CN947" s="360"/>
      <c r="CO947" s="360"/>
      <c r="CP947" s="360"/>
      <c r="CQ947" s="360"/>
      <c r="CR947" s="360"/>
      <c r="CS947" s="360"/>
      <c r="CT947" s="360"/>
      <c r="CU947" s="360"/>
      <c r="CV947" s="360"/>
      <c r="CW947" s="360"/>
      <c r="CX947" s="360"/>
      <c r="CY947" s="360"/>
      <c r="CZ947" s="360"/>
      <c r="DA947" s="360"/>
      <c r="DB947" s="360"/>
      <c r="DC947" s="360"/>
      <c r="DD947" s="360"/>
      <c r="DE947" s="360"/>
      <c r="DF947" s="360"/>
      <c r="DG947" s="360"/>
      <c r="DH947" s="360"/>
      <c r="DI947" s="360"/>
      <c r="DJ947" s="360"/>
      <c r="DK947" s="360"/>
      <c r="DL947" s="360"/>
      <c r="DM947" s="360"/>
      <c r="DN947" s="360"/>
      <c r="DO947" s="360"/>
      <c r="DP947" s="360"/>
      <c r="DQ947" s="360"/>
      <c r="DR947" s="360"/>
      <c r="DS947" s="360"/>
      <c r="DT947" s="360"/>
      <c r="DU947" s="360"/>
      <c r="DV947" s="360"/>
      <c r="DW947" s="360"/>
      <c r="DX947" s="360"/>
      <c r="DY947" s="360"/>
      <c r="DZ947" s="360"/>
      <c r="EA947" s="360"/>
      <c r="EB947" s="360"/>
      <c r="EC947" s="360"/>
      <c r="ED947" s="360"/>
      <c r="EE947" s="360"/>
      <c r="EF947" s="360"/>
      <c r="EG947" s="360"/>
      <c r="EH947" s="360"/>
      <c r="EI947" s="360"/>
      <c r="EJ947" s="360"/>
      <c r="EK947" s="360"/>
      <c r="EL947" s="360"/>
      <c r="EM947" s="360"/>
      <c r="EN947" s="360"/>
      <c r="EO947" s="360"/>
      <c r="EP947" s="360"/>
      <c r="EQ947" s="360"/>
      <c r="ER947" s="360"/>
      <c r="ES947" s="360"/>
      <c r="ET947" s="360"/>
      <c r="EU947" s="360"/>
      <c r="EV947" s="360"/>
      <c r="EW947" s="360"/>
      <c r="EX947" s="360"/>
      <c r="EY947" s="360"/>
      <c r="EZ947" s="360"/>
      <c r="FA947" s="360"/>
      <c r="FB947" s="360"/>
      <c r="FC947" s="360"/>
      <c r="FD947" s="360"/>
      <c r="FE947" s="360"/>
      <c r="FF947" s="360"/>
      <c r="FG947" s="360"/>
      <c r="FH947" s="360"/>
      <c r="FI947" s="360"/>
      <c r="FJ947" s="360"/>
      <c r="FK947" s="360"/>
      <c r="FL947" s="360"/>
      <c r="FM947" s="360"/>
      <c r="FN947" s="360"/>
      <c r="FO947" s="360"/>
      <c r="FP947" s="360"/>
      <c r="FQ947" s="360"/>
      <c r="FR947" s="360"/>
      <c r="FS947" s="360"/>
      <c r="FT947" s="360"/>
      <c r="FU947" s="360"/>
      <c r="FV947" s="360"/>
      <c r="FW947" s="360"/>
      <c r="FX947" s="360"/>
      <c r="FY947" s="360"/>
      <c r="FZ947" s="360"/>
      <c r="GA947" s="360"/>
      <c r="GB947" s="360"/>
      <c r="GC947" s="360"/>
      <c r="GD947" s="360"/>
      <c r="GE947" s="360"/>
      <c r="GF947" s="360"/>
      <c r="GG947" s="360"/>
      <c r="GH947" s="360"/>
      <c r="GI947" s="360"/>
      <c r="GJ947" s="360"/>
      <c r="GK947" s="360"/>
      <c r="GL947" s="360"/>
      <c r="GM947" s="360"/>
      <c r="GN947" s="360"/>
      <c r="GO947" s="360"/>
      <c r="GP947" s="360"/>
      <c r="GQ947" s="360"/>
      <c r="GR947" s="360"/>
      <c r="GS947" s="360"/>
      <c r="GT947" s="360"/>
      <c r="GU947" s="360"/>
      <c r="GV947" s="360"/>
      <c r="GW947" s="360"/>
      <c r="GX947" s="360"/>
      <c r="GY947" s="360"/>
      <c r="GZ947" s="360"/>
      <c r="HA947" s="360"/>
      <c r="HB947" s="360"/>
      <c r="HC947" s="360"/>
      <c r="HD947" s="360"/>
      <c r="HE947" s="360"/>
      <c r="HF947" s="360"/>
      <c r="HG947" s="360"/>
      <c r="HH947" s="360"/>
      <c r="HI947" s="360"/>
      <c r="HJ947" s="360"/>
      <c r="HK947" s="360"/>
      <c r="HL947" s="360"/>
      <c r="HM947" s="360"/>
      <c r="HN947" s="360"/>
      <c r="HO947" s="360"/>
      <c r="HP947" s="360"/>
      <c r="HQ947" s="360"/>
      <c r="HR947" s="360"/>
      <c r="HS947" s="360"/>
      <c r="HT947" s="360"/>
      <c r="HU947" s="360"/>
      <c r="HV947" s="360"/>
      <c r="HW947" s="360"/>
      <c r="HX947" s="360"/>
    </row>
    <row r="948" spans="1:232" s="461" customFormat="1">
      <c r="A948" s="352"/>
      <c r="B948" s="369"/>
      <c r="C948" s="354"/>
      <c r="D948" s="355"/>
      <c r="E948" s="356"/>
      <c r="F948" s="357"/>
      <c r="G948" s="370"/>
      <c r="H948" s="372"/>
      <c r="I948" s="447"/>
      <c r="J948" s="448"/>
      <c r="K948" s="449"/>
      <c r="L948" s="446"/>
      <c r="N948" s="440"/>
      <c r="O948" s="440"/>
      <c r="P948" s="360"/>
      <c r="Q948" s="360"/>
      <c r="R948" s="360"/>
      <c r="S948" s="360"/>
      <c r="T948" s="360"/>
      <c r="U948" s="360"/>
      <c r="V948" s="360"/>
      <c r="W948" s="360"/>
      <c r="X948" s="360"/>
      <c r="Y948" s="360"/>
      <c r="Z948" s="360"/>
      <c r="AA948" s="360"/>
      <c r="AB948" s="360"/>
      <c r="AC948" s="360"/>
      <c r="AD948" s="360"/>
      <c r="AE948" s="360"/>
      <c r="AF948" s="360"/>
      <c r="AG948" s="360"/>
      <c r="AH948" s="360"/>
      <c r="AI948" s="360"/>
      <c r="AJ948" s="360"/>
      <c r="AK948" s="360"/>
      <c r="AL948" s="360"/>
      <c r="AM948" s="360"/>
      <c r="AN948" s="360"/>
      <c r="AO948" s="360"/>
      <c r="AP948" s="360"/>
      <c r="AQ948" s="360"/>
      <c r="AR948" s="360"/>
      <c r="AS948" s="360"/>
      <c r="AT948" s="360"/>
      <c r="AU948" s="360"/>
      <c r="AV948" s="360"/>
      <c r="AW948" s="360"/>
      <c r="AX948" s="360"/>
      <c r="AY948" s="360"/>
      <c r="AZ948" s="360"/>
      <c r="BA948" s="360"/>
      <c r="BB948" s="360"/>
      <c r="BC948" s="360"/>
      <c r="BD948" s="360"/>
      <c r="BE948" s="360"/>
      <c r="BF948" s="360"/>
      <c r="BG948" s="360"/>
      <c r="BH948" s="360"/>
      <c r="BI948" s="360"/>
      <c r="BJ948" s="360"/>
      <c r="BK948" s="360"/>
      <c r="BL948" s="360"/>
      <c r="BM948" s="360"/>
      <c r="BN948" s="360"/>
      <c r="BO948" s="360"/>
      <c r="BP948" s="360"/>
      <c r="BQ948" s="360"/>
      <c r="BR948" s="360"/>
      <c r="BS948" s="360"/>
      <c r="BT948" s="360"/>
      <c r="BU948" s="360"/>
      <c r="BV948" s="360"/>
      <c r="BW948" s="360"/>
      <c r="BX948" s="360"/>
      <c r="BY948" s="360"/>
      <c r="BZ948" s="360"/>
      <c r="CA948" s="360"/>
      <c r="CB948" s="360"/>
      <c r="CC948" s="360"/>
      <c r="CD948" s="360"/>
      <c r="CE948" s="360"/>
      <c r="CF948" s="360"/>
      <c r="CG948" s="360"/>
      <c r="CH948" s="360"/>
      <c r="CI948" s="360"/>
      <c r="CJ948" s="360"/>
      <c r="CK948" s="360"/>
      <c r="CL948" s="360"/>
      <c r="CM948" s="360"/>
      <c r="CN948" s="360"/>
      <c r="CO948" s="360"/>
      <c r="CP948" s="360"/>
      <c r="CQ948" s="360"/>
      <c r="CR948" s="360"/>
      <c r="CS948" s="360"/>
      <c r="CT948" s="360"/>
      <c r="CU948" s="360"/>
      <c r="CV948" s="360"/>
      <c r="CW948" s="360"/>
      <c r="CX948" s="360"/>
      <c r="CY948" s="360"/>
      <c r="CZ948" s="360"/>
      <c r="DA948" s="360"/>
      <c r="DB948" s="360"/>
      <c r="DC948" s="360"/>
      <c r="DD948" s="360"/>
      <c r="DE948" s="360"/>
      <c r="DF948" s="360"/>
      <c r="DG948" s="360"/>
      <c r="DH948" s="360"/>
      <c r="DI948" s="360"/>
      <c r="DJ948" s="360"/>
      <c r="DK948" s="360"/>
      <c r="DL948" s="360"/>
      <c r="DM948" s="360"/>
      <c r="DN948" s="360"/>
      <c r="DO948" s="360"/>
      <c r="DP948" s="360"/>
      <c r="DQ948" s="360"/>
      <c r="DR948" s="360"/>
      <c r="DS948" s="360"/>
      <c r="DT948" s="360"/>
      <c r="DU948" s="360"/>
      <c r="DV948" s="360"/>
      <c r="DW948" s="360"/>
      <c r="DX948" s="360"/>
      <c r="DY948" s="360"/>
      <c r="DZ948" s="360"/>
      <c r="EA948" s="360"/>
      <c r="EB948" s="360"/>
      <c r="EC948" s="360"/>
      <c r="ED948" s="360"/>
      <c r="EE948" s="360"/>
      <c r="EF948" s="360"/>
      <c r="EG948" s="360"/>
      <c r="EH948" s="360"/>
      <c r="EI948" s="360"/>
      <c r="EJ948" s="360"/>
      <c r="EK948" s="360"/>
      <c r="EL948" s="360"/>
      <c r="EM948" s="360"/>
      <c r="EN948" s="360"/>
      <c r="EO948" s="360"/>
      <c r="EP948" s="360"/>
      <c r="EQ948" s="360"/>
      <c r="ER948" s="360"/>
      <c r="ES948" s="360"/>
      <c r="ET948" s="360"/>
      <c r="EU948" s="360"/>
      <c r="EV948" s="360"/>
      <c r="EW948" s="360"/>
      <c r="EX948" s="360"/>
      <c r="EY948" s="360"/>
      <c r="EZ948" s="360"/>
      <c r="FA948" s="360"/>
      <c r="FB948" s="360"/>
      <c r="FC948" s="360"/>
      <c r="FD948" s="360"/>
      <c r="FE948" s="360"/>
      <c r="FF948" s="360"/>
      <c r="FG948" s="360"/>
      <c r="FH948" s="360"/>
      <c r="FI948" s="360"/>
      <c r="FJ948" s="360"/>
      <c r="FK948" s="360"/>
      <c r="FL948" s="360"/>
      <c r="FM948" s="360"/>
      <c r="FN948" s="360"/>
      <c r="FO948" s="360"/>
      <c r="FP948" s="360"/>
      <c r="FQ948" s="360"/>
      <c r="FR948" s="360"/>
      <c r="FS948" s="360"/>
      <c r="FT948" s="360"/>
      <c r="FU948" s="360"/>
      <c r="FV948" s="360"/>
      <c r="FW948" s="360"/>
      <c r="FX948" s="360"/>
      <c r="FY948" s="360"/>
      <c r="FZ948" s="360"/>
      <c r="GA948" s="360"/>
      <c r="GB948" s="360"/>
      <c r="GC948" s="360"/>
      <c r="GD948" s="360"/>
      <c r="GE948" s="360"/>
      <c r="GF948" s="360"/>
      <c r="GG948" s="360"/>
      <c r="GH948" s="360"/>
      <c r="GI948" s="360"/>
      <c r="GJ948" s="360"/>
      <c r="GK948" s="360"/>
      <c r="GL948" s="360"/>
      <c r="GM948" s="360"/>
      <c r="GN948" s="360"/>
      <c r="GO948" s="360"/>
      <c r="GP948" s="360"/>
      <c r="GQ948" s="360"/>
      <c r="GR948" s="360"/>
      <c r="GS948" s="360"/>
      <c r="GT948" s="360"/>
      <c r="GU948" s="360"/>
      <c r="GV948" s="360"/>
      <c r="GW948" s="360"/>
      <c r="GX948" s="360"/>
      <c r="GY948" s="360"/>
      <c r="GZ948" s="360"/>
      <c r="HA948" s="360"/>
      <c r="HB948" s="360"/>
      <c r="HC948" s="360"/>
      <c r="HD948" s="360"/>
      <c r="HE948" s="360"/>
      <c r="HF948" s="360"/>
      <c r="HG948" s="360"/>
      <c r="HH948" s="360"/>
      <c r="HI948" s="360"/>
      <c r="HJ948" s="360"/>
      <c r="HK948" s="360"/>
      <c r="HL948" s="360"/>
      <c r="HM948" s="360"/>
      <c r="HN948" s="360"/>
      <c r="HO948" s="360"/>
      <c r="HP948" s="360"/>
      <c r="HQ948" s="360"/>
      <c r="HR948" s="360"/>
      <c r="HS948" s="360"/>
      <c r="HT948" s="360"/>
      <c r="HU948" s="360"/>
      <c r="HV948" s="360"/>
      <c r="HW948" s="360"/>
      <c r="HX948" s="360"/>
    </row>
    <row r="949" spans="1:232" s="461" customFormat="1">
      <c r="A949" s="352"/>
      <c r="B949" s="369"/>
      <c r="C949" s="354"/>
      <c r="D949" s="355"/>
      <c r="E949" s="356"/>
      <c r="F949" s="357"/>
      <c r="G949" s="370"/>
      <c r="H949" s="372"/>
      <c r="I949" s="447"/>
      <c r="J949" s="448"/>
      <c r="K949" s="449"/>
      <c r="L949" s="446"/>
      <c r="N949" s="440"/>
      <c r="O949" s="440"/>
      <c r="P949" s="360"/>
      <c r="Q949" s="360"/>
      <c r="R949" s="360"/>
      <c r="S949" s="360"/>
      <c r="T949" s="360"/>
      <c r="U949" s="360"/>
      <c r="V949" s="360"/>
      <c r="W949" s="360"/>
      <c r="X949" s="360"/>
      <c r="Y949" s="360"/>
      <c r="Z949" s="360"/>
      <c r="AA949" s="360"/>
      <c r="AB949" s="360"/>
      <c r="AC949" s="360"/>
      <c r="AD949" s="360"/>
      <c r="AE949" s="360"/>
      <c r="AF949" s="360"/>
      <c r="AG949" s="360"/>
      <c r="AH949" s="360"/>
      <c r="AI949" s="360"/>
      <c r="AJ949" s="360"/>
      <c r="AK949" s="360"/>
      <c r="AL949" s="360"/>
      <c r="AM949" s="360"/>
      <c r="AN949" s="360"/>
      <c r="AO949" s="360"/>
      <c r="AP949" s="360"/>
      <c r="AQ949" s="360"/>
      <c r="AR949" s="360"/>
      <c r="AS949" s="360"/>
      <c r="AT949" s="360"/>
      <c r="AU949" s="360"/>
      <c r="AV949" s="360"/>
      <c r="AW949" s="360"/>
      <c r="AX949" s="360"/>
      <c r="AY949" s="360"/>
      <c r="AZ949" s="360"/>
      <c r="BA949" s="360"/>
      <c r="BB949" s="360"/>
      <c r="BC949" s="360"/>
      <c r="BD949" s="360"/>
      <c r="BE949" s="360"/>
      <c r="BF949" s="360"/>
      <c r="BG949" s="360"/>
      <c r="BH949" s="360"/>
      <c r="BI949" s="360"/>
      <c r="BJ949" s="360"/>
      <c r="BK949" s="360"/>
      <c r="BL949" s="360"/>
      <c r="BM949" s="360"/>
      <c r="BN949" s="360"/>
      <c r="BO949" s="360"/>
      <c r="BP949" s="360"/>
      <c r="BQ949" s="360"/>
      <c r="BR949" s="360"/>
      <c r="BS949" s="360"/>
      <c r="BT949" s="360"/>
      <c r="BU949" s="360"/>
      <c r="BV949" s="360"/>
      <c r="BW949" s="360"/>
      <c r="BX949" s="360"/>
      <c r="BY949" s="360"/>
      <c r="BZ949" s="360"/>
      <c r="CA949" s="360"/>
      <c r="CB949" s="360"/>
      <c r="CC949" s="360"/>
      <c r="CD949" s="360"/>
      <c r="CE949" s="360"/>
      <c r="CF949" s="360"/>
      <c r="CG949" s="360"/>
      <c r="CH949" s="360"/>
      <c r="CI949" s="360"/>
      <c r="CJ949" s="360"/>
      <c r="CK949" s="360"/>
      <c r="CL949" s="360"/>
      <c r="CM949" s="360"/>
      <c r="CN949" s="360"/>
      <c r="CO949" s="360"/>
      <c r="CP949" s="360"/>
      <c r="CQ949" s="360"/>
      <c r="CR949" s="360"/>
      <c r="CS949" s="360"/>
      <c r="CT949" s="360"/>
      <c r="CU949" s="360"/>
      <c r="CV949" s="360"/>
      <c r="CW949" s="360"/>
      <c r="CX949" s="360"/>
      <c r="CY949" s="360"/>
      <c r="CZ949" s="360"/>
      <c r="DA949" s="360"/>
      <c r="DB949" s="360"/>
      <c r="DC949" s="360"/>
      <c r="DD949" s="360"/>
      <c r="DE949" s="360"/>
      <c r="DF949" s="360"/>
      <c r="DG949" s="360"/>
      <c r="DH949" s="360"/>
      <c r="DI949" s="360"/>
      <c r="DJ949" s="360"/>
      <c r="DK949" s="360"/>
      <c r="DL949" s="360"/>
      <c r="DM949" s="360"/>
      <c r="DN949" s="360"/>
      <c r="DO949" s="360"/>
      <c r="DP949" s="360"/>
      <c r="DQ949" s="360"/>
      <c r="DR949" s="360"/>
      <c r="DS949" s="360"/>
      <c r="DT949" s="360"/>
      <c r="DU949" s="360"/>
      <c r="DV949" s="360"/>
      <c r="DW949" s="360"/>
      <c r="DX949" s="360"/>
      <c r="DY949" s="360"/>
      <c r="DZ949" s="360"/>
      <c r="EA949" s="360"/>
      <c r="EB949" s="360"/>
      <c r="EC949" s="360"/>
      <c r="ED949" s="360"/>
      <c r="EE949" s="360"/>
      <c r="EF949" s="360"/>
      <c r="EG949" s="360"/>
      <c r="EH949" s="360"/>
      <c r="EI949" s="360"/>
      <c r="EJ949" s="360"/>
      <c r="EK949" s="360"/>
      <c r="EL949" s="360"/>
      <c r="EM949" s="360"/>
      <c r="EN949" s="360"/>
      <c r="EO949" s="360"/>
      <c r="EP949" s="360"/>
      <c r="EQ949" s="360"/>
      <c r="ER949" s="360"/>
      <c r="ES949" s="360"/>
      <c r="ET949" s="360"/>
      <c r="EU949" s="360"/>
      <c r="EV949" s="360"/>
      <c r="EW949" s="360"/>
      <c r="EX949" s="360"/>
      <c r="EY949" s="360"/>
      <c r="EZ949" s="360"/>
      <c r="FA949" s="360"/>
      <c r="FB949" s="360"/>
      <c r="FC949" s="360"/>
      <c r="FD949" s="360"/>
      <c r="FE949" s="360"/>
      <c r="FF949" s="360"/>
      <c r="FG949" s="360"/>
      <c r="FH949" s="360"/>
      <c r="FI949" s="360"/>
      <c r="FJ949" s="360"/>
      <c r="FK949" s="360"/>
      <c r="FL949" s="360"/>
      <c r="FM949" s="360"/>
      <c r="FN949" s="360"/>
      <c r="FO949" s="360"/>
      <c r="FP949" s="360"/>
      <c r="FQ949" s="360"/>
      <c r="FR949" s="360"/>
      <c r="FS949" s="360"/>
      <c r="FT949" s="360"/>
      <c r="FU949" s="360"/>
      <c r="FV949" s="360"/>
      <c r="FW949" s="360"/>
      <c r="FX949" s="360"/>
      <c r="FY949" s="360"/>
      <c r="FZ949" s="360"/>
      <c r="GA949" s="360"/>
      <c r="GB949" s="360"/>
      <c r="GC949" s="360"/>
      <c r="GD949" s="360"/>
      <c r="GE949" s="360"/>
      <c r="GF949" s="360"/>
      <c r="GG949" s="360"/>
      <c r="GH949" s="360"/>
      <c r="GI949" s="360"/>
      <c r="GJ949" s="360"/>
      <c r="GK949" s="360"/>
      <c r="GL949" s="360"/>
      <c r="GM949" s="360"/>
      <c r="GN949" s="360"/>
      <c r="GO949" s="360"/>
      <c r="GP949" s="360"/>
      <c r="GQ949" s="360"/>
      <c r="GR949" s="360"/>
      <c r="GS949" s="360"/>
      <c r="GT949" s="360"/>
      <c r="GU949" s="360"/>
      <c r="GV949" s="360"/>
      <c r="GW949" s="360"/>
      <c r="GX949" s="360"/>
      <c r="GY949" s="360"/>
      <c r="GZ949" s="360"/>
      <c r="HA949" s="360"/>
      <c r="HB949" s="360"/>
      <c r="HC949" s="360"/>
      <c r="HD949" s="360"/>
      <c r="HE949" s="360"/>
      <c r="HF949" s="360"/>
      <c r="HG949" s="360"/>
      <c r="HH949" s="360"/>
      <c r="HI949" s="360"/>
      <c r="HJ949" s="360"/>
      <c r="HK949" s="360"/>
      <c r="HL949" s="360"/>
      <c r="HM949" s="360"/>
      <c r="HN949" s="360"/>
      <c r="HO949" s="360"/>
      <c r="HP949" s="360"/>
      <c r="HQ949" s="360"/>
      <c r="HR949" s="360"/>
      <c r="HS949" s="360"/>
      <c r="HT949" s="360"/>
      <c r="HU949" s="360"/>
      <c r="HV949" s="360"/>
      <c r="HW949" s="360"/>
      <c r="HX949" s="360"/>
    </row>
    <row r="950" spans="1:232" s="461" customFormat="1">
      <c r="A950" s="352"/>
      <c r="B950" s="369"/>
      <c r="C950" s="354"/>
      <c r="D950" s="355"/>
      <c r="E950" s="356"/>
      <c r="F950" s="357"/>
      <c r="G950" s="370"/>
      <c r="H950" s="372"/>
      <c r="I950" s="447"/>
      <c r="J950" s="448"/>
      <c r="K950" s="449"/>
      <c r="L950" s="446"/>
      <c r="N950" s="440"/>
      <c r="O950" s="440"/>
      <c r="P950" s="360"/>
      <c r="Q950" s="360"/>
      <c r="R950" s="360"/>
      <c r="S950" s="360"/>
      <c r="T950" s="360"/>
      <c r="U950" s="360"/>
      <c r="V950" s="360"/>
      <c r="W950" s="360"/>
      <c r="X950" s="360"/>
      <c r="Y950" s="360"/>
      <c r="Z950" s="360"/>
      <c r="AA950" s="360"/>
      <c r="AB950" s="360"/>
      <c r="AC950" s="360"/>
      <c r="AD950" s="360"/>
      <c r="AE950" s="360"/>
      <c r="AF950" s="360"/>
      <c r="AG950" s="360"/>
      <c r="AH950" s="360"/>
      <c r="AI950" s="360"/>
      <c r="AJ950" s="360"/>
      <c r="AK950" s="360"/>
      <c r="AL950" s="360"/>
      <c r="AM950" s="360"/>
      <c r="AN950" s="360"/>
      <c r="AO950" s="360"/>
      <c r="AP950" s="360"/>
      <c r="AQ950" s="360"/>
      <c r="AR950" s="360"/>
      <c r="AS950" s="360"/>
      <c r="AT950" s="360"/>
      <c r="AU950" s="360"/>
      <c r="AV950" s="360"/>
      <c r="AW950" s="360"/>
      <c r="AX950" s="360"/>
      <c r="AY950" s="360"/>
      <c r="AZ950" s="360"/>
      <c r="BA950" s="360"/>
      <c r="BB950" s="360"/>
      <c r="BC950" s="360"/>
      <c r="BD950" s="360"/>
      <c r="BE950" s="360"/>
      <c r="BF950" s="360"/>
      <c r="BG950" s="360"/>
      <c r="BH950" s="360"/>
      <c r="BI950" s="360"/>
      <c r="BJ950" s="360"/>
      <c r="BK950" s="360"/>
      <c r="BL950" s="360"/>
      <c r="BM950" s="360"/>
      <c r="BN950" s="360"/>
      <c r="BO950" s="360"/>
      <c r="BP950" s="360"/>
      <c r="BQ950" s="360"/>
      <c r="BR950" s="360"/>
      <c r="BS950" s="360"/>
      <c r="BT950" s="360"/>
      <c r="BU950" s="360"/>
      <c r="BV950" s="360"/>
      <c r="BW950" s="360"/>
      <c r="BX950" s="360"/>
      <c r="BY950" s="360"/>
      <c r="BZ950" s="360"/>
      <c r="CA950" s="360"/>
      <c r="CB950" s="360"/>
      <c r="CC950" s="360"/>
      <c r="CD950" s="360"/>
      <c r="CE950" s="360"/>
      <c r="CF950" s="360"/>
      <c r="CG950" s="360"/>
      <c r="CH950" s="360"/>
      <c r="CI950" s="360"/>
      <c r="CJ950" s="360"/>
      <c r="CK950" s="360"/>
      <c r="CL950" s="360"/>
      <c r="CM950" s="360"/>
      <c r="CN950" s="360"/>
      <c r="CO950" s="360"/>
      <c r="CP950" s="360"/>
      <c r="CQ950" s="360"/>
      <c r="CR950" s="360"/>
      <c r="CS950" s="360"/>
      <c r="CT950" s="360"/>
      <c r="CU950" s="360"/>
      <c r="CV950" s="360"/>
      <c r="CW950" s="360"/>
      <c r="CX950" s="360"/>
      <c r="CY950" s="360"/>
      <c r="CZ950" s="360"/>
      <c r="DA950" s="360"/>
      <c r="DB950" s="360"/>
      <c r="DC950" s="360"/>
      <c r="DD950" s="360"/>
      <c r="DE950" s="360"/>
      <c r="DF950" s="360"/>
      <c r="DG950" s="360"/>
      <c r="DH950" s="360"/>
      <c r="DI950" s="360"/>
      <c r="DJ950" s="360"/>
      <c r="DK950" s="360"/>
      <c r="DL950" s="360"/>
      <c r="DM950" s="360"/>
      <c r="DN950" s="360"/>
      <c r="DO950" s="360"/>
      <c r="DP950" s="360"/>
      <c r="DQ950" s="360"/>
      <c r="DR950" s="360"/>
      <c r="DS950" s="360"/>
      <c r="DT950" s="360"/>
      <c r="DU950" s="360"/>
      <c r="DV950" s="360"/>
      <c r="DW950" s="360"/>
      <c r="DX950" s="360"/>
      <c r="DY950" s="360"/>
      <c r="DZ950" s="360"/>
      <c r="EA950" s="360"/>
      <c r="EB950" s="360"/>
      <c r="EC950" s="360"/>
      <c r="ED950" s="360"/>
      <c r="EE950" s="360"/>
      <c r="EF950" s="360"/>
      <c r="EG950" s="360"/>
      <c r="EH950" s="360"/>
      <c r="EI950" s="360"/>
      <c r="EJ950" s="360"/>
      <c r="EK950" s="360"/>
      <c r="EL950" s="360"/>
      <c r="EM950" s="360"/>
      <c r="EN950" s="360"/>
      <c r="EO950" s="360"/>
      <c r="EP950" s="360"/>
      <c r="EQ950" s="360"/>
      <c r="ER950" s="360"/>
      <c r="ES950" s="360"/>
      <c r="ET950" s="360"/>
      <c r="EU950" s="360"/>
      <c r="EV950" s="360"/>
      <c r="EW950" s="360"/>
      <c r="EX950" s="360"/>
      <c r="EY950" s="360"/>
      <c r="EZ950" s="360"/>
      <c r="FA950" s="360"/>
      <c r="FB950" s="360"/>
      <c r="FC950" s="360"/>
      <c r="FD950" s="360"/>
      <c r="FE950" s="360"/>
      <c r="FF950" s="360"/>
      <c r="FG950" s="360"/>
      <c r="FH950" s="360"/>
      <c r="FI950" s="360"/>
      <c r="FJ950" s="360"/>
      <c r="FK950" s="360"/>
      <c r="FL950" s="360"/>
      <c r="FM950" s="360"/>
      <c r="FN950" s="360"/>
      <c r="FO950" s="360"/>
      <c r="FP950" s="360"/>
      <c r="FQ950" s="360"/>
      <c r="FR950" s="360"/>
      <c r="FS950" s="360"/>
      <c r="FT950" s="360"/>
      <c r="FU950" s="360"/>
      <c r="FV950" s="360"/>
      <c r="FW950" s="360"/>
      <c r="FX950" s="360"/>
      <c r="FY950" s="360"/>
      <c r="FZ950" s="360"/>
      <c r="GA950" s="360"/>
      <c r="GB950" s="360"/>
      <c r="GC950" s="360"/>
      <c r="GD950" s="360"/>
      <c r="GE950" s="360"/>
      <c r="GF950" s="360"/>
      <c r="GG950" s="360"/>
      <c r="GH950" s="360"/>
      <c r="GI950" s="360"/>
      <c r="GJ950" s="360"/>
      <c r="GK950" s="360"/>
      <c r="GL950" s="360"/>
      <c r="GM950" s="360"/>
      <c r="GN950" s="360"/>
      <c r="GO950" s="360"/>
      <c r="GP950" s="360"/>
      <c r="GQ950" s="360"/>
      <c r="GR950" s="360"/>
      <c r="GS950" s="360"/>
      <c r="GT950" s="360"/>
      <c r="GU950" s="360"/>
      <c r="GV950" s="360"/>
      <c r="GW950" s="360"/>
      <c r="GX950" s="360"/>
      <c r="GY950" s="360"/>
      <c r="GZ950" s="360"/>
      <c r="HA950" s="360"/>
      <c r="HB950" s="360"/>
      <c r="HC950" s="360"/>
      <c r="HD950" s="360"/>
      <c r="HE950" s="360"/>
      <c r="HF950" s="360"/>
      <c r="HG950" s="360"/>
      <c r="HH950" s="360"/>
      <c r="HI950" s="360"/>
      <c r="HJ950" s="360"/>
      <c r="HK950" s="360"/>
      <c r="HL950" s="360"/>
      <c r="HM950" s="360"/>
      <c r="HN950" s="360"/>
      <c r="HO950" s="360"/>
      <c r="HP950" s="360"/>
      <c r="HQ950" s="360"/>
      <c r="HR950" s="360"/>
      <c r="HS950" s="360"/>
      <c r="HT950" s="360"/>
      <c r="HU950" s="360"/>
      <c r="HV950" s="360"/>
      <c r="HW950" s="360"/>
      <c r="HX950" s="360"/>
    </row>
    <row r="951" spans="1:232" s="461" customFormat="1">
      <c r="A951" s="352"/>
      <c r="B951" s="369"/>
      <c r="C951" s="354"/>
      <c r="D951" s="355"/>
      <c r="E951" s="356"/>
      <c r="F951" s="357"/>
      <c r="G951" s="370"/>
      <c r="H951" s="372"/>
      <c r="I951" s="447"/>
      <c r="J951" s="448"/>
      <c r="K951" s="449"/>
      <c r="L951" s="446"/>
      <c r="N951" s="440"/>
      <c r="O951" s="440"/>
      <c r="P951" s="360"/>
      <c r="Q951" s="360"/>
      <c r="R951" s="360"/>
      <c r="S951" s="360"/>
      <c r="T951" s="360"/>
      <c r="U951" s="360"/>
      <c r="V951" s="360"/>
      <c r="W951" s="360"/>
      <c r="X951" s="360"/>
      <c r="Y951" s="360"/>
      <c r="Z951" s="360"/>
      <c r="AA951" s="360"/>
      <c r="AB951" s="360"/>
      <c r="AC951" s="360"/>
      <c r="AD951" s="360"/>
      <c r="AE951" s="360"/>
      <c r="AF951" s="360"/>
      <c r="AG951" s="360"/>
      <c r="AH951" s="360"/>
      <c r="AI951" s="360"/>
      <c r="AJ951" s="360"/>
      <c r="AK951" s="360"/>
      <c r="AL951" s="360"/>
      <c r="AM951" s="360"/>
      <c r="AN951" s="360"/>
      <c r="AO951" s="360"/>
      <c r="AP951" s="360"/>
      <c r="AQ951" s="360"/>
      <c r="AR951" s="360"/>
      <c r="AS951" s="360"/>
      <c r="AT951" s="360"/>
      <c r="AU951" s="360"/>
      <c r="AV951" s="360"/>
      <c r="AW951" s="360"/>
      <c r="AX951" s="360"/>
      <c r="AY951" s="360"/>
      <c r="AZ951" s="360"/>
      <c r="BA951" s="360"/>
      <c r="BB951" s="360"/>
      <c r="BC951" s="360"/>
      <c r="BD951" s="360"/>
      <c r="BE951" s="360"/>
      <c r="BF951" s="360"/>
      <c r="BG951" s="360"/>
      <c r="BH951" s="360"/>
      <c r="BI951" s="360"/>
      <c r="BJ951" s="360"/>
      <c r="BK951" s="360"/>
      <c r="BL951" s="360"/>
      <c r="BM951" s="360"/>
      <c r="BN951" s="360"/>
      <c r="BO951" s="360"/>
      <c r="BP951" s="360"/>
      <c r="BQ951" s="360"/>
      <c r="BR951" s="360"/>
      <c r="BS951" s="360"/>
      <c r="BT951" s="360"/>
      <c r="BU951" s="360"/>
      <c r="BV951" s="360"/>
      <c r="BW951" s="360"/>
      <c r="BX951" s="360"/>
      <c r="BY951" s="360"/>
      <c r="BZ951" s="360"/>
      <c r="CA951" s="360"/>
      <c r="CB951" s="360"/>
      <c r="CC951" s="360"/>
      <c r="CD951" s="360"/>
      <c r="CE951" s="360"/>
      <c r="CF951" s="360"/>
      <c r="CG951" s="360"/>
      <c r="CH951" s="360"/>
      <c r="CI951" s="360"/>
      <c r="CJ951" s="360"/>
      <c r="CK951" s="360"/>
      <c r="CL951" s="360"/>
      <c r="CM951" s="360"/>
      <c r="CN951" s="360"/>
      <c r="CO951" s="360"/>
      <c r="CP951" s="360"/>
      <c r="CQ951" s="360"/>
      <c r="CR951" s="360"/>
      <c r="CS951" s="360"/>
      <c r="CT951" s="360"/>
      <c r="CU951" s="360"/>
      <c r="CV951" s="360"/>
      <c r="CW951" s="360"/>
      <c r="CX951" s="360"/>
      <c r="CY951" s="360"/>
      <c r="CZ951" s="360"/>
      <c r="DA951" s="360"/>
      <c r="DB951" s="360"/>
      <c r="DC951" s="360"/>
      <c r="DD951" s="360"/>
      <c r="DE951" s="360"/>
      <c r="DF951" s="360"/>
      <c r="DG951" s="360"/>
      <c r="DH951" s="360"/>
      <c r="DI951" s="360"/>
      <c r="DJ951" s="360"/>
      <c r="DK951" s="360"/>
      <c r="DL951" s="360"/>
      <c r="DM951" s="360"/>
      <c r="DN951" s="360"/>
      <c r="DO951" s="360"/>
      <c r="DP951" s="360"/>
      <c r="DQ951" s="360"/>
      <c r="DR951" s="360"/>
      <c r="DS951" s="360"/>
      <c r="DT951" s="360"/>
      <c r="DU951" s="360"/>
      <c r="DV951" s="360"/>
      <c r="DW951" s="360"/>
      <c r="DX951" s="360"/>
      <c r="DY951" s="360"/>
      <c r="DZ951" s="360"/>
      <c r="EA951" s="360"/>
      <c r="EB951" s="360"/>
      <c r="EC951" s="360"/>
      <c r="ED951" s="360"/>
      <c r="EE951" s="360"/>
      <c r="EF951" s="360"/>
      <c r="EG951" s="360"/>
      <c r="EH951" s="360"/>
      <c r="EI951" s="360"/>
      <c r="EJ951" s="360"/>
      <c r="EK951" s="360"/>
      <c r="EL951" s="360"/>
      <c r="EM951" s="360"/>
      <c r="EN951" s="360"/>
      <c r="EO951" s="360"/>
      <c r="EP951" s="360"/>
      <c r="EQ951" s="360"/>
      <c r="ER951" s="360"/>
      <c r="ES951" s="360"/>
      <c r="ET951" s="360"/>
      <c r="EU951" s="360"/>
      <c r="EV951" s="360"/>
      <c r="EW951" s="360"/>
      <c r="EX951" s="360"/>
      <c r="EY951" s="360"/>
      <c r="EZ951" s="360"/>
      <c r="FA951" s="360"/>
      <c r="FB951" s="360"/>
      <c r="FC951" s="360"/>
      <c r="FD951" s="360"/>
      <c r="FE951" s="360"/>
      <c r="FF951" s="360"/>
      <c r="FG951" s="360"/>
      <c r="FH951" s="360"/>
      <c r="FI951" s="360"/>
      <c r="FJ951" s="360"/>
      <c r="FK951" s="360"/>
      <c r="FL951" s="360"/>
      <c r="FM951" s="360"/>
      <c r="FN951" s="360"/>
      <c r="FO951" s="360"/>
      <c r="FP951" s="360"/>
      <c r="FQ951" s="360"/>
      <c r="FR951" s="360"/>
      <c r="FS951" s="360"/>
      <c r="FT951" s="360"/>
      <c r="FU951" s="360"/>
      <c r="FV951" s="360"/>
      <c r="FW951" s="360"/>
      <c r="FX951" s="360"/>
      <c r="FY951" s="360"/>
      <c r="FZ951" s="360"/>
      <c r="GA951" s="360"/>
      <c r="GB951" s="360"/>
      <c r="GC951" s="360"/>
      <c r="GD951" s="360"/>
      <c r="GE951" s="360"/>
      <c r="GF951" s="360"/>
      <c r="GG951" s="360"/>
      <c r="GH951" s="360"/>
      <c r="GI951" s="360"/>
      <c r="GJ951" s="360"/>
      <c r="GK951" s="360"/>
      <c r="GL951" s="360"/>
      <c r="GM951" s="360"/>
      <c r="GN951" s="360"/>
      <c r="GO951" s="360"/>
      <c r="GP951" s="360"/>
      <c r="GQ951" s="360"/>
      <c r="GR951" s="360"/>
      <c r="GS951" s="360"/>
      <c r="GT951" s="360"/>
      <c r="GU951" s="360"/>
      <c r="GV951" s="360"/>
      <c r="GW951" s="360"/>
      <c r="GX951" s="360"/>
      <c r="GY951" s="360"/>
      <c r="GZ951" s="360"/>
      <c r="HA951" s="360"/>
      <c r="HB951" s="360"/>
      <c r="HC951" s="360"/>
      <c r="HD951" s="360"/>
      <c r="HE951" s="360"/>
      <c r="HF951" s="360"/>
      <c r="HG951" s="360"/>
      <c r="HH951" s="360"/>
      <c r="HI951" s="360"/>
      <c r="HJ951" s="360"/>
      <c r="HK951" s="360"/>
      <c r="HL951" s="360"/>
      <c r="HM951" s="360"/>
      <c r="HN951" s="360"/>
      <c r="HO951" s="360"/>
      <c r="HP951" s="360"/>
      <c r="HQ951" s="360"/>
      <c r="HR951" s="360"/>
      <c r="HS951" s="360"/>
      <c r="HT951" s="360"/>
      <c r="HU951" s="360"/>
      <c r="HV951" s="360"/>
      <c r="HW951" s="360"/>
      <c r="HX951" s="360"/>
    </row>
    <row r="952" spans="1:232" s="461" customFormat="1">
      <c r="A952" s="352"/>
      <c r="B952" s="369"/>
      <c r="C952" s="354"/>
      <c r="D952" s="355"/>
      <c r="E952" s="356"/>
      <c r="F952" s="357"/>
      <c r="G952" s="370"/>
      <c r="H952" s="372"/>
      <c r="I952" s="447"/>
      <c r="J952" s="448"/>
      <c r="K952" s="449"/>
      <c r="L952" s="446"/>
      <c r="N952" s="440"/>
      <c r="O952" s="440"/>
      <c r="P952" s="360"/>
      <c r="Q952" s="360"/>
      <c r="R952" s="360"/>
      <c r="S952" s="360"/>
      <c r="T952" s="360"/>
      <c r="U952" s="360"/>
      <c r="V952" s="360"/>
      <c r="W952" s="360"/>
      <c r="X952" s="360"/>
      <c r="Y952" s="360"/>
      <c r="Z952" s="360"/>
      <c r="AA952" s="360"/>
      <c r="AB952" s="360"/>
      <c r="AC952" s="360"/>
      <c r="AD952" s="360"/>
      <c r="AE952" s="360"/>
      <c r="AF952" s="360"/>
      <c r="AG952" s="360"/>
      <c r="AH952" s="360"/>
      <c r="AI952" s="360"/>
      <c r="AJ952" s="360"/>
      <c r="AK952" s="360"/>
      <c r="AL952" s="360"/>
      <c r="AM952" s="360"/>
      <c r="AN952" s="360"/>
      <c r="AO952" s="360"/>
      <c r="AP952" s="360"/>
      <c r="AQ952" s="360"/>
      <c r="AR952" s="360"/>
      <c r="AS952" s="360"/>
      <c r="AT952" s="360"/>
      <c r="AU952" s="360"/>
      <c r="AV952" s="360"/>
      <c r="AW952" s="360"/>
      <c r="AX952" s="360"/>
      <c r="AY952" s="360"/>
      <c r="AZ952" s="360"/>
      <c r="BA952" s="360"/>
      <c r="BB952" s="360"/>
      <c r="BC952" s="360"/>
      <c r="BD952" s="360"/>
      <c r="BE952" s="360"/>
      <c r="BF952" s="360"/>
      <c r="BG952" s="360"/>
      <c r="BH952" s="360"/>
      <c r="BI952" s="360"/>
      <c r="BJ952" s="360"/>
      <c r="BK952" s="360"/>
      <c r="BL952" s="360"/>
      <c r="BM952" s="360"/>
      <c r="BN952" s="360"/>
      <c r="BO952" s="360"/>
      <c r="BP952" s="360"/>
      <c r="BQ952" s="360"/>
      <c r="BR952" s="360"/>
      <c r="BS952" s="360"/>
      <c r="BT952" s="360"/>
      <c r="BU952" s="360"/>
      <c r="BV952" s="360"/>
      <c r="BW952" s="360"/>
      <c r="BX952" s="360"/>
      <c r="BY952" s="360"/>
      <c r="BZ952" s="360"/>
      <c r="CA952" s="360"/>
      <c r="CB952" s="360"/>
      <c r="CC952" s="360"/>
      <c r="CD952" s="360"/>
      <c r="CE952" s="360"/>
      <c r="CF952" s="360"/>
      <c r="CG952" s="360"/>
      <c r="CH952" s="360"/>
      <c r="CI952" s="360"/>
      <c r="CJ952" s="360"/>
      <c r="CK952" s="360"/>
      <c r="CL952" s="360"/>
      <c r="CM952" s="360"/>
      <c r="CN952" s="360"/>
      <c r="CO952" s="360"/>
      <c r="CP952" s="360"/>
      <c r="CQ952" s="360"/>
      <c r="CR952" s="360"/>
      <c r="CS952" s="360"/>
      <c r="CT952" s="360"/>
      <c r="CU952" s="360"/>
      <c r="CV952" s="360"/>
      <c r="CW952" s="360"/>
      <c r="CX952" s="360"/>
      <c r="CY952" s="360"/>
      <c r="CZ952" s="360"/>
      <c r="DA952" s="360"/>
      <c r="DB952" s="360"/>
      <c r="DC952" s="360"/>
      <c r="DD952" s="360"/>
      <c r="DE952" s="360"/>
      <c r="DF952" s="360"/>
      <c r="DG952" s="360"/>
      <c r="DH952" s="360"/>
      <c r="DI952" s="360"/>
      <c r="DJ952" s="360"/>
      <c r="DK952" s="360"/>
      <c r="DL952" s="360"/>
      <c r="DM952" s="360"/>
      <c r="DN952" s="360"/>
      <c r="DO952" s="360"/>
      <c r="DP952" s="360"/>
      <c r="DQ952" s="360"/>
      <c r="DR952" s="360"/>
      <c r="DS952" s="360"/>
      <c r="DT952" s="360"/>
      <c r="DU952" s="360"/>
      <c r="DV952" s="360"/>
      <c r="DW952" s="360"/>
      <c r="DX952" s="360"/>
      <c r="DY952" s="360"/>
      <c r="DZ952" s="360"/>
      <c r="EA952" s="360"/>
      <c r="EB952" s="360"/>
      <c r="EC952" s="360"/>
      <c r="ED952" s="360"/>
      <c r="EE952" s="360"/>
      <c r="EF952" s="360"/>
      <c r="EG952" s="360"/>
      <c r="EH952" s="360"/>
      <c r="EI952" s="360"/>
      <c r="EJ952" s="360"/>
      <c r="EK952" s="360"/>
      <c r="EL952" s="360"/>
      <c r="EM952" s="360"/>
      <c r="EN952" s="360"/>
      <c r="EO952" s="360"/>
      <c r="EP952" s="360"/>
      <c r="EQ952" s="360"/>
      <c r="ER952" s="360"/>
      <c r="ES952" s="360"/>
      <c r="ET952" s="360"/>
      <c r="EU952" s="360"/>
      <c r="EV952" s="360"/>
      <c r="EW952" s="360"/>
      <c r="EX952" s="360"/>
      <c r="EY952" s="360"/>
      <c r="EZ952" s="360"/>
      <c r="FA952" s="360"/>
      <c r="FB952" s="360"/>
      <c r="FC952" s="360"/>
      <c r="FD952" s="360"/>
      <c r="FE952" s="360"/>
      <c r="FF952" s="360"/>
      <c r="FG952" s="360"/>
      <c r="FH952" s="360"/>
      <c r="FI952" s="360"/>
      <c r="FJ952" s="360"/>
      <c r="FK952" s="360"/>
      <c r="FL952" s="360"/>
      <c r="FM952" s="360"/>
      <c r="FN952" s="360"/>
      <c r="FO952" s="360"/>
      <c r="FP952" s="360"/>
      <c r="FQ952" s="360"/>
      <c r="FR952" s="360"/>
      <c r="FS952" s="360"/>
      <c r="FT952" s="360"/>
      <c r="FU952" s="360"/>
      <c r="FV952" s="360"/>
      <c r="FW952" s="360"/>
      <c r="FX952" s="360"/>
      <c r="FY952" s="360"/>
      <c r="FZ952" s="360"/>
      <c r="GA952" s="360"/>
      <c r="GB952" s="360"/>
      <c r="GC952" s="360"/>
      <c r="GD952" s="360"/>
      <c r="GE952" s="360"/>
      <c r="GF952" s="360"/>
      <c r="GG952" s="360"/>
      <c r="GH952" s="360"/>
      <c r="GI952" s="360"/>
      <c r="GJ952" s="360"/>
      <c r="GK952" s="360"/>
      <c r="GL952" s="360"/>
      <c r="GM952" s="360"/>
      <c r="GN952" s="360"/>
      <c r="GO952" s="360"/>
      <c r="GP952" s="360"/>
      <c r="GQ952" s="360"/>
      <c r="GR952" s="360"/>
      <c r="GS952" s="360"/>
      <c r="GT952" s="360"/>
      <c r="GU952" s="360"/>
      <c r="GV952" s="360"/>
      <c r="GW952" s="360"/>
      <c r="GX952" s="360"/>
      <c r="GY952" s="360"/>
      <c r="GZ952" s="360"/>
      <c r="HA952" s="360"/>
      <c r="HB952" s="360"/>
      <c r="HC952" s="360"/>
      <c r="HD952" s="360"/>
      <c r="HE952" s="360"/>
      <c r="HF952" s="360"/>
      <c r="HG952" s="360"/>
      <c r="HH952" s="360"/>
      <c r="HI952" s="360"/>
      <c r="HJ952" s="360"/>
      <c r="HK952" s="360"/>
      <c r="HL952" s="360"/>
      <c r="HM952" s="360"/>
      <c r="HN952" s="360"/>
      <c r="HO952" s="360"/>
      <c r="HP952" s="360"/>
      <c r="HQ952" s="360"/>
      <c r="HR952" s="360"/>
      <c r="HS952" s="360"/>
      <c r="HT952" s="360"/>
      <c r="HU952" s="360"/>
      <c r="HV952" s="360"/>
      <c r="HW952" s="360"/>
      <c r="HX952" s="360"/>
    </row>
    <row r="953" spans="1:232" s="461" customFormat="1">
      <c r="A953" s="352"/>
      <c r="B953" s="369"/>
      <c r="C953" s="354"/>
      <c r="D953" s="355"/>
      <c r="E953" s="356"/>
      <c r="F953" s="357"/>
      <c r="G953" s="370"/>
      <c r="H953" s="372"/>
      <c r="I953" s="447"/>
      <c r="J953" s="448"/>
      <c r="K953" s="449"/>
      <c r="L953" s="446"/>
      <c r="N953" s="440"/>
      <c r="O953" s="440"/>
      <c r="P953" s="360"/>
      <c r="Q953" s="360"/>
      <c r="R953" s="360"/>
      <c r="S953" s="360"/>
      <c r="T953" s="360"/>
      <c r="U953" s="360"/>
      <c r="V953" s="360"/>
      <c r="W953" s="360"/>
      <c r="X953" s="360"/>
      <c r="Y953" s="360"/>
      <c r="Z953" s="360"/>
      <c r="AA953" s="360"/>
      <c r="AB953" s="360"/>
      <c r="AC953" s="360"/>
      <c r="AD953" s="360"/>
      <c r="AE953" s="360"/>
      <c r="AF953" s="360"/>
      <c r="AG953" s="360"/>
      <c r="AH953" s="360"/>
      <c r="AI953" s="360"/>
      <c r="AJ953" s="360"/>
      <c r="AK953" s="360"/>
      <c r="AL953" s="360"/>
      <c r="AM953" s="360"/>
      <c r="AN953" s="360"/>
      <c r="AO953" s="360"/>
      <c r="AP953" s="360"/>
      <c r="AQ953" s="360"/>
      <c r="AR953" s="360"/>
      <c r="AS953" s="360"/>
      <c r="AT953" s="360"/>
      <c r="AU953" s="360"/>
      <c r="AV953" s="360"/>
      <c r="AW953" s="360"/>
      <c r="AX953" s="360"/>
      <c r="AY953" s="360"/>
      <c r="AZ953" s="360"/>
      <c r="BA953" s="360"/>
      <c r="BB953" s="360"/>
      <c r="BC953" s="360"/>
      <c r="BD953" s="360"/>
      <c r="BE953" s="360"/>
      <c r="BF953" s="360"/>
      <c r="BG953" s="360"/>
      <c r="BH953" s="360"/>
      <c r="BI953" s="360"/>
      <c r="BJ953" s="360"/>
      <c r="BK953" s="360"/>
      <c r="BL953" s="360"/>
      <c r="BM953" s="360"/>
      <c r="BN953" s="360"/>
      <c r="BO953" s="360"/>
      <c r="BP953" s="360"/>
      <c r="BQ953" s="360"/>
      <c r="BR953" s="360"/>
      <c r="BS953" s="360"/>
      <c r="BT953" s="360"/>
      <c r="BU953" s="360"/>
      <c r="BV953" s="360"/>
      <c r="BW953" s="360"/>
      <c r="BX953" s="360"/>
      <c r="BY953" s="360"/>
      <c r="BZ953" s="360"/>
      <c r="CA953" s="360"/>
      <c r="CB953" s="360"/>
      <c r="CC953" s="360"/>
      <c r="CD953" s="360"/>
      <c r="CE953" s="360"/>
      <c r="CF953" s="360"/>
      <c r="CG953" s="360"/>
      <c r="CH953" s="360"/>
      <c r="CI953" s="360"/>
      <c r="CJ953" s="360"/>
      <c r="CK953" s="360"/>
      <c r="CL953" s="360"/>
      <c r="CM953" s="360"/>
      <c r="CN953" s="360"/>
      <c r="CO953" s="360"/>
      <c r="CP953" s="360"/>
      <c r="CQ953" s="360"/>
      <c r="CR953" s="360"/>
      <c r="CS953" s="360"/>
      <c r="CT953" s="360"/>
      <c r="CU953" s="360"/>
      <c r="CV953" s="360"/>
      <c r="CW953" s="360"/>
      <c r="CX953" s="360"/>
      <c r="CY953" s="360"/>
      <c r="CZ953" s="360"/>
      <c r="DA953" s="360"/>
      <c r="DB953" s="360"/>
      <c r="DC953" s="360"/>
      <c r="DD953" s="360"/>
      <c r="DE953" s="360"/>
      <c r="DF953" s="360"/>
      <c r="DG953" s="360"/>
      <c r="DH953" s="360"/>
      <c r="DI953" s="360"/>
      <c r="DJ953" s="360"/>
      <c r="DK953" s="360"/>
      <c r="DL953" s="360"/>
      <c r="DM953" s="360"/>
      <c r="DN953" s="360"/>
      <c r="DO953" s="360"/>
      <c r="DP953" s="360"/>
      <c r="DQ953" s="360"/>
      <c r="DR953" s="360"/>
      <c r="DS953" s="360"/>
      <c r="DT953" s="360"/>
      <c r="DU953" s="360"/>
      <c r="DV953" s="360"/>
      <c r="DW953" s="360"/>
      <c r="DX953" s="360"/>
      <c r="DY953" s="360"/>
      <c r="DZ953" s="360"/>
      <c r="EA953" s="360"/>
      <c r="EB953" s="360"/>
      <c r="EC953" s="360"/>
      <c r="ED953" s="360"/>
      <c r="EE953" s="360"/>
      <c r="EF953" s="360"/>
      <c r="EG953" s="360"/>
      <c r="EH953" s="360"/>
      <c r="EI953" s="360"/>
      <c r="EJ953" s="360"/>
      <c r="EK953" s="360"/>
      <c r="EL953" s="360"/>
      <c r="EM953" s="360"/>
      <c r="EN953" s="360"/>
      <c r="EO953" s="360"/>
      <c r="EP953" s="360"/>
      <c r="EQ953" s="360"/>
      <c r="ER953" s="360"/>
      <c r="ES953" s="360"/>
      <c r="ET953" s="360"/>
      <c r="EU953" s="360"/>
      <c r="EV953" s="360"/>
      <c r="EW953" s="360"/>
      <c r="EX953" s="360"/>
      <c r="EY953" s="360"/>
      <c r="EZ953" s="360"/>
      <c r="FA953" s="360"/>
      <c r="FB953" s="360"/>
      <c r="FC953" s="360"/>
      <c r="FD953" s="360"/>
      <c r="FE953" s="360"/>
      <c r="FF953" s="360"/>
      <c r="FG953" s="360"/>
      <c r="FH953" s="360"/>
      <c r="FI953" s="360"/>
      <c r="FJ953" s="360"/>
      <c r="FK953" s="360"/>
      <c r="FL953" s="360"/>
      <c r="FM953" s="360"/>
      <c r="FN953" s="360"/>
      <c r="FO953" s="360"/>
      <c r="FP953" s="360"/>
      <c r="FQ953" s="360"/>
      <c r="FR953" s="360"/>
      <c r="FS953" s="360"/>
      <c r="FT953" s="360"/>
      <c r="FU953" s="360"/>
      <c r="FV953" s="360"/>
      <c r="FW953" s="360"/>
      <c r="FX953" s="360"/>
      <c r="FY953" s="360"/>
      <c r="FZ953" s="360"/>
      <c r="GA953" s="360"/>
      <c r="GB953" s="360"/>
      <c r="GC953" s="360"/>
      <c r="GD953" s="360"/>
      <c r="GE953" s="360"/>
      <c r="GF953" s="360"/>
      <c r="GG953" s="360"/>
      <c r="GH953" s="360"/>
      <c r="GI953" s="360"/>
      <c r="GJ953" s="360"/>
      <c r="GK953" s="360"/>
      <c r="GL953" s="360"/>
      <c r="GM953" s="360"/>
      <c r="GN953" s="360"/>
      <c r="GO953" s="360"/>
      <c r="GP953" s="360"/>
      <c r="GQ953" s="360"/>
      <c r="GR953" s="360"/>
      <c r="GS953" s="360"/>
      <c r="GT953" s="360"/>
      <c r="GU953" s="360"/>
      <c r="GV953" s="360"/>
      <c r="GW953" s="360"/>
      <c r="GX953" s="360"/>
      <c r="GY953" s="360"/>
      <c r="GZ953" s="360"/>
      <c r="HA953" s="360"/>
      <c r="HB953" s="360"/>
      <c r="HC953" s="360"/>
      <c r="HD953" s="360"/>
      <c r="HE953" s="360"/>
      <c r="HF953" s="360"/>
      <c r="HG953" s="360"/>
      <c r="HH953" s="360"/>
      <c r="HI953" s="360"/>
      <c r="HJ953" s="360"/>
      <c r="HK953" s="360"/>
      <c r="HL953" s="360"/>
      <c r="HM953" s="360"/>
      <c r="HN953" s="360"/>
      <c r="HO953" s="360"/>
      <c r="HP953" s="360"/>
      <c r="HQ953" s="360"/>
      <c r="HR953" s="360"/>
      <c r="HS953" s="360"/>
      <c r="HT953" s="360"/>
      <c r="HU953" s="360"/>
      <c r="HV953" s="360"/>
      <c r="HW953" s="360"/>
      <c r="HX953" s="360"/>
    </row>
    <row r="954" spans="1:232" s="461" customFormat="1">
      <c r="A954" s="352"/>
      <c r="B954" s="369"/>
      <c r="C954" s="354"/>
      <c r="D954" s="355"/>
      <c r="E954" s="356"/>
      <c r="F954" s="357"/>
      <c r="G954" s="370"/>
      <c r="H954" s="372"/>
      <c r="I954" s="447"/>
      <c r="J954" s="448"/>
      <c r="K954" s="449"/>
      <c r="L954" s="446"/>
      <c r="N954" s="440"/>
      <c r="O954" s="440"/>
      <c r="P954" s="360"/>
      <c r="Q954" s="360"/>
      <c r="R954" s="360"/>
      <c r="S954" s="360"/>
      <c r="T954" s="360"/>
      <c r="U954" s="360"/>
      <c r="V954" s="360"/>
      <c r="W954" s="360"/>
      <c r="X954" s="360"/>
      <c r="Y954" s="360"/>
      <c r="Z954" s="360"/>
      <c r="AA954" s="360"/>
      <c r="AB954" s="360"/>
      <c r="AC954" s="360"/>
      <c r="AD954" s="360"/>
      <c r="AE954" s="360"/>
      <c r="AF954" s="360"/>
      <c r="AG954" s="360"/>
      <c r="AH954" s="360"/>
      <c r="AI954" s="360"/>
      <c r="AJ954" s="360"/>
      <c r="AK954" s="360"/>
      <c r="AL954" s="360"/>
      <c r="AM954" s="360"/>
      <c r="AN954" s="360"/>
      <c r="AO954" s="360"/>
      <c r="AP954" s="360"/>
      <c r="AQ954" s="360"/>
      <c r="AR954" s="360"/>
      <c r="AS954" s="360"/>
      <c r="AT954" s="360"/>
      <c r="AU954" s="360"/>
      <c r="AV954" s="360"/>
      <c r="AW954" s="360"/>
      <c r="AX954" s="360"/>
      <c r="AY954" s="360"/>
      <c r="AZ954" s="360"/>
      <c r="BA954" s="360"/>
      <c r="BB954" s="360"/>
      <c r="BC954" s="360"/>
      <c r="BD954" s="360"/>
      <c r="BE954" s="360"/>
      <c r="BF954" s="360"/>
      <c r="BG954" s="360"/>
      <c r="BH954" s="360"/>
      <c r="BI954" s="360"/>
      <c r="BJ954" s="360"/>
      <c r="BK954" s="360"/>
      <c r="BL954" s="360"/>
      <c r="BM954" s="360"/>
      <c r="BN954" s="360"/>
      <c r="BO954" s="360"/>
      <c r="BP954" s="360"/>
      <c r="BQ954" s="360"/>
      <c r="BR954" s="360"/>
      <c r="BS954" s="360"/>
      <c r="BT954" s="360"/>
      <c r="BU954" s="360"/>
      <c r="BV954" s="360"/>
      <c r="BW954" s="360"/>
      <c r="BX954" s="360"/>
      <c r="BY954" s="360"/>
      <c r="BZ954" s="360"/>
      <c r="CA954" s="360"/>
      <c r="CB954" s="360"/>
      <c r="CC954" s="360"/>
      <c r="CD954" s="360"/>
      <c r="CE954" s="360"/>
      <c r="CF954" s="360"/>
      <c r="CG954" s="360"/>
      <c r="CH954" s="360"/>
      <c r="CI954" s="360"/>
      <c r="CJ954" s="360"/>
      <c r="CK954" s="360"/>
      <c r="CL954" s="360"/>
      <c r="CM954" s="360"/>
      <c r="CN954" s="360"/>
      <c r="CO954" s="360"/>
      <c r="CP954" s="360"/>
      <c r="CQ954" s="360"/>
      <c r="CR954" s="360"/>
      <c r="CS954" s="360"/>
      <c r="CT954" s="360"/>
      <c r="CU954" s="360"/>
      <c r="CV954" s="360"/>
      <c r="CW954" s="360"/>
      <c r="CX954" s="360"/>
      <c r="CY954" s="360"/>
      <c r="CZ954" s="360"/>
      <c r="DA954" s="360"/>
      <c r="DB954" s="360"/>
      <c r="DC954" s="360"/>
      <c r="DD954" s="360"/>
      <c r="DE954" s="360"/>
      <c r="DF954" s="360"/>
      <c r="DG954" s="360"/>
      <c r="DH954" s="360"/>
      <c r="DI954" s="360"/>
      <c r="DJ954" s="360"/>
      <c r="DK954" s="360"/>
      <c r="DL954" s="360"/>
      <c r="DM954" s="360"/>
      <c r="DN954" s="360"/>
      <c r="DO954" s="360"/>
      <c r="DP954" s="360"/>
      <c r="DQ954" s="360"/>
      <c r="DR954" s="360"/>
      <c r="DS954" s="360"/>
      <c r="DT954" s="360"/>
      <c r="DU954" s="360"/>
      <c r="DV954" s="360"/>
      <c r="DW954" s="360"/>
      <c r="DX954" s="360"/>
      <c r="DY954" s="360"/>
      <c r="DZ954" s="360"/>
      <c r="EA954" s="360"/>
      <c r="EB954" s="360"/>
      <c r="EC954" s="360"/>
      <c r="ED954" s="360"/>
      <c r="EE954" s="360"/>
      <c r="EF954" s="360"/>
      <c r="EG954" s="360"/>
      <c r="EH954" s="360"/>
      <c r="EI954" s="360"/>
      <c r="EJ954" s="360"/>
      <c r="EK954" s="360"/>
      <c r="EL954" s="360"/>
      <c r="EM954" s="360"/>
      <c r="EN954" s="360"/>
      <c r="EO954" s="360"/>
      <c r="EP954" s="360"/>
      <c r="EQ954" s="360"/>
      <c r="ER954" s="360"/>
      <c r="ES954" s="360"/>
      <c r="ET954" s="360"/>
      <c r="EU954" s="360"/>
      <c r="EV954" s="360"/>
      <c r="EW954" s="360"/>
      <c r="EX954" s="360"/>
      <c r="EY954" s="360"/>
      <c r="EZ954" s="360"/>
      <c r="FA954" s="360"/>
      <c r="FB954" s="360"/>
      <c r="FC954" s="360"/>
      <c r="FD954" s="360"/>
      <c r="FE954" s="360"/>
      <c r="FF954" s="360"/>
      <c r="FG954" s="360"/>
      <c r="FH954" s="360"/>
      <c r="FI954" s="360"/>
      <c r="FJ954" s="360"/>
      <c r="FK954" s="360"/>
      <c r="FL954" s="360"/>
      <c r="FM954" s="360"/>
      <c r="FN954" s="360"/>
      <c r="FO954" s="360"/>
      <c r="FP954" s="360"/>
      <c r="FQ954" s="360"/>
      <c r="FR954" s="360"/>
      <c r="FS954" s="360"/>
      <c r="FT954" s="360"/>
      <c r="FU954" s="360"/>
      <c r="FV954" s="360"/>
      <c r="FW954" s="360"/>
      <c r="FX954" s="360"/>
      <c r="FY954" s="360"/>
      <c r="FZ954" s="360"/>
      <c r="GA954" s="360"/>
      <c r="GB954" s="360"/>
      <c r="GC954" s="360"/>
      <c r="GD954" s="360"/>
      <c r="GE954" s="360"/>
      <c r="GF954" s="360"/>
      <c r="GG954" s="360"/>
      <c r="GH954" s="360"/>
      <c r="GI954" s="360"/>
      <c r="GJ954" s="360"/>
      <c r="GK954" s="360"/>
      <c r="GL954" s="360"/>
      <c r="GM954" s="360"/>
      <c r="GN954" s="360"/>
      <c r="GO954" s="360"/>
      <c r="GP954" s="360"/>
      <c r="GQ954" s="360"/>
      <c r="GR954" s="360"/>
      <c r="GS954" s="360"/>
      <c r="GT954" s="360"/>
      <c r="GU954" s="360"/>
      <c r="GV954" s="360"/>
      <c r="GW954" s="360"/>
      <c r="GX954" s="360"/>
      <c r="GY954" s="360"/>
      <c r="GZ954" s="360"/>
      <c r="HA954" s="360"/>
      <c r="HB954" s="360"/>
      <c r="HC954" s="360"/>
      <c r="HD954" s="360"/>
      <c r="HE954" s="360"/>
      <c r="HF954" s="360"/>
      <c r="HG954" s="360"/>
      <c r="HH954" s="360"/>
      <c r="HI954" s="360"/>
      <c r="HJ954" s="360"/>
      <c r="HK954" s="360"/>
      <c r="HL954" s="360"/>
      <c r="HM954" s="360"/>
      <c r="HN954" s="360"/>
      <c r="HO954" s="360"/>
      <c r="HP954" s="360"/>
      <c r="HQ954" s="360"/>
      <c r="HR954" s="360"/>
      <c r="HS954" s="360"/>
      <c r="HT954" s="360"/>
      <c r="HU954" s="360"/>
      <c r="HV954" s="360"/>
      <c r="HW954" s="360"/>
      <c r="HX954" s="360"/>
    </row>
    <row r="955" spans="1:232" s="461" customFormat="1">
      <c r="A955" s="352"/>
      <c r="B955" s="369"/>
      <c r="C955" s="354"/>
      <c r="D955" s="355"/>
      <c r="E955" s="356"/>
      <c r="F955" s="357"/>
      <c r="G955" s="370"/>
      <c r="H955" s="372"/>
      <c r="I955" s="447"/>
      <c r="J955" s="448"/>
      <c r="K955" s="449"/>
      <c r="L955" s="446"/>
      <c r="N955" s="440"/>
      <c r="O955" s="440"/>
      <c r="P955" s="360"/>
      <c r="Q955" s="360"/>
      <c r="R955" s="360"/>
      <c r="S955" s="360"/>
      <c r="T955" s="360"/>
      <c r="U955" s="360"/>
      <c r="V955" s="360"/>
      <c r="W955" s="360"/>
      <c r="X955" s="360"/>
      <c r="Y955" s="360"/>
      <c r="Z955" s="360"/>
      <c r="AA955" s="360"/>
      <c r="AB955" s="360"/>
      <c r="AC955" s="360"/>
      <c r="AD955" s="360"/>
      <c r="AE955" s="360"/>
      <c r="AF955" s="360"/>
      <c r="AG955" s="360"/>
      <c r="AH955" s="360"/>
      <c r="AI955" s="360"/>
      <c r="AJ955" s="360"/>
      <c r="AK955" s="360"/>
      <c r="AL955" s="360"/>
      <c r="AM955" s="360"/>
      <c r="AN955" s="360"/>
      <c r="AO955" s="360"/>
      <c r="AP955" s="360"/>
      <c r="AQ955" s="360"/>
      <c r="AR955" s="360"/>
      <c r="AS955" s="360"/>
      <c r="AT955" s="360"/>
      <c r="AU955" s="360"/>
      <c r="AV955" s="360"/>
      <c r="AW955" s="360"/>
      <c r="AX955" s="360"/>
      <c r="AY955" s="360"/>
      <c r="AZ955" s="360"/>
      <c r="BA955" s="360"/>
      <c r="BB955" s="360"/>
      <c r="BC955" s="360"/>
      <c r="BD955" s="360"/>
      <c r="BE955" s="360"/>
      <c r="BF955" s="360"/>
      <c r="BG955" s="360"/>
      <c r="BH955" s="360"/>
      <c r="BI955" s="360"/>
      <c r="BJ955" s="360"/>
      <c r="BK955" s="360"/>
      <c r="BL955" s="360"/>
      <c r="BM955" s="360"/>
      <c r="BN955" s="360"/>
      <c r="BO955" s="360"/>
      <c r="BP955" s="360"/>
      <c r="BQ955" s="360"/>
      <c r="BR955" s="360"/>
      <c r="BS955" s="360"/>
      <c r="BT955" s="360"/>
      <c r="BU955" s="360"/>
      <c r="BV955" s="360"/>
      <c r="BW955" s="360"/>
      <c r="BX955" s="360"/>
      <c r="BY955" s="360"/>
      <c r="BZ955" s="360"/>
      <c r="CA955" s="360"/>
      <c r="CB955" s="360"/>
      <c r="CC955" s="360"/>
      <c r="CD955" s="360"/>
      <c r="CE955" s="360"/>
      <c r="CF955" s="360"/>
      <c r="CG955" s="360"/>
      <c r="CH955" s="360"/>
      <c r="CI955" s="360"/>
      <c r="CJ955" s="360"/>
      <c r="CK955" s="360"/>
      <c r="CL955" s="360"/>
      <c r="CM955" s="360"/>
      <c r="CN955" s="360"/>
      <c r="CO955" s="360"/>
      <c r="CP955" s="360"/>
      <c r="CQ955" s="360"/>
      <c r="CR955" s="360"/>
      <c r="CS955" s="360"/>
      <c r="CT955" s="360"/>
      <c r="CU955" s="360"/>
      <c r="CV955" s="360"/>
      <c r="CW955" s="360"/>
      <c r="CX955" s="360"/>
      <c r="CY955" s="360"/>
      <c r="CZ955" s="360"/>
      <c r="DA955" s="360"/>
      <c r="DB955" s="360"/>
      <c r="DC955" s="360"/>
      <c r="DD955" s="360"/>
      <c r="DE955" s="360"/>
      <c r="DF955" s="360"/>
      <c r="DG955" s="360"/>
      <c r="DH955" s="360"/>
      <c r="DI955" s="360"/>
      <c r="DJ955" s="360"/>
      <c r="DK955" s="360"/>
      <c r="DL955" s="360"/>
      <c r="DM955" s="360"/>
      <c r="DN955" s="360"/>
      <c r="DO955" s="360"/>
      <c r="DP955" s="360"/>
      <c r="DQ955" s="360"/>
      <c r="DR955" s="360"/>
      <c r="DS955" s="360"/>
      <c r="DT955" s="360"/>
      <c r="DU955" s="360"/>
      <c r="DV955" s="360"/>
      <c r="DW955" s="360"/>
      <c r="DX955" s="360"/>
      <c r="DY955" s="360"/>
      <c r="DZ955" s="360"/>
      <c r="EA955" s="360"/>
      <c r="EB955" s="360"/>
      <c r="EC955" s="360"/>
      <c r="ED955" s="360"/>
      <c r="EE955" s="360"/>
      <c r="EF955" s="360"/>
      <c r="EG955" s="360"/>
      <c r="EH955" s="360"/>
      <c r="EI955" s="360"/>
      <c r="EJ955" s="360"/>
      <c r="EK955" s="360"/>
      <c r="EL955" s="360"/>
      <c r="EM955" s="360"/>
      <c r="EN955" s="360"/>
      <c r="EO955" s="360"/>
      <c r="EP955" s="360"/>
      <c r="EQ955" s="360"/>
      <c r="ER955" s="360"/>
      <c r="ES955" s="360"/>
      <c r="ET955" s="360"/>
      <c r="EU955" s="360"/>
      <c r="EV955" s="360"/>
      <c r="EW955" s="360"/>
      <c r="EX955" s="360"/>
      <c r="EY955" s="360"/>
      <c r="EZ955" s="360"/>
      <c r="FA955" s="360"/>
      <c r="FB955" s="360"/>
      <c r="FC955" s="360"/>
      <c r="FD955" s="360"/>
      <c r="FE955" s="360"/>
      <c r="FF955" s="360"/>
      <c r="FG955" s="360"/>
      <c r="FH955" s="360"/>
      <c r="FI955" s="360"/>
      <c r="FJ955" s="360"/>
      <c r="FK955" s="360"/>
      <c r="FL955" s="360"/>
      <c r="FM955" s="360"/>
      <c r="FN955" s="360"/>
      <c r="FO955" s="360"/>
      <c r="FP955" s="360"/>
      <c r="FQ955" s="360"/>
      <c r="FR955" s="360"/>
      <c r="FS955" s="360"/>
      <c r="FT955" s="360"/>
      <c r="FU955" s="360"/>
      <c r="FV955" s="360"/>
      <c r="FW955" s="360"/>
      <c r="FX955" s="360"/>
      <c r="FY955" s="360"/>
      <c r="FZ955" s="360"/>
      <c r="GA955" s="360"/>
      <c r="GB955" s="360"/>
      <c r="GC955" s="360"/>
      <c r="GD955" s="360"/>
      <c r="GE955" s="360"/>
      <c r="GF955" s="360"/>
      <c r="GG955" s="360"/>
      <c r="GH955" s="360"/>
      <c r="GI955" s="360"/>
      <c r="GJ955" s="360"/>
      <c r="GK955" s="360"/>
      <c r="GL955" s="360"/>
      <c r="GM955" s="360"/>
      <c r="GN955" s="360"/>
      <c r="GO955" s="360"/>
      <c r="GP955" s="360"/>
      <c r="GQ955" s="360"/>
      <c r="GR955" s="360"/>
      <c r="GS955" s="360"/>
      <c r="GT955" s="360"/>
      <c r="GU955" s="360"/>
      <c r="GV955" s="360"/>
      <c r="GW955" s="360"/>
      <c r="GX955" s="360"/>
      <c r="GY955" s="360"/>
      <c r="GZ955" s="360"/>
      <c r="HA955" s="360"/>
      <c r="HB955" s="360"/>
      <c r="HC955" s="360"/>
      <c r="HD955" s="360"/>
      <c r="HE955" s="360"/>
      <c r="HF955" s="360"/>
      <c r="HG955" s="360"/>
      <c r="HH955" s="360"/>
      <c r="HI955" s="360"/>
      <c r="HJ955" s="360"/>
      <c r="HK955" s="360"/>
      <c r="HL955" s="360"/>
      <c r="HM955" s="360"/>
      <c r="HN955" s="360"/>
      <c r="HO955" s="360"/>
      <c r="HP955" s="360"/>
      <c r="HQ955" s="360"/>
      <c r="HR955" s="360"/>
      <c r="HS955" s="360"/>
      <c r="HT955" s="360"/>
      <c r="HU955" s="360"/>
      <c r="HV955" s="360"/>
      <c r="HW955" s="360"/>
      <c r="HX955" s="360"/>
    </row>
    <row r="956" spans="1:232" s="461" customFormat="1">
      <c r="A956" s="352"/>
      <c r="B956" s="369"/>
      <c r="C956" s="354"/>
      <c r="D956" s="355"/>
      <c r="E956" s="356"/>
      <c r="F956" s="357"/>
      <c r="G956" s="370"/>
      <c r="H956" s="372"/>
      <c r="I956" s="447"/>
      <c r="J956" s="448"/>
      <c r="K956" s="449"/>
      <c r="L956" s="446"/>
      <c r="N956" s="440"/>
      <c r="O956" s="440"/>
      <c r="P956" s="360"/>
      <c r="Q956" s="360"/>
      <c r="R956" s="360"/>
      <c r="S956" s="360"/>
      <c r="T956" s="360"/>
      <c r="U956" s="360"/>
      <c r="V956" s="360"/>
      <c r="W956" s="360"/>
      <c r="X956" s="360"/>
      <c r="Y956" s="360"/>
      <c r="Z956" s="360"/>
      <c r="AA956" s="360"/>
      <c r="AB956" s="360"/>
      <c r="AC956" s="360"/>
      <c r="AD956" s="360"/>
      <c r="AE956" s="360"/>
      <c r="AF956" s="360"/>
      <c r="AG956" s="360"/>
      <c r="AH956" s="360"/>
      <c r="AI956" s="360"/>
      <c r="AJ956" s="360"/>
      <c r="AK956" s="360"/>
      <c r="AL956" s="360"/>
      <c r="AM956" s="360"/>
      <c r="AN956" s="360"/>
      <c r="AO956" s="360"/>
      <c r="AP956" s="360"/>
      <c r="AQ956" s="360"/>
      <c r="AR956" s="360"/>
      <c r="AS956" s="360"/>
      <c r="AT956" s="360"/>
      <c r="AU956" s="360"/>
      <c r="AV956" s="360"/>
      <c r="AW956" s="360"/>
      <c r="AX956" s="360"/>
      <c r="AY956" s="360"/>
      <c r="AZ956" s="360"/>
      <c r="BA956" s="360"/>
      <c r="BB956" s="360"/>
      <c r="BC956" s="360"/>
      <c r="BD956" s="360"/>
      <c r="BE956" s="360"/>
      <c r="BF956" s="360"/>
      <c r="BG956" s="360"/>
      <c r="BH956" s="360"/>
      <c r="BI956" s="360"/>
      <c r="BJ956" s="360"/>
      <c r="BK956" s="360"/>
      <c r="BL956" s="360"/>
      <c r="BM956" s="360"/>
      <c r="BN956" s="360"/>
      <c r="BO956" s="360"/>
      <c r="BP956" s="360"/>
      <c r="BQ956" s="360"/>
      <c r="BR956" s="360"/>
      <c r="BS956" s="360"/>
      <c r="BT956" s="360"/>
      <c r="BU956" s="360"/>
      <c r="BV956" s="360"/>
      <c r="BW956" s="360"/>
      <c r="BX956" s="360"/>
      <c r="BY956" s="360"/>
      <c r="BZ956" s="360"/>
      <c r="CA956" s="360"/>
      <c r="CB956" s="360"/>
      <c r="CC956" s="360"/>
      <c r="CD956" s="360"/>
      <c r="CE956" s="360"/>
      <c r="CF956" s="360"/>
      <c r="CG956" s="360"/>
      <c r="CH956" s="360"/>
      <c r="CI956" s="360"/>
      <c r="CJ956" s="360"/>
      <c r="CK956" s="360"/>
      <c r="CL956" s="360"/>
      <c r="CM956" s="360"/>
      <c r="CN956" s="360"/>
      <c r="CO956" s="360"/>
      <c r="CP956" s="360"/>
      <c r="CQ956" s="360"/>
      <c r="CR956" s="360"/>
      <c r="CS956" s="360"/>
      <c r="CT956" s="360"/>
      <c r="CU956" s="360"/>
      <c r="CV956" s="360"/>
      <c r="CW956" s="360"/>
      <c r="CX956" s="360"/>
      <c r="CY956" s="360"/>
      <c r="CZ956" s="360"/>
      <c r="DA956" s="360"/>
      <c r="DB956" s="360"/>
      <c r="DC956" s="360"/>
      <c r="DD956" s="360"/>
      <c r="DE956" s="360"/>
      <c r="DF956" s="360"/>
      <c r="DG956" s="360"/>
      <c r="DH956" s="360"/>
      <c r="DI956" s="360"/>
      <c r="DJ956" s="360"/>
      <c r="DK956" s="360"/>
      <c r="DL956" s="360"/>
      <c r="DM956" s="360"/>
      <c r="DN956" s="360"/>
      <c r="DO956" s="360"/>
      <c r="DP956" s="360"/>
      <c r="DQ956" s="360"/>
      <c r="DR956" s="360"/>
      <c r="DS956" s="360"/>
      <c r="DT956" s="360"/>
      <c r="DU956" s="360"/>
      <c r="DV956" s="360"/>
      <c r="DW956" s="360"/>
      <c r="DX956" s="360"/>
      <c r="DY956" s="360"/>
      <c r="DZ956" s="360"/>
      <c r="EA956" s="360"/>
      <c r="EB956" s="360"/>
      <c r="EC956" s="360"/>
      <c r="ED956" s="360"/>
      <c r="EE956" s="360"/>
      <c r="EF956" s="360"/>
      <c r="EG956" s="360"/>
      <c r="EH956" s="360"/>
      <c r="EI956" s="360"/>
      <c r="EJ956" s="360"/>
      <c r="EK956" s="360"/>
      <c r="EL956" s="360"/>
      <c r="EM956" s="360"/>
      <c r="EN956" s="360"/>
      <c r="EO956" s="360"/>
      <c r="EP956" s="360"/>
      <c r="EQ956" s="360"/>
      <c r="ER956" s="360"/>
      <c r="ES956" s="360"/>
      <c r="ET956" s="360"/>
      <c r="EU956" s="360"/>
      <c r="EV956" s="360"/>
      <c r="EW956" s="360"/>
      <c r="EX956" s="360"/>
      <c r="EY956" s="360"/>
      <c r="EZ956" s="360"/>
      <c r="FA956" s="360"/>
      <c r="FB956" s="360"/>
      <c r="FC956" s="360"/>
      <c r="FD956" s="360"/>
      <c r="FE956" s="360"/>
      <c r="FF956" s="360"/>
      <c r="FG956" s="360"/>
      <c r="FH956" s="360"/>
      <c r="FI956" s="360"/>
      <c r="FJ956" s="360"/>
      <c r="FK956" s="360"/>
      <c r="FL956" s="360"/>
      <c r="FM956" s="360"/>
      <c r="FN956" s="360"/>
      <c r="FO956" s="360"/>
      <c r="FP956" s="360"/>
      <c r="FQ956" s="360"/>
      <c r="FR956" s="360"/>
      <c r="FS956" s="360"/>
      <c r="FT956" s="360"/>
      <c r="FU956" s="360"/>
      <c r="FV956" s="360"/>
      <c r="FW956" s="360"/>
      <c r="FX956" s="360"/>
      <c r="FY956" s="360"/>
      <c r="FZ956" s="360"/>
      <c r="GA956" s="360"/>
      <c r="GB956" s="360"/>
      <c r="GC956" s="360"/>
      <c r="GD956" s="360"/>
      <c r="GE956" s="360"/>
      <c r="GF956" s="360"/>
      <c r="GG956" s="360"/>
      <c r="GH956" s="360"/>
      <c r="GI956" s="360"/>
      <c r="GJ956" s="360"/>
      <c r="GK956" s="360"/>
      <c r="GL956" s="360"/>
      <c r="GM956" s="360"/>
      <c r="GN956" s="360"/>
      <c r="GO956" s="360"/>
      <c r="GP956" s="360"/>
      <c r="GQ956" s="360"/>
      <c r="GR956" s="360"/>
      <c r="GS956" s="360"/>
      <c r="GT956" s="360"/>
      <c r="GU956" s="360"/>
      <c r="GV956" s="360"/>
      <c r="GW956" s="360"/>
      <c r="GX956" s="360"/>
      <c r="GY956" s="360"/>
      <c r="GZ956" s="360"/>
      <c r="HA956" s="360"/>
      <c r="HB956" s="360"/>
      <c r="HC956" s="360"/>
      <c r="HD956" s="360"/>
      <c r="HE956" s="360"/>
      <c r="HF956" s="360"/>
      <c r="HG956" s="360"/>
      <c r="HH956" s="360"/>
      <c r="HI956" s="360"/>
      <c r="HJ956" s="360"/>
      <c r="HK956" s="360"/>
      <c r="HL956" s="360"/>
      <c r="HM956" s="360"/>
      <c r="HN956" s="360"/>
      <c r="HO956" s="360"/>
      <c r="HP956" s="360"/>
      <c r="HQ956" s="360"/>
      <c r="HR956" s="360"/>
      <c r="HS956" s="360"/>
      <c r="HT956" s="360"/>
      <c r="HU956" s="360"/>
      <c r="HV956" s="360"/>
      <c r="HW956" s="360"/>
      <c r="HX956" s="360"/>
    </row>
    <row r="958" spans="1:232" s="461" customFormat="1">
      <c r="A958" s="352"/>
      <c r="B958" s="369"/>
      <c r="C958" s="354"/>
      <c r="D958" s="355"/>
      <c r="E958" s="356"/>
      <c r="F958" s="357"/>
      <c r="G958" s="370"/>
      <c r="H958" s="372"/>
      <c r="I958" s="447"/>
      <c r="J958" s="448"/>
      <c r="K958" s="449"/>
      <c r="L958" s="446"/>
      <c r="N958" s="440"/>
      <c r="O958" s="440"/>
      <c r="P958" s="360"/>
      <c r="Q958" s="360"/>
      <c r="R958" s="360"/>
      <c r="S958" s="360"/>
      <c r="T958" s="360"/>
      <c r="U958" s="360"/>
      <c r="V958" s="360"/>
      <c r="W958" s="360"/>
      <c r="X958" s="360"/>
      <c r="Y958" s="360"/>
      <c r="Z958" s="360"/>
      <c r="AA958" s="360"/>
      <c r="AB958" s="360"/>
      <c r="AC958" s="360"/>
      <c r="AD958" s="360"/>
      <c r="AE958" s="360"/>
      <c r="AF958" s="360"/>
      <c r="AG958" s="360"/>
      <c r="AH958" s="360"/>
      <c r="AI958" s="360"/>
      <c r="AJ958" s="360"/>
      <c r="AK958" s="360"/>
      <c r="AL958" s="360"/>
      <c r="AM958" s="360"/>
      <c r="AN958" s="360"/>
      <c r="AO958" s="360"/>
      <c r="AP958" s="360"/>
      <c r="AQ958" s="360"/>
      <c r="AR958" s="360"/>
      <c r="AS958" s="360"/>
      <c r="AT958" s="360"/>
      <c r="AU958" s="360"/>
      <c r="AV958" s="360"/>
      <c r="AW958" s="360"/>
      <c r="AX958" s="360"/>
      <c r="AY958" s="360"/>
      <c r="AZ958" s="360"/>
      <c r="BA958" s="360"/>
      <c r="BB958" s="360"/>
      <c r="BC958" s="360"/>
      <c r="BD958" s="360"/>
      <c r="BE958" s="360"/>
      <c r="BF958" s="360"/>
      <c r="BG958" s="360"/>
      <c r="BH958" s="360"/>
      <c r="BI958" s="360"/>
      <c r="BJ958" s="360"/>
      <c r="BK958" s="360"/>
      <c r="BL958" s="360"/>
      <c r="BM958" s="360"/>
      <c r="BN958" s="360"/>
      <c r="BO958" s="360"/>
      <c r="BP958" s="360"/>
      <c r="BQ958" s="360"/>
      <c r="BR958" s="360"/>
      <c r="BS958" s="360"/>
      <c r="BT958" s="360"/>
      <c r="BU958" s="360"/>
      <c r="BV958" s="360"/>
      <c r="BW958" s="360"/>
      <c r="BX958" s="360"/>
      <c r="BY958" s="360"/>
      <c r="BZ958" s="360"/>
      <c r="CA958" s="360"/>
      <c r="CB958" s="360"/>
      <c r="CC958" s="360"/>
      <c r="CD958" s="360"/>
      <c r="CE958" s="360"/>
      <c r="CF958" s="360"/>
      <c r="CG958" s="360"/>
      <c r="CH958" s="360"/>
      <c r="CI958" s="360"/>
      <c r="CJ958" s="360"/>
      <c r="CK958" s="360"/>
      <c r="CL958" s="360"/>
      <c r="CM958" s="360"/>
      <c r="CN958" s="360"/>
      <c r="CO958" s="360"/>
      <c r="CP958" s="360"/>
      <c r="CQ958" s="360"/>
      <c r="CR958" s="360"/>
      <c r="CS958" s="360"/>
      <c r="CT958" s="360"/>
      <c r="CU958" s="360"/>
      <c r="CV958" s="360"/>
      <c r="CW958" s="360"/>
      <c r="CX958" s="360"/>
      <c r="CY958" s="360"/>
      <c r="CZ958" s="360"/>
      <c r="DA958" s="360"/>
      <c r="DB958" s="360"/>
      <c r="DC958" s="360"/>
      <c r="DD958" s="360"/>
      <c r="DE958" s="360"/>
      <c r="DF958" s="360"/>
      <c r="DG958" s="360"/>
      <c r="DH958" s="360"/>
      <c r="DI958" s="360"/>
      <c r="DJ958" s="360"/>
      <c r="DK958" s="360"/>
      <c r="DL958" s="360"/>
      <c r="DM958" s="360"/>
      <c r="DN958" s="360"/>
      <c r="DO958" s="360"/>
      <c r="DP958" s="360"/>
      <c r="DQ958" s="360"/>
      <c r="DR958" s="360"/>
      <c r="DS958" s="360"/>
      <c r="DT958" s="360"/>
      <c r="DU958" s="360"/>
      <c r="DV958" s="360"/>
      <c r="DW958" s="360"/>
      <c r="DX958" s="360"/>
      <c r="DY958" s="360"/>
      <c r="DZ958" s="360"/>
      <c r="EA958" s="360"/>
      <c r="EB958" s="360"/>
      <c r="EC958" s="360"/>
      <c r="ED958" s="360"/>
      <c r="EE958" s="360"/>
      <c r="EF958" s="360"/>
      <c r="EG958" s="360"/>
      <c r="EH958" s="360"/>
      <c r="EI958" s="360"/>
      <c r="EJ958" s="360"/>
      <c r="EK958" s="360"/>
      <c r="EL958" s="360"/>
      <c r="EM958" s="360"/>
      <c r="EN958" s="360"/>
      <c r="EO958" s="360"/>
      <c r="EP958" s="360"/>
      <c r="EQ958" s="360"/>
      <c r="ER958" s="360"/>
      <c r="ES958" s="360"/>
      <c r="ET958" s="360"/>
      <c r="EU958" s="360"/>
      <c r="EV958" s="360"/>
      <c r="EW958" s="360"/>
      <c r="EX958" s="360"/>
      <c r="EY958" s="360"/>
      <c r="EZ958" s="360"/>
      <c r="FA958" s="360"/>
      <c r="FB958" s="360"/>
      <c r="FC958" s="360"/>
      <c r="FD958" s="360"/>
      <c r="FE958" s="360"/>
      <c r="FF958" s="360"/>
      <c r="FG958" s="360"/>
      <c r="FH958" s="360"/>
      <c r="FI958" s="360"/>
      <c r="FJ958" s="360"/>
      <c r="FK958" s="360"/>
      <c r="FL958" s="360"/>
      <c r="FM958" s="360"/>
      <c r="FN958" s="360"/>
      <c r="FO958" s="360"/>
      <c r="FP958" s="360"/>
      <c r="FQ958" s="360"/>
      <c r="FR958" s="360"/>
      <c r="FS958" s="360"/>
      <c r="FT958" s="360"/>
      <c r="FU958" s="360"/>
      <c r="FV958" s="360"/>
      <c r="FW958" s="360"/>
      <c r="FX958" s="360"/>
      <c r="FY958" s="360"/>
      <c r="FZ958" s="360"/>
      <c r="GA958" s="360"/>
      <c r="GB958" s="360"/>
      <c r="GC958" s="360"/>
      <c r="GD958" s="360"/>
      <c r="GE958" s="360"/>
      <c r="GF958" s="360"/>
      <c r="GG958" s="360"/>
      <c r="GH958" s="360"/>
      <c r="GI958" s="360"/>
      <c r="GJ958" s="360"/>
      <c r="GK958" s="360"/>
      <c r="GL958" s="360"/>
      <c r="GM958" s="360"/>
      <c r="GN958" s="360"/>
      <c r="GO958" s="360"/>
      <c r="GP958" s="360"/>
      <c r="GQ958" s="360"/>
      <c r="GR958" s="360"/>
      <c r="GS958" s="360"/>
      <c r="GT958" s="360"/>
      <c r="GU958" s="360"/>
      <c r="GV958" s="360"/>
      <c r="GW958" s="360"/>
      <c r="GX958" s="360"/>
      <c r="GY958" s="360"/>
      <c r="GZ958" s="360"/>
      <c r="HA958" s="360"/>
      <c r="HB958" s="360"/>
      <c r="HC958" s="360"/>
      <c r="HD958" s="360"/>
      <c r="HE958" s="360"/>
      <c r="HF958" s="360"/>
      <c r="HG958" s="360"/>
      <c r="HH958" s="360"/>
      <c r="HI958" s="360"/>
      <c r="HJ958" s="360"/>
      <c r="HK958" s="360"/>
      <c r="HL958" s="360"/>
      <c r="HM958" s="360"/>
      <c r="HN958" s="360"/>
      <c r="HO958" s="360"/>
      <c r="HP958" s="360"/>
      <c r="HQ958" s="360"/>
      <c r="HR958" s="360"/>
      <c r="HS958" s="360"/>
      <c r="HT958" s="360"/>
      <c r="HU958" s="360"/>
      <c r="HV958" s="360"/>
      <c r="HW958" s="360"/>
      <c r="HX958" s="360"/>
    </row>
    <row r="960" spans="1:232" s="461" customFormat="1">
      <c r="A960" s="352"/>
      <c r="B960" s="369"/>
      <c r="C960" s="354"/>
      <c r="D960" s="355"/>
      <c r="E960" s="356"/>
      <c r="F960" s="357"/>
      <c r="G960" s="370"/>
      <c r="H960" s="372"/>
      <c r="I960" s="447"/>
      <c r="J960" s="448"/>
      <c r="K960" s="449"/>
      <c r="L960" s="446"/>
      <c r="N960" s="440"/>
      <c r="O960" s="440"/>
      <c r="P960" s="360"/>
      <c r="Q960" s="360"/>
      <c r="R960" s="360"/>
      <c r="S960" s="360"/>
      <c r="T960" s="360"/>
      <c r="U960" s="360"/>
      <c r="V960" s="360"/>
      <c r="W960" s="360"/>
      <c r="X960" s="360"/>
      <c r="Y960" s="360"/>
      <c r="Z960" s="360"/>
      <c r="AA960" s="360"/>
      <c r="AB960" s="360"/>
      <c r="AC960" s="360"/>
      <c r="AD960" s="360"/>
      <c r="AE960" s="360"/>
      <c r="AF960" s="360"/>
      <c r="AG960" s="360"/>
      <c r="AH960" s="360"/>
      <c r="AI960" s="360"/>
      <c r="AJ960" s="360"/>
      <c r="AK960" s="360"/>
      <c r="AL960" s="360"/>
      <c r="AM960" s="360"/>
      <c r="AN960" s="360"/>
      <c r="AO960" s="360"/>
      <c r="AP960" s="360"/>
      <c r="AQ960" s="360"/>
      <c r="AR960" s="360"/>
      <c r="AS960" s="360"/>
      <c r="AT960" s="360"/>
      <c r="AU960" s="360"/>
      <c r="AV960" s="360"/>
      <c r="AW960" s="360"/>
      <c r="AX960" s="360"/>
      <c r="AY960" s="360"/>
      <c r="AZ960" s="360"/>
      <c r="BA960" s="360"/>
      <c r="BB960" s="360"/>
      <c r="BC960" s="360"/>
      <c r="BD960" s="360"/>
      <c r="BE960" s="360"/>
      <c r="BF960" s="360"/>
      <c r="BG960" s="360"/>
      <c r="BH960" s="360"/>
      <c r="BI960" s="360"/>
      <c r="BJ960" s="360"/>
      <c r="BK960" s="360"/>
      <c r="BL960" s="360"/>
      <c r="BM960" s="360"/>
      <c r="BN960" s="360"/>
      <c r="BO960" s="360"/>
      <c r="BP960" s="360"/>
      <c r="BQ960" s="360"/>
      <c r="BR960" s="360"/>
      <c r="BS960" s="360"/>
      <c r="BT960" s="360"/>
      <c r="BU960" s="360"/>
      <c r="BV960" s="360"/>
      <c r="BW960" s="360"/>
      <c r="BX960" s="360"/>
      <c r="BY960" s="360"/>
      <c r="BZ960" s="360"/>
      <c r="CA960" s="360"/>
      <c r="CB960" s="360"/>
      <c r="CC960" s="360"/>
      <c r="CD960" s="360"/>
      <c r="CE960" s="360"/>
      <c r="CF960" s="360"/>
      <c r="CG960" s="360"/>
      <c r="CH960" s="360"/>
      <c r="CI960" s="360"/>
      <c r="CJ960" s="360"/>
      <c r="CK960" s="360"/>
      <c r="CL960" s="360"/>
      <c r="CM960" s="360"/>
      <c r="CN960" s="360"/>
      <c r="CO960" s="360"/>
      <c r="CP960" s="360"/>
      <c r="CQ960" s="360"/>
      <c r="CR960" s="360"/>
      <c r="CS960" s="360"/>
      <c r="CT960" s="360"/>
      <c r="CU960" s="360"/>
      <c r="CV960" s="360"/>
      <c r="CW960" s="360"/>
      <c r="CX960" s="360"/>
      <c r="CY960" s="360"/>
      <c r="CZ960" s="360"/>
      <c r="DA960" s="360"/>
      <c r="DB960" s="360"/>
      <c r="DC960" s="360"/>
      <c r="DD960" s="360"/>
      <c r="DE960" s="360"/>
      <c r="DF960" s="360"/>
      <c r="DG960" s="360"/>
      <c r="DH960" s="360"/>
      <c r="DI960" s="360"/>
      <c r="DJ960" s="360"/>
      <c r="DK960" s="360"/>
      <c r="DL960" s="360"/>
      <c r="DM960" s="360"/>
      <c r="DN960" s="360"/>
      <c r="DO960" s="360"/>
      <c r="DP960" s="360"/>
      <c r="DQ960" s="360"/>
      <c r="DR960" s="360"/>
      <c r="DS960" s="360"/>
      <c r="DT960" s="360"/>
      <c r="DU960" s="360"/>
      <c r="DV960" s="360"/>
      <c r="DW960" s="360"/>
      <c r="DX960" s="360"/>
      <c r="DY960" s="360"/>
      <c r="DZ960" s="360"/>
      <c r="EA960" s="360"/>
      <c r="EB960" s="360"/>
      <c r="EC960" s="360"/>
      <c r="ED960" s="360"/>
      <c r="EE960" s="360"/>
      <c r="EF960" s="360"/>
      <c r="EG960" s="360"/>
      <c r="EH960" s="360"/>
      <c r="EI960" s="360"/>
      <c r="EJ960" s="360"/>
      <c r="EK960" s="360"/>
      <c r="EL960" s="360"/>
      <c r="EM960" s="360"/>
      <c r="EN960" s="360"/>
      <c r="EO960" s="360"/>
      <c r="EP960" s="360"/>
      <c r="EQ960" s="360"/>
      <c r="ER960" s="360"/>
      <c r="ES960" s="360"/>
      <c r="ET960" s="360"/>
      <c r="EU960" s="360"/>
      <c r="EV960" s="360"/>
      <c r="EW960" s="360"/>
      <c r="EX960" s="360"/>
      <c r="EY960" s="360"/>
      <c r="EZ960" s="360"/>
      <c r="FA960" s="360"/>
      <c r="FB960" s="360"/>
      <c r="FC960" s="360"/>
      <c r="FD960" s="360"/>
      <c r="FE960" s="360"/>
      <c r="FF960" s="360"/>
      <c r="FG960" s="360"/>
      <c r="FH960" s="360"/>
      <c r="FI960" s="360"/>
      <c r="FJ960" s="360"/>
      <c r="FK960" s="360"/>
      <c r="FL960" s="360"/>
      <c r="FM960" s="360"/>
      <c r="FN960" s="360"/>
      <c r="FO960" s="360"/>
      <c r="FP960" s="360"/>
      <c r="FQ960" s="360"/>
      <c r="FR960" s="360"/>
      <c r="FS960" s="360"/>
      <c r="FT960" s="360"/>
      <c r="FU960" s="360"/>
      <c r="FV960" s="360"/>
      <c r="FW960" s="360"/>
      <c r="FX960" s="360"/>
      <c r="FY960" s="360"/>
      <c r="FZ960" s="360"/>
      <c r="GA960" s="360"/>
      <c r="GB960" s="360"/>
      <c r="GC960" s="360"/>
      <c r="GD960" s="360"/>
      <c r="GE960" s="360"/>
      <c r="GF960" s="360"/>
      <c r="GG960" s="360"/>
      <c r="GH960" s="360"/>
      <c r="GI960" s="360"/>
      <c r="GJ960" s="360"/>
      <c r="GK960" s="360"/>
      <c r="GL960" s="360"/>
      <c r="GM960" s="360"/>
      <c r="GN960" s="360"/>
      <c r="GO960" s="360"/>
      <c r="GP960" s="360"/>
      <c r="GQ960" s="360"/>
      <c r="GR960" s="360"/>
      <c r="GS960" s="360"/>
      <c r="GT960" s="360"/>
      <c r="GU960" s="360"/>
      <c r="GV960" s="360"/>
      <c r="GW960" s="360"/>
      <c r="GX960" s="360"/>
      <c r="GY960" s="360"/>
      <c r="GZ960" s="360"/>
      <c r="HA960" s="360"/>
      <c r="HB960" s="360"/>
      <c r="HC960" s="360"/>
      <c r="HD960" s="360"/>
      <c r="HE960" s="360"/>
      <c r="HF960" s="360"/>
      <c r="HG960" s="360"/>
      <c r="HH960" s="360"/>
      <c r="HI960" s="360"/>
      <c r="HJ960" s="360"/>
      <c r="HK960" s="360"/>
      <c r="HL960" s="360"/>
      <c r="HM960" s="360"/>
      <c r="HN960" s="360"/>
      <c r="HO960" s="360"/>
      <c r="HP960" s="360"/>
      <c r="HQ960" s="360"/>
      <c r="HR960" s="360"/>
      <c r="HS960" s="360"/>
      <c r="HT960" s="360"/>
      <c r="HU960" s="360"/>
      <c r="HV960" s="360"/>
      <c r="HW960" s="360"/>
      <c r="HX960" s="360"/>
    </row>
    <row r="962" spans="1:232" s="461" customFormat="1">
      <c r="A962" s="352"/>
      <c r="B962" s="369"/>
      <c r="C962" s="354"/>
      <c r="D962" s="355"/>
      <c r="E962" s="356"/>
      <c r="F962" s="357"/>
      <c r="G962" s="370"/>
      <c r="H962" s="372"/>
      <c r="I962" s="447"/>
      <c r="J962" s="448"/>
      <c r="K962" s="449"/>
      <c r="L962" s="446"/>
      <c r="N962" s="440"/>
      <c r="O962" s="440"/>
      <c r="P962" s="360"/>
      <c r="Q962" s="360"/>
      <c r="R962" s="360"/>
      <c r="S962" s="360"/>
      <c r="T962" s="360"/>
      <c r="U962" s="360"/>
      <c r="V962" s="360"/>
      <c r="W962" s="360"/>
      <c r="X962" s="360"/>
      <c r="Y962" s="360"/>
      <c r="Z962" s="360"/>
      <c r="AA962" s="360"/>
      <c r="AB962" s="360"/>
      <c r="AC962" s="360"/>
      <c r="AD962" s="360"/>
      <c r="AE962" s="360"/>
      <c r="AF962" s="360"/>
      <c r="AG962" s="360"/>
      <c r="AH962" s="360"/>
      <c r="AI962" s="360"/>
      <c r="AJ962" s="360"/>
      <c r="AK962" s="360"/>
      <c r="AL962" s="360"/>
      <c r="AM962" s="360"/>
      <c r="AN962" s="360"/>
      <c r="AO962" s="360"/>
      <c r="AP962" s="360"/>
      <c r="AQ962" s="360"/>
      <c r="AR962" s="360"/>
      <c r="AS962" s="360"/>
      <c r="AT962" s="360"/>
      <c r="AU962" s="360"/>
      <c r="AV962" s="360"/>
      <c r="AW962" s="360"/>
      <c r="AX962" s="360"/>
      <c r="AY962" s="360"/>
      <c r="AZ962" s="360"/>
      <c r="BA962" s="360"/>
      <c r="BB962" s="360"/>
      <c r="BC962" s="360"/>
      <c r="BD962" s="360"/>
      <c r="BE962" s="360"/>
      <c r="BF962" s="360"/>
      <c r="BG962" s="360"/>
      <c r="BH962" s="360"/>
      <c r="BI962" s="360"/>
      <c r="BJ962" s="360"/>
      <c r="BK962" s="360"/>
      <c r="BL962" s="360"/>
      <c r="BM962" s="360"/>
      <c r="BN962" s="360"/>
      <c r="BO962" s="360"/>
      <c r="BP962" s="360"/>
      <c r="BQ962" s="360"/>
      <c r="BR962" s="360"/>
      <c r="BS962" s="360"/>
      <c r="BT962" s="360"/>
      <c r="BU962" s="360"/>
      <c r="BV962" s="360"/>
      <c r="BW962" s="360"/>
      <c r="BX962" s="360"/>
      <c r="BY962" s="360"/>
      <c r="BZ962" s="360"/>
      <c r="CA962" s="360"/>
      <c r="CB962" s="360"/>
      <c r="CC962" s="360"/>
      <c r="CD962" s="360"/>
      <c r="CE962" s="360"/>
      <c r="CF962" s="360"/>
      <c r="CG962" s="360"/>
      <c r="CH962" s="360"/>
      <c r="CI962" s="360"/>
      <c r="CJ962" s="360"/>
      <c r="CK962" s="360"/>
      <c r="CL962" s="360"/>
      <c r="CM962" s="360"/>
      <c r="CN962" s="360"/>
      <c r="CO962" s="360"/>
      <c r="CP962" s="360"/>
      <c r="CQ962" s="360"/>
      <c r="CR962" s="360"/>
      <c r="CS962" s="360"/>
      <c r="CT962" s="360"/>
      <c r="CU962" s="360"/>
      <c r="CV962" s="360"/>
      <c r="CW962" s="360"/>
      <c r="CX962" s="360"/>
      <c r="CY962" s="360"/>
      <c r="CZ962" s="360"/>
      <c r="DA962" s="360"/>
      <c r="DB962" s="360"/>
      <c r="DC962" s="360"/>
      <c r="DD962" s="360"/>
      <c r="DE962" s="360"/>
      <c r="DF962" s="360"/>
      <c r="DG962" s="360"/>
      <c r="DH962" s="360"/>
      <c r="DI962" s="360"/>
      <c r="DJ962" s="360"/>
      <c r="DK962" s="360"/>
      <c r="DL962" s="360"/>
      <c r="DM962" s="360"/>
      <c r="DN962" s="360"/>
      <c r="DO962" s="360"/>
      <c r="DP962" s="360"/>
      <c r="DQ962" s="360"/>
      <c r="DR962" s="360"/>
      <c r="DS962" s="360"/>
      <c r="DT962" s="360"/>
      <c r="DU962" s="360"/>
      <c r="DV962" s="360"/>
      <c r="DW962" s="360"/>
      <c r="DX962" s="360"/>
      <c r="DY962" s="360"/>
      <c r="DZ962" s="360"/>
      <c r="EA962" s="360"/>
      <c r="EB962" s="360"/>
      <c r="EC962" s="360"/>
      <c r="ED962" s="360"/>
      <c r="EE962" s="360"/>
      <c r="EF962" s="360"/>
      <c r="EG962" s="360"/>
      <c r="EH962" s="360"/>
      <c r="EI962" s="360"/>
      <c r="EJ962" s="360"/>
      <c r="EK962" s="360"/>
      <c r="EL962" s="360"/>
      <c r="EM962" s="360"/>
      <c r="EN962" s="360"/>
      <c r="EO962" s="360"/>
      <c r="EP962" s="360"/>
      <c r="EQ962" s="360"/>
      <c r="ER962" s="360"/>
      <c r="ES962" s="360"/>
      <c r="ET962" s="360"/>
      <c r="EU962" s="360"/>
      <c r="EV962" s="360"/>
      <c r="EW962" s="360"/>
      <c r="EX962" s="360"/>
      <c r="EY962" s="360"/>
      <c r="EZ962" s="360"/>
      <c r="FA962" s="360"/>
      <c r="FB962" s="360"/>
      <c r="FC962" s="360"/>
      <c r="FD962" s="360"/>
      <c r="FE962" s="360"/>
      <c r="FF962" s="360"/>
      <c r="FG962" s="360"/>
      <c r="FH962" s="360"/>
      <c r="FI962" s="360"/>
      <c r="FJ962" s="360"/>
      <c r="FK962" s="360"/>
      <c r="FL962" s="360"/>
      <c r="FM962" s="360"/>
      <c r="FN962" s="360"/>
      <c r="FO962" s="360"/>
      <c r="FP962" s="360"/>
      <c r="FQ962" s="360"/>
      <c r="FR962" s="360"/>
      <c r="FS962" s="360"/>
      <c r="FT962" s="360"/>
      <c r="FU962" s="360"/>
      <c r="FV962" s="360"/>
      <c r="FW962" s="360"/>
      <c r="FX962" s="360"/>
      <c r="FY962" s="360"/>
      <c r="FZ962" s="360"/>
      <c r="GA962" s="360"/>
      <c r="GB962" s="360"/>
      <c r="GC962" s="360"/>
      <c r="GD962" s="360"/>
      <c r="GE962" s="360"/>
      <c r="GF962" s="360"/>
      <c r="GG962" s="360"/>
      <c r="GH962" s="360"/>
      <c r="GI962" s="360"/>
      <c r="GJ962" s="360"/>
      <c r="GK962" s="360"/>
      <c r="GL962" s="360"/>
      <c r="GM962" s="360"/>
      <c r="GN962" s="360"/>
      <c r="GO962" s="360"/>
      <c r="GP962" s="360"/>
      <c r="GQ962" s="360"/>
      <c r="GR962" s="360"/>
      <c r="GS962" s="360"/>
      <c r="GT962" s="360"/>
      <c r="GU962" s="360"/>
      <c r="GV962" s="360"/>
      <c r="GW962" s="360"/>
      <c r="GX962" s="360"/>
      <c r="GY962" s="360"/>
      <c r="GZ962" s="360"/>
      <c r="HA962" s="360"/>
      <c r="HB962" s="360"/>
      <c r="HC962" s="360"/>
      <c r="HD962" s="360"/>
      <c r="HE962" s="360"/>
      <c r="HF962" s="360"/>
      <c r="HG962" s="360"/>
      <c r="HH962" s="360"/>
      <c r="HI962" s="360"/>
      <c r="HJ962" s="360"/>
      <c r="HK962" s="360"/>
      <c r="HL962" s="360"/>
      <c r="HM962" s="360"/>
      <c r="HN962" s="360"/>
      <c r="HO962" s="360"/>
      <c r="HP962" s="360"/>
      <c r="HQ962" s="360"/>
      <c r="HR962" s="360"/>
      <c r="HS962" s="360"/>
      <c r="HT962" s="360"/>
      <c r="HU962" s="360"/>
      <c r="HV962" s="360"/>
      <c r="HW962" s="360"/>
      <c r="HX962" s="360"/>
    </row>
    <row r="963" spans="1:232" s="461" customFormat="1">
      <c r="A963" s="352"/>
      <c r="B963" s="369"/>
      <c r="C963" s="354"/>
      <c r="D963" s="355"/>
      <c r="E963" s="356"/>
      <c r="F963" s="357"/>
      <c r="G963" s="370"/>
      <c r="H963" s="372"/>
      <c r="I963" s="447"/>
      <c r="J963" s="448"/>
      <c r="K963" s="449"/>
      <c r="L963" s="446"/>
      <c r="N963" s="440"/>
      <c r="O963" s="440"/>
      <c r="P963" s="360"/>
      <c r="Q963" s="360"/>
      <c r="R963" s="360"/>
      <c r="S963" s="360"/>
      <c r="T963" s="360"/>
      <c r="U963" s="360"/>
      <c r="V963" s="360"/>
      <c r="W963" s="360"/>
      <c r="X963" s="360"/>
      <c r="Y963" s="360"/>
      <c r="Z963" s="360"/>
      <c r="AA963" s="360"/>
      <c r="AB963" s="360"/>
      <c r="AC963" s="360"/>
      <c r="AD963" s="360"/>
      <c r="AE963" s="360"/>
      <c r="AF963" s="360"/>
      <c r="AG963" s="360"/>
      <c r="AH963" s="360"/>
      <c r="AI963" s="360"/>
      <c r="AJ963" s="360"/>
      <c r="AK963" s="360"/>
      <c r="AL963" s="360"/>
      <c r="AM963" s="360"/>
      <c r="AN963" s="360"/>
      <c r="AO963" s="360"/>
      <c r="AP963" s="360"/>
      <c r="AQ963" s="360"/>
      <c r="AR963" s="360"/>
      <c r="AS963" s="360"/>
      <c r="AT963" s="360"/>
      <c r="AU963" s="360"/>
      <c r="AV963" s="360"/>
      <c r="AW963" s="360"/>
      <c r="AX963" s="360"/>
      <c r="AY963" s="360"/>
      <c r="AZ963" s="360"/>
      <c r="BA963" s="360"/>
      <c r="BB963" s="360"/>
      <c r="BC963" s="360"/>
      <c r="BD963" s="360"/>
      <c r="BE963" s="360"/>
      <c r="BF963" s="360"/>
      <c r="BG963" s="360"/>
      <c r="BH963" s="360"/>
      <c r="BI963" s="360"/>
      <c r="BJ963" s="360"/>
      <c r="BK963" s="360"/>
      <c r="BL963" s="360"/>
      <c r="BM963" s="360"/>
      <c r="BN963" s="360"/>
      <c r="BO963" s="360"/>
      <c r="BP963" s="360"/>
      <c r="BQ963" s="360"/>
      <c r="BR963" s="360"/>
      <c r="BS963" s="360"/>
      <c r="BT963" s="360"/>
      <c r="BU963" s="360"/>
      <c r="BV963" s="360"/>
      <c r="BW963" s="360"/>
      <c r="BX963" s="360"/>
      <c r="BY963" s="360"/>
      <c r="BZ963" s="360"/>
      <c r="CA963" s="360"/>
      <c r="CB963" s="360"/>
      <c r="CC963" s="360"/>
      <c r="CD963" s="360"/>
      <c r="CE963" s="360"/>
      <c r="CF963" s="360"/>
      <c r="CG963" s="360"/>
      <c r="CH963" s="360"/>
      <c r="CI963" s="360"/>
      <c r="CJ963" s="360"/>
      <c r="CK963" s="360"/>
      <c r="CL963" s="360"/>
      <c r="CM963" s="360"/>
      <c r="CN963" s="360"/>
      <c r="CO963" s="360"/>
      <c r="CP963" s="360"/>
      <c r="CQ963" s="360"/>
      <c r="CR963" s="360"/>
      <c r="CS963" s="360"/>
      <c r="CT963" s="360"/>
      <c r="CU963" s="360"/>
      <c r="CV963" s="360"/>
      <c r="CW963" s="360"/>
      <c r="CX963" s="360"/>
      <c r="CY963" s="360"/>
      <c r="CZ963" s="360"/>
      <c r="DA963" s="360"/>
      <c r="DB963" s="360"/>
      <c r="DC963" s="360"/>
      <c r="DD963" s="360"/>
      <c r="DE963" s="360"/>
      <c r="DF963" s="360"/>
      <c r="DG963" s="360"/>
      <c r="DH963" s="360"/>
      <c r="DI963" s="360"/>
      <c r="DJ963" s="360"/>
      <c r="DK963" s="360"/>
      <c r="DL963" s="360"/>
      <c r="DM963" s="360"/>
      <c r="DN963" s="360"/>
      <c r="DO963" s="360"/>
      <c r="DP963" s="360"/>
      <c r="DQ963" s="360"/>
      <c r="DR963" s="360"/>
      <c r="DS963" s="360"/>
      <c r="DT963" s="360"/>
      <c r="DU963" s="360"/>
      <c r="DV963" s="360"/>
      <c r="DW963" s="360"/>
      <c r="DX963" s="360"/>
      <c r="DY963" s="360"/>
      <c r="DZ963" s="360"/>
      <c r="EA963" s="360"/>
      <c r="EB963" s="360"/>
      <c r="EC963" s="360"/>
      <c r="ED963" s="360"/>
      <c r="EE963" s="360"/>
      <c r="EF963" s="360"/>
      <c r="EG963" s="360"/>
      <c r="EH963" s="360"/>
      <c r="EI963" s="360"/>
      <c r="EJ963" s="360"/>
      <c r="EK963" s="360"/>
      <c r="EL963" s="360"/>
      <c r="EM963" s="360"/>
      <c r="EN963" s="360"/>
      <c r="EO963" s="360"/>
      <c r="EP963" s="360"/>
      <c r="EQ963" s="360"/>
      <c r="ER963" s="360"/>
      <c r="ES963" s="360"/>
      <c r="ET963" s="360"/>
      <c r="EU963" s="360"/>
      <c r="EV963" s="360"/>
      <c r="EW963" s="360"/>
      <c r="EX963" s="360"/>
      <c r="EY963" s="360"/>
      <c r="EZ963" s="360"/>
      <c r="FA963" s="360"/>
      <c r="FB963" s="360"/>
      <c r="FC963" s="360"/>
      <c r="FD963" s="360"/>
      <c r="FE963" s="360"/>
      <c r="FF963" s="360"/>
      <c r="FG963" s="360"/>
      <c r="FH963" s="360"/>
      <c r="FI963" s="360"/>
      <c r="FJ963" s="360"/>
      <c r="FK963" s="360"/>
      <c r="FL963" s="360"/>
      <c r="FM963" s="360"/>
      <c r="FN963" s="360"/>
      <c r="FO963" s="360"/>
      <c r="FP963" s="360"/>
      <c r="FQ963" s="360"/>
      <c r="FR963" s="360"/>
      <c r="FS963" s="360"/>
      <c r="FT963" s="360"/>
      <c r="FU963" s="360"/>
      <c r="FV963" s="360"/>
      <c r="FW963" s="360"/>
      <c r="FX963" s="360"/>
      <c r="FY963" s="360"/>
      <c r="FZ963" s="360"/>
      <c r="GA963" s="360"/>
      <c r="GB963" s="360"/>
      <c r="GC963" s="360"/>
      <c r="GD963" s="360"/>
      <c r="GE963" s="360"/>
      <c r="GF963" s="360"/>
      <c r="GG963" s="360"/>
      <c r="GH963" s="360"/>
      <c r="GI963" s="360"/>
      <c r="GJ963" s="360"/>
      <c r="GK963" s="360"/>
      <c r="GL963" s="360"/>
      <c r="GM963" s="360"/>
      <c r="GN963" s="360"/>
      <c r="GO963" s="360"/>
      <c r="GP963" s="360"/>
      <c r="GQ963" s="360"/>
      <c r="GR963" s="360"/>
      <c r="GS963" s="360"/>
      <c r="GT963" s="360"/>
      <c r="GU963" s="360"/>
      <c r="GV963" s="360"/>
      <c r="GW963" s="360"/>
      <c r="GX963" s="360"/>
      <c r="GY963" s="360"/>
      <c r="GZ963" s="360"/>
      <c r="HA963" s="360"/>
      <c r="HB963" s="360"/>
      <c r="HC963" s="360"/>
      <c r="HD963" s="360"/>
      <c r="HE963" s="360"/>
      <c r="HF963" s="360"/>
      <c r="HG963" s="360"/>
      <c r="HH963" s="360"/>
      <c r="HI963" s="360"/>
      <c r="HJ963" s="360"/>
      <c r="HK963" s="360"/>
      <c r="HL963" s="360"/>
      <c r="HM963" s="360"/>
      <c r="HN963" s="360"/>
      <c r="HO963" s="360"/>
      <c r="HP963" s="360"/>
      <c r="HQ963" s="360"/>
      <c r="HR963" s="360"/>
      <c r="HS963" s="360"/>
      <c r="HT963" s="360"/>
      <c r="HU963" s="360"/>
      <c r="HV963" s="360"/>
      <c r="HW963" s="360"/>
      <c r="HX963" s="360"/>
    </row>
    <row r="965" spans="1:232" s="461" customFormat="1">
      <c r="A965" s="352"/>
      <c r="B965" s="369"/>
      <c r="C965" s="354"/>
      <c r="D965" s="355"/>
      <c r="E965" s="356"/>
      <c r="F965" s="357"/>
      <c r="G965" s="370"/>
      <c r="H965" s="372"/>
      <c r="I965" s="447"/>
      <c r="J965" s="448"/>
      <c r="K965" s="449"/>
      <c r="L965" s="446"/>
      <c r="N965" s="440"/>
      <c r="O965" s="440"/>
      <c r="P965" s="360"/>
      <c r="Q965" s="360"/>
      <c r="R965" s="360"/>
      <c r="S965" s="360"/>
      <c r="T965" s="360"/>
      <c r="U965" s="360"/>
      <c r="V965" s="360"/>
      <c r="W965" s="360"/>
      <c r="X965" s="360"/>
      <c r="Y965" s="360"/>
      <c r="Z965" s="360"/>
      <c r="AA965" s="360"/>
      <c r="AB965" s="360"/>
      <c r="AC965" s="360"/>
      <c r="AD965" s="360"/>
      <c r="AE965" s="360"/>
      <c r="AF965" s="360"/>
      <c r="AG965" s="360"/>
      <c r="AH965" s="360"/>
      <c r="AI965" s="360"/>
      <c r="AJ965" s="360"/>
      <c r="AK965" s="360"/>
      <c r="AL965" s="360"/>
      <c r="AM965" s="360"/>
      <c r="AN965" s="360"/>
      <c r="AO965" s="360"/>
      <c r="AP965" s="360"/>
      <c r="AQ965" s="360"/>
      <c r="AR965" s="360"/>
      <c r="AS965" s="360"/>
      <c r="AT965" s="360"/>
      <c r="AU965" s="360"/>
      <c r="AV965" s="360"/>
      <c r="AW965" s="360"/>
      <c r="AX965" s="360"/>
      <c r="AY965" s="360"/>
      <c r="AZ965" s="360"/>
      <c r="BA965" s="360"/>
      <c r="BB965" s="360"/>
      <c r="BC965" s="360"/>
      <c r="BD965" s="360"/>
      <c r="BE965" s="360"/>
      <c r="BF965" s="360"/>
      <c r="BG965" s="360"/>
      <c r="BH965" s="360"/>
      <c r="BI965" s="360"/>
      <c r="BJ965" s="360"/>
      <c r="BK965" s="360"/>
      <c r="BL965" s="360"/>
      <c r="BM965" s="360"/>
      <c r="BN965" s="360"/>
      <c r="BO965" s="360"/>
      <c r="BP965" s="360"/>
      <c r="BQ965" s="360"/>
      <c r="BR965" s="360"/>
      <c r="BS965" s="360"/>
      <c r="BT965" s="360"/>
      <c r="BU965" s="360"/>
      <c r="BV965" s="360"/>
      <c r="BW965" s="360"/>
      <c r="BX965" s="360"/>
      <c r="BY965" s="360"/>
      <c r="BZ965" s="360"/>
      <c r="CA965" s="360"/>
      <c r="CB965" s="360"/>
      <c r="CC965" s="360"/>
      <c r="CD965" s="360"/>
      <c r="CE965" s="360"/>
      <c r="CF965" s="360"/>
      <c r="CG965" s="360"/>
      <c r="CH965" s="360"/>
      <c r="CI965" s="360"/>
      <c r="CJ965" s="360"/>
      <c r="CK965" s="360"/>
      <c r="CL965" s="360"/>
      <c r="CM965" s="360"/>
      <c r="CN965" s="360"/>
      <c r="CO965" s="360"/>
      <c r="CP965" s="360"/>
      <c r="CQ965" s="360"/>
      <c r="CR965" s="360"/>
      <c r="CS965" s="360"/>
      <c r="CT965" s="360"/>
      <c r="CU965" s="360"/>
      <c r="CV965" s="360"/>
      <c r="CW965" s="360"/>
      <c r="CX965" s="360"/>
      <c r="CY965" s="360"/>
      <c r="CZ965" s="360"/>
      <c r="DA965" s="360"/>
      <c r="DB965" s="360"/>
      <c r="DC965" s="360"/>
      <c r="DD965" s="360"/>
      <c r="DE965" s="360"/>
      <c r="DF965" s="360"/>
      <c r="DG965" s="360"/>
      <c r="DH965" s="360"/>
      <c r="DI965" s="360"/>
      <c r="DJ965" s="360"/>
      <c r="DK965" s="360"/>
      <c r="DL965" s="360"/>
      <c r="DM965" s="360"/>
      <c r="DN965" s="360"/>
      <c r="DO965" s="360"/>
      <c r="DP965" s="360"/>
      <c r="DQ965" s="360"/>
      <c r="DR965" s="360"/>
      <c r="DS965" s="360"/>
      <c r="DT965" s="360"/>
      <c r="DU965" s="360"/>
      <c r="DV965" s="360"/>
      <c r="DW965" s="360"/>
      <c r="DX965" s="360"/>
      <c r="DY965" s="360"/>
      <c r="DZ965" s="360"/>
      <c r="EA965" s="360"/>
      <c r="EB965" s="360"/>
      <c r="EC965" s="360"/>
      <c r="ED965" s="360"/>
      <c r="EE965" s="360"/>
      <c r="EF965" s="360"/>
      <c r="EG965" s="360"/>
      <c r="EH965" s="360"/>
      <c r="EI965" s="360"/>
      <c r="EJ965" s="360"/>
      <c r="EK965" s="360"/>
      <c r="EL965" s="360"/>
      <c r="EM965" s="360"/>
      <c r="EN965" s="360"/>
      <c r="EO965" s="360"/>
      <c r="EP965" s="360"/>
      <c r="EQ965" s="360"/>
      <c r="ER965" s="360"/>
      <c r="ES965" s="360"/>
      <c r="ET965" s="360"/>
      <c r="EU965" s="360"/>
      <c r="EV965" s="360"/>
      <c r="EW965" s="360"/>
      <c r="EX965" s="360"/>
      <c r="EY965" s="360"/>
      <c r="EZ965" s="360"/>
      <c r="FA965" s="360"/>
      <c r="FB965" s="360"/>
      <c r="FC965" s="360"/>
      <c r="FD965" s="360"/>
      <c r="FE965" s="360"/>
      <c r="FF965" s="360"/>
      <c r="FG965" s="360"/>
      <c r="FH965" s="360"/>
      <c r="FI965" s="360"/>
      <c r="FJ965" s="360"/>
      <c r="FK965" s="360"/>
      <c r="FL965" s="360"/>
      <c r="FM965" s="360"/>
      <c r="FN965" s="360"/>
      <c r="FO965" s="360"/>
      <c r="FP965" s="360"/>
      <c r="FQ965" s="360"/>
      <c r="FR965" s="360"/>
      <c r="FS965" s="360"/>
      <c r="FT965" s="360"/>
      <c r="FU965" s="360"/>
      <c r="FV965" s="360"/>
      <c r="FW965" s="360"/>
      <c r="FX965" s="360"/>
      <c r="FY965" s="360"/>
      <c r="FZ965" s="360"/>
      <c r="GA965" s="360"/>
      <c r="GB965" s="360"/>
      <c r="GC965" s="360"/>
      <c r="GD965" s="360"/>
      <c r="GE965" s="360"/>
      <c r="GF965" s="360"/>
      <c r="GG965" s="360"/>
      <c r="GH965" s="360"/>
      <c r="GI965" s="360"/>
      <c r="GJ965" s="360"/>
      <c r="GK965" s="360"/>
      <c r="GL965" s="360"/>
      <c r="GM965" s="360"/>
      <c r="GN965" s="360"/>
      <c r="GO965" s="360"/>
      <c r="GP965" s="360"/>
      <c r="GQ965" s="360"/>
      <c r="GR965" s="360"/>
      <c r="GS965" s="360"/>
      <c r="GT965" s="360"/>
      <c r="GU965" s="360"/>
      <c r="GV965" s="360"/>
      <c r="GW965" s="360"/>
      <c r="GX965" s="360"/>
      <c r="GY965" s="360"/>
      <c r="GZ965" s="360"/>
      <c r="HA965" s="360"/>
      <c r="HB965" s="360"/>
      <c r="HC965" s="360"/>
      <c r="HD965" s="360"/>
      <c r="HE965" s="360"/>
      <c r="HF965" s="360"/>
      <c r="HG965" s="360"/>
      <c r="HH965" s="360"/>
      <c r="HI965" s="360"/>
      <c r="HJ965" s="360"/>
      <c r="HK965" s="360"/>
      <c r="HL965" s="360"/>
      <c r="HM965" s="360"/>
      <c r="HN965" s="360"/>
      <c r="HO965" s="360"/>
      <c r="HP965" s="360"/>
      <c r="HQ965" s="360"/>
      <c r="HR965" s="360"/>
      <c r="HS965" s="360"/>
      <c r="HT965" s="360"/>
      <c r="HU965" s="360"/>
      <c r="HV965" s="360"/>
      <c r="HW965" s="360"/>
      <c r="HX965" s="360"/>
    </row>
    <row r="967" spans="1:232" s="461" customFormat="1">
      <c r="A967" s="352"/>
      <c r="B967" s="369"/>
      <c r="C967" s="354"/>
      <c r="D967" s="355"/>
      <c r="E967" s="356"/>
      <c r="F967" s="357"/>
      <c r="G967" s="370"/>
      <c r="H967" s="372"/>
      <c r="I967" s="447"/>
      <c r="J967" s="448"/>
      <c r="K967" s="449"/>
      <c r="L967" s="446"/>
      <c r="N967" s="440"/>
      <c r="O967" s="440"/>
      <c r="P967" s="360"/>
      <c r="Q967" s="360"/>
      <c r="R967" s="360"/>
      <c r="S967" s="360"/>
      <c r="T967" s="360"/>
      <c r="U967" s="360"/>
      <c r="V967" s="360"/>
      <c r="W967" s="360"/>
      <c r="X967" s="360"/>
      <c r="Y967" s="360"/>
      <c r="Z967" s="360"/>
      <c r="AA967" s="360"/>
      <c r="AB967" s="360"/>
      <c r="AC967" s="360"/>
      <c r="AD967" s="360"/>
      <c r="AE967" s="360"/>
      <c r="AF967" s="360"/>
      <c r="AG967" s="360"/>
      <c r="AH967" s="360"/>
      <c r="AI967" s="360"/>
      <c r="AJ967" s="360"/>
      <c r="AK967" s="360"/>
      <c r="AL967" s="360"/>
      <c r="AM967" s="360"/>
      <c r="AN967" s="360"/>
      <c r="AO967" s="360"/>
      <c r="AP967" s="360"/>
      <c r="AQ967" s="360"/>
      <c r="AR967" s="360"/>
      <c r="AS967" s="360"/>
      <c r="AT967" s="360"/>
      <c r="AU967" s="360"/>
      <c r="AV967" s="360"/>
      <c r="AW967" s="360"/>
      <c r="AX967" s="360"/>
      <c r="AY967" s="360"/>
      <c r="AZ967" s="360"/>
      <c r="BA967" s="360"/>
      <c r="BB967" s="360"/>
      <c r="BC967" s="360"/>
      <c r="BD967" s="360"/>
      <c r="BE967" s="360"/>
      <c r="BF967" s="360"/>
      <c r="BG967" s="360"/>
      <c r="BH967" s="360"/>
      <c r="BI967" s="360"/>
      <c r="BJ967" s="360"/>
      <c r="BK967" s="360"/>
      <c r="BL967" s="360"/>
      <c r="BM967" s="360"/>
      <c r="BN967" s="360"/>
      <c r="BO967" s="360"/>
      <c r="BP967" s="360"/>
      <c r="BQ967" s="360"/>
      <c r="BR967" s="360"/>
      <c r="BS967" s="360"/>
      <c r="BT967" s="360"/>
      <c r="BU967" s="360"/>
      <c r="BV967" s="360"/>
      <c r="BW967" s="360"/>
      <c r="BX967" s="360"/>
      <c r="BY967" s="360"/>
      <c r="BZ967" s="360"/>
      <c r="CA967" s="360"/>
      <c r="CB967" s="360"/>
      <c r="CC967" s="360"/>
      <c r="CD967" s="360"/>
      <c r="CE967" s="360"/>
      <c r="CF967" s="360"/>
      <c r="CG967" s="360"/>
      <c r="CH967" s="360"/>
      <c r="CI967" s="360"/>
      <c r="CJ967" s="360"/>
      <c r="CK967" s="360"/>
      <c r="CL967" s="360"/>
      <c r="CM967" s="360"/>
      <c r="CN967" s="360"/>
      <c r="CO967" s="360"/>
      <c r="CP967" s="360"/>
      <c r="CQ967" s="360"/>
      <c r="CR967" s="360"/>
      <c r="CS967" s="360"/>
      <c r="CT967" s="360"/>
      <c r="CU967" s="360"/>
      <c r="CV967" s="360"/>
      <c r="CW967" s="360"/>
      <c r="CX967" s="360"/>
      <c r="CY967" s="360"/>
      <c r="CZ967" s="360"/>
      <c r="DA967" s="360"/>
      <c r="DB967" s="360"/>
      <c r="DC967" s="360"/>
      <c r="DD967" s="360"/>
      <c r="DE967" s="360"/>
      <c r="DF967" s="360"/>
      <c r="DG967" s="360"/>
      <c r="DH967" s="360"/>
      <c r="DI967" s="360"/>
      <c r="DJ967" s="360"/>
      <c r="DK967" s="360"/>
      <c r="DL967" s="360"/>
      <c r="DM967" s="360"/>
      <c r="DN967" s="360"/>
      <c r="DO967" s="360"/>
      <c r="DP967" s="360"/>
      <c r="DQ967" s="360"/>
      <c r="DR967" s="360"/>
      <c r="DS967" s="360"/>
      <c r="DT967" s="360"/>
      <c r="DU967" s="360"/>
      <c r="DV967" s="360"/>
      <c r="DW967" s="360"/>
      <c r="DX967" s="360"/>
      <c r="DY967" s="360"/>
      <c r="DZ967" s="360"/>
      <c r="EA967" s="360"/>
      <c r="EB967" s="360"/>
      <c r="EC967" s="360"/>
      <c r="ED967" s="360"/>
      <c r="EE967" s="360"/>
      <c r="EF967" s="360"/>
      <c r="EG967" s="360"/>
      <c r="EH967" s="360"/>
      <c r="EI967" s="360"/>
      <c r="EJ967" s="360"/>
      <c r="EK967" s="360"/>
      <c r="EL967" s="360"/>
      <c r="EM967" s="360"/>
      <c r="EN967" s="360"/>
      <c r="EO967" s="360"/>
      <c r="EP967" s="360"/>
      <c r="EQ967" s="360"/>
      <c r="ER967" s="360"/>
      <c r="ES967" s="360"/>
      <c r="ET967" s="360"/>
      <c r="EU967" s="360"/>
      <c r="EV967" s="360"/>
      <c r="EW967" s="360"/>
      <c r="EX967" s="360"/>
      <c r="EY967" s="360"/>
      <c r="EZ967" s="360"/>
      <c r="FA967" s="360"/>
      <c r="FB967" s="360"/>
      <c r="FC967" s="360"/>
      <c r="FD967" s="360"/>
      <c r="FE967" s="360"/>
      <c r="FF967" s="360"/>
      <c r="FG967" s="360"/>
      <c r="FH967" s="360"/>
      <c r="FI967" s="360"/>
      <c r="FJ967" s="360"/>
      <c r="FK967" s="360"/>
      <c r="FL967" s="360"/>
      <c r="FM967" s="360"/>
      <c r="FN967" s="360"/>
      <c r="FO967" s="360"/>
      <c r="FP967" s="360"/>
      <c r="FQ967" s="360"/>
      <c r="FR967" s="360"/>
      <c r="FS967" s="360"/>
      <c r="FT967" s="360"/>
      <c r="FU967" s="360"/>
      <c r="FV967" s="360"/>
      <c r="FW967" s="360"/>
      <c r="FX967" s="360"/>
      <c r="FY967" s="360"/>
      <c r="FZ967" s="360"/>
      <c r="GA967" s="360"/>
      <c r="GB967" s="360"/>
      <c r="GC967" s="360"/>
      <c r="GD967" s="360"/>
      <c r="GE967" s="360"/>
      <c r="GF967" s="360"/>
      <c r="GG967" s="360"/>
      <c r="GH967" s="360"/>
      <c r="GI967" s="360"/>
      <c r="GJ967" s="360"/>
      <c r="GK967" s="360"/>
      <c r="GL967" s="360"/>
      <c r="GM967" s="360"/>
      <c r="GN967" s="360"/>
      <c r="GO967" s="360"/>
      <c r="GP967" s="360"/>
      <c r="GQ967" s="360"/>
      <c r="GR967" s="360"/>
      <c r="GS967" s="360"/>
      <c r="GT967" s="360"/>
      <c r="GU967" s="360"/>
      <c r="GV967" s="360"/>
      <c r="GW967" s="360"/>
      <c r="GX967" s="360"/>
      <c r="GY967" s="360"/>
      <c r="GZ967" s="360"/>
      <c r="HA967" s="360"/>
      <c r="HB967" s="360"/>
      <c r="HC967" s="360"/>
      <c r="HD967" s="360"/>
      <c r="HE967" s="360"/>
      <c r="HF967" s="360"/>
      <c r="HG967" s="360"/>
      <c r="HH967" s="360"/>
      <c r="HI967" s="360"/>
      <c r="HJ967" s="360"/>
      <c r="HK967" s="360"/>
      <c r="HL967" s="360"/>
      <c r="HM967" s="360"/>
      <c r="HN967" s="360"/>
      <c r="HO967" s="360"/>
      <c r="HP967" s="360"/>
      <c r="HQ967" s="360"/>
      <c r="HR967" s="360"/>
      <c r="HS967" s="360"/>
      <c r="HT967" s="360"/>
      <c r="HU967" s="360"/>
      <c r="HV967" s="360"/>
      <c r="HW967" s="360"/>
      <c r="HX967" s="360"/>
    </row>
    <row r="969" spans="1:232" s="461" customFormat="1">
      <c r="A969" s="352"/>
      <c r="B969" s="369"/>
      <c r="C969" s="354"/>
      <c r="D969" s="355"/>
      <c r="E969" s="356"/>
      <c r="F969" s="357"/>
      <c r="G969" s="370"/>
      <c r="H969" s="372"/>
      <c r="I969" s="447"/>
      <c r="J969" s="448"/>
      <c r="K969" s="449"/>
      <c r="L969" s="446"/>
      <c r="N969" s="440"/>
      <c r="O969" s="440"/>
      <c r="P969" s="360"/>
      <c r="Q969" s="360"/>
      <c r="R969" s="360"/>
      <c r="S969" s="360"/>
      <c r="T969" s="360"/>
      <c r="U969" s="360"/>
      <c r="V969" s="360"/>
      <c r="W969" s="360"/>
      <c r="X969" s="360"/>
      <c r="Y969" s="360"/>
      <c r="Z969" s="360"/>
      <c r="AA969" s="360"/>
      <c r="AB969" s="360"/>
      <c r="AC969" s="360"/>
      <c r="AD969" s="360"/>
      <c r="AE969" s="360"/>
      <c r="AF969" s="360"/>
      <c r="AG969" s="360"/>
      <c r="AH969" s="360"/>
      <c r="AI969" s="360"/>
      <c r="AJ969" s="360"/>
      <c r="AK969" s="360"/>
      <c r="AL969" s="360"/>
      <c r="AM969" s="360"/>
      <c r="AN969" s="360"/>
      <c r="AO969" s="360"/>
      <c r="AP969" s="360"/>
      <c r="AQ969" s="360"/>
      <c r="AR969" s="360"/>
      <c r="AS969" s="360"/>
      <c r="AT969" s="360"/>
      <c r="AU969" s="360"/>
      <c r="AV969" s="360"/>
      <c r="AW969" s="360"/>
      <c r="AX969" s="360"/>
      <c r="AY969" s="360"/>
      <c r="AZ969" s="360"/>
      <c r="BA969" s="360"/>
      <c r="BB969" s="360"/>
      <c r="BC969" s="360"/>
      <c r="BD969" s="360"/>
      <c r="BE969" s="360"/>
      <c r="BF969" s="360"/>
      <c r="BG969" s="360"/>
      <c r="BH969" s="360"/>
      <c r="BI969" s="360"/>
      <c r="BJ969" s="360"/>
      <c r="BK969" s="360"/>
      <c r="BL969" s="360"/>
      <c r="BM969" s="360"/>
      <c r="BN969" s="360"/>
      <c r="BO969" s="360"/>
      <c r="BP969" s="360"/>
      <c r="BQ969" s="360"/>
      <c r="BR969" s="360"/>
      <c r="BS969" s="360"/>
      <c r="BT969" s="360"/>
      <c r="BU969" s="360"/>
      <c r="BV969" s="360"/>
      <c r="BW969" s="360"/>
      <c r="BX969" s="360"/>
      <c r="BY969" s="360"/>
      <c r="BZ969" s="360"/>
      <c r="CA969" s="360"/>
      <c r="CB969" s="360"/>
      <c r="CC969" s="360"/>
      <c r="CD969" s="360"/>
      <c r="CE969" s="360"/>
      <c r="CF969" s="360"/>
      <c r="CG969" s="360"/>
      <c r="CH969" s="360"/>
      <c r="CI969" s="360"/>
      <c r="CJ969" s="360"/>
      <c r="CK969" s="360"/>
      <c r="CL969" s="360"/>
      <c r="CM969" s="360"/>
      <c r="CN969" s="360"/>
      <c r="CO969" s="360"/>
      <c r="CP969" s="360"/>
      <c r="CQ969" s="360"/>
      <c r="CR969" s="360"/>
      <c r="CS969" s="360"/>
      <c r="CT969" s="360"/>
      <c r="CU969" s="360"/>
      <c r="CV969" s="360"/>
      <c r="CW969" s="360"/>
      <c r="CX969" s="360"/>
      <c r="CY969" s="360"/>
      <c r="CZ969" s="360"/>
      <c r="DA969" s="360"/>
      <c r="DB969" s="360"/>
      <c r="DC969" s="360"/>
      <c r="DD969" s="360"/>
      <c r="DE969" s="360"/>
      <c r="DF969" s="360"/>
      <c r="DG969" s="360"/>
      <c r="DH969" s="360"/>
      <c r="DI969" s="360"/>
      <c r="DJ969" s="360"/>
      <c r="DK969" s="360"/>
      <c r="DL969" s="360"/>
      <c r="DM969" s="360"/>
      <c r="DN969" s="360"/>
      <c r="DO969" s="360"/>
      <c r="DP969" s="360"/>
      <c r="DQ969" s="360"/>
      <c r="DR969" s="360"/>
      <c r="DS969" s="360"/>
      <c r="DT969" s="360"/>
      <c r="DU969" s="360"/>
      <c r="DV969" s="360"/>
      <c r="DW969" s="360"/>
      <c r="DX969" s="360"/>
      <c r="DY969" s="360"/>
      <c r="DZ969" s="360"/>
      <c r="EA969" s="360"/>
      <c r="EB969" s="360"/>
      <c r="EC969" s="360"/>
      <c r="ED969" s="360"/>
      <c r="EE969" s="360"/>
      <c r="EF969" s="360"/>
      <c r="EG969" s="360"/>
      <c r="EH969" s="360"/>
      <c r="EI969" s="360"/>
      <c r="EJ969" s="360"/>
      <c r="EK969" s="360"/>
      <c r="EL969" s="360"/>
      <c r="EM969" s="360"/>
      <c r="EN969" s="360"/>
      <c r="EO969" s="360"/>
      <c r="EP969" s="360"/>
      <c r="EQ969" s="360"/>
      <c r="ER969" s="360"/>
      <c r="ES969" s="360"/>
      <c r="ET969" s="360"/>
      <c r="EU969" s="360"/>
      <c r="EV969" s="360"/>
      <c r="EW969" s="360"/>
      <c r="EX969" s="360"/>
      <c r="EY969" s="360"/>
      <c r="EZ969" s="360"/>
      <c r="FA969" s="360"/>
      <c r="FB969" s="360"/>
      <c r="FC969" s="360"/>
      <c r="FD969" s="360"/>
      <c r="FE969" s="360"/>
      <c r="FF969" s="360"/>
      <c r="FG969" s="360"/>
      <c r="FH969" s="360"/>
      <c r="FI969" s="360"/>
      <c r="FJ969" s="360"/>
      <c r="FK969" s="360"/>
      <c r="FL969" s="360"/>
      <c r="FM969" s="360"/>
      <c r="FN969" s="360"/>
      <c r="FO969" s="360"/>
      <c r="FP969" s="360"/>
      <c r="FQ969" s="360"/>
      <c r="FR969" s="360"/>
      <c r="FS969" s="360"/>
      <c r="FT969" s="360"/>
      <c r="FU969" s="360"/>
      <c r="FV969" s="360"/>
      <c r="FW969" s="360"/>
      <c r="FX969" s="360"/>
      <c r="FY969" s="360"/>
      <c r="FZ969" s="360"/>
      <c r="GA969" s="360"/>
      <c r="GB969" s="360"/>
      <c r="GC969" s="360"/>
      <c r="GD969" s="360"/>
      <c r="GE969" s="360"/>
      <c r="GF969" s="360"/>
      <c r="GG969" s="360"/>
      <c r="GH969" s="360"/>
      <c r="GI969" s="360"/>
      <c r="GJ969" s="360"/>
      <c r="GK969" s="360"/>
      <c r="GL969" s="360"/>
      <c r="GM969" s="360"/>
      <c r="GN969" s="360"/>
      <c r="GO969" s="360"/>
      <c r="GP969" s="360"/>
      <c r="GQ969" s="360"/>
      <c r="GR969" s="360"/>
      <c r="GS969" s="360"/>
      <c r="GT969" s="360"/>
      <c r="GU969" s="360"/>
      <c r="GV969" s="360"/>
      <c r="GW969" s="360"/>
      <c r="GX969" s="360"/>
      <c r="GY969" s="360"/>
      <c r="GZ969" s="360"/>
      <c r="HA969" s="360"/>
      <c r="HB969" s="360"/>
      <c r="HC969" s="360"/>
      <c r="HD969" s="360"/>
      <c r="HE969" s="360"/>
      <c r="HF969" s="360"/>
      <c r="HG969" s="360"/>
      <c r="HH969" s="360"/>
      <c r="HI969" s="360"/>
      <c r="HJ969" s="360"/>
      <c r="HK969" s="360"/>
      <c r="HL969" s="360"/>
      <c r="HM969" s="360"/>
      <c r="HN969" s="360"/>
      <c r="HO969" s="360"/>
      <c r="HP969" s="360"/>
      <c r="HQ969" s="360"/>
      <c r="HR969" s="360"/>
      <c r="HS969" s="360"/>
      <c r="HT969" s="360"/>
      <c r="HU969" s="360"/>
      <c r="HV969" s="360"/>
      <c r="HW969" s="360"/>
      <c r="HX969" s="360"/>
    </row>
    <row r="970" spans="1:232" s="461" customFormat="1">
      <c r="A970" s="352"/>
      <c r="B970" s="369"/>
      <c r="C970" s="354"/>
      <c r="D970" s="355"/>
      <c r="E970" s="356"/>
      <c r="F970" s="357"/>
      <c r="G970" s="370"/>
      <c r="H970" s="372"/>
      <c r="I970" s="447"/>
      <c r="J970" s="448"/>
      <c r="K970" s="449"/>
      <c r="L970" s="446"/>
      <c r="N970" s="440"/>
      <c r="O970" s="440"/>
      <c r="P970" s="360"/>
      <c r="Q970" s="360"/>
      <c r="R970" s="360"/>
      <c r="S970" s="360"/>
      <c r="T970" s="360"/>
      <c r="U970" s="360"/>
      <c r="V970" s="360"/>
      <c r="W970" s="360"/>
      <c r="X970" s="360"/>
      <c r="Y970" s="360"/>
      <c r="Z970" s="360"/>
      <c r="AA970" s="360"/>
      <c r="AB970" s="360"/>
      <c r="AC970" s="360"/>
      <c r="AD970" s="360"/>
      <c r="AE970" s="360"/>
      <c r="AF970" s="360"/>
      <c r="AG970" s="360"/>
      <c r="AH970" s="360"/>
      <c r="AI970" s="360"/>
      <c r="AJ970" s="360"/>
      <c r="AK970" s="360"/>
      <c r="AL970" s="360"/>
      <c r="AM970" s="360"/>
      <c r="AN970" s="360"/>
      <c r="AO970" s="360"/>
      <c r="AP970" s="360"/>
      <c r="AQ970" s="360"/>
      <c r="AR970" s="360"/>
      <c r="AS970" s="360"/>
      <c r="AT970" s="360"/>
      <c r="AU970" s="360"/>
      <c r="AV970" s="360"/>
      <c r="AW970" s="360"/>
      <c r="AX970" s="360"/>
      <c r="AY970" s="360"/>
      <c r="AZ970" s="360"/>
      <c r="BA970" s="360"/>
      <c r="BB970" s="360"/>
      <c r="BC970" s="360"/>
      <c r="BD970" s="360"/>
      <c r="BE970" s="360"/>
      <c r="BF970" s="360"/>
      <c r="BG970" s="360"/>
      <c r="BH970" s="360"/>
      <c r="BI970" s="360"/>
      <c r="BJ970" s="360"/>
      <c r="BK970" s="360"/>
      <c r="BL970" s="360"/>
      <c r="BM970" s="360"/>
      <c r="BN970" s="360"/>
      <c r="BO970" s="360"/>
      <c r="BP970" s="360"/>
      <c r="BQ970" s="360"/>
      <c r="BR970" s="360"/>
      <c r="BS970" s="360"/>
      <c r="BT970" s="360"/>
      <c r="BU970" s="360"/>
      <c r="BV970" s="360"/>
      <c r="BW970" s="360"/>
      <c r="BX970" s="360"/>
      <c r="BY970" s="360"/>
      <c r="BZ970" s="360"/>
      <c r="CA970" s="360"/>
      <c r="CB970" s="360"/>
      <c r="CC970" s="360"/>
      <c r="CD970" s="360"/>
      <c r="CE970" s="360"/>
      <c r="CF970" s="360"/>
      <c r="CG970" s="360"/>
      <c r="CH970" s="360"/>
      <c r="CI970" s="360"/>
      <c r="CJ970" s="360"/>
      <c r="CK970" s="360"/>
      <c r="CL970" s="360"/>
      <c r="CM970" s="360"/>
      <c r="CN970" s="360"/>
      <c r="CO970" s="360"/>
      <c r="CP970" s="360"/>
      <c r="CQ970" s="360"/>
      <c r="CR970" s="360"/>
      <c r="CS970" s="360"/>
      <c r="CT970" s="360"/>
      <c r="CU970" s="360"/>
      <c r="CV970" s="360"/>
      <c r="CW970" s="360"/>
      <c r="CX970" s="360"/>
      <c r="CY970" s="360"/>
      <c r="CZ970" s="360"/>
      <c r="DA970" s="360"/>
      <c r="DB970" s="360"/>
      <c r="DC970" s="360"/>
      <c r="DD970" s="360"/>
      <c r="DE970" s="360"/>
      <c r="DF970" s="360"/>
      <c r="DG970" s="360"/>
      <c r="DH970" s="360"/>
      <c r="DI970" s="360"/>
      <c r="DJ970" s="360"/>
      <c r="DK970" s="360"/>
      <c r="DL970" s="360"/>
      <c r="DM970" s="360"/>
      <c r="DN970" s="360"/>
      <c r="DO970" s="360"/>
      <c r="DP970" s="360"/>
      <c r="DQ970" s="360"/>
      <c r="DR970" s="360"/>
      <c r="DS970" s="360"/>
      <c r="DT970" s="360"/>
      <c r="DU970" s="360"/>
      <c r="DV970" s="360"/>
      <c r="DW970" s="360"/>
      <c r="DX970" s="360"/>
      <c r="DY970" s="360"/>
      <c r="DZ970" s="360"/>
      <c r="EA970" s="360"/>
      <c r="EB970" s="360"/>
      <c r="EC970" s="360"/>
      <c r="ED970" s="360"/>
      <c r="EE970" s="360"/>
      <c r="EF970" s="360"/>
      <c r="EG970" s="360"/>
      <c r="EH970" s="360"/>
      <c r="EI970" s="360"/>
      <c r="EJ970" s="360"/>
      <c r="EK970" s="360"/>
      <c r="EL970" s="360"/>
      <c r="EM970" s="360"/>
      <c r="EN970" s="360"/>
      <c r="EO970" s="360"/>
      <c r="EP970" s="360"/>
      <c r="EQ970" s="360"/>
      <c r="ER970" s="360"/>
      <c r="ES970" s="360"/>
      <c r="ET970" s="360"/>
      <c r="EU970" s="360"/>
      <c r="EV970" s="360"/>
      <c r="EW970" s="360"/>
      <c r="EX970" s="360"/>
      <c r="EY970" s="360"/>
      <c r="EZ970" s="360"/>
      <c r="FA970" s="360"/>
      <c r="FB970" s="360"/>
      <c r="FC970" s="360"/>
      <c r="FD970" s="360"/>
      <c r="FE970" s="360"/>
      <c r="FF970" s="360"/>
      <c r="FG970" s="360"/>
      <c r="FH970" s="360"/>
      <c r="FI970" s="360"/>
      <c r="FJ970" s="360"/>
      <c r="FK970" s="360"/>
      <c r="FL970" s="360"/>
      <c r="FM970" s="360"/>
      <c r="FN970" s="360"/>
      <c r="FO970" s="360"/>
      <c r="FP970" s="360"/>
      <c r="FQ970" s="360"/>
      <c r="FR970" s="360"/>
      <c r="FS970" s="360"/>
      <c r="FT970" s="360"/>
      <c r="FU970" s="360"/>
      <c r="FV970" s="360"/>
      <c r="FW970" s="360"/>
      <c r="FX970" s="360"/>
      <c r="FY970" s="360"/>
      <c r="FZ970" s="360"/>
      <c r="GA970" s="360"/>
      <c r="GB970" s="360"/>
      <c r="GC970" s="360"/>
      <c r="GD970" s="360"/>
      <c r="GE970" s="360"/>
      <c r="GF970" s="360"/>
      <c r="GG970" s="360"/>
      <c r="GH970" s="360"/>
      <c r="GI970" s="360"/>
      <c r="GJ970" s="360"/>
      <c r="GK970" s="360"/>
      <c r="GL970" s="360"/>
      <c r="GM970" s="360"/>
      <c r="GN970" s="360"/>
      <c r="GO970" s="360"/>
      <c r="GP970" s="360"/>
      <c r="GQ970" s="360"/>
      <c r="GR970" s="360"/>
      <c r="GS970" s="360"/>
      <c r="GT970" s="360"/>
      <c r="GU970" s="360"/>
      <c r="GV970" s="360"/>
      <c r="GW970" s="360"/>
      <c r="GX970" s="360"/>
      <c r="GY970" s="360"/>
      <c r="GZ970" s="360"/>
      <c r="HA970" s="360"/>
      <c r="HB970" s="360"/>
      <c r="HC970" s="360"/>
      <c r="HD970" s="360"/>
      <c r="HE970" s="360"/>
      <c r="HF970" s="360"/>
      <c r="HG970" s="360"/>
      <c r="HH970" s="360"/>
      <c r="HI970" s="360"/>
      <c r="HJ970" s="360"/>
      <c r="HK970" s="360"/>
      <c r="HL970" s="360"/>
      <c r="HM970" s="360"/>
      <c r="HN970" s="360"/>
      <c r="HO970" s="360"/>
      <c r="HP970" s="360"/>
      <c r="HQ970" s="360"/>
      <c r="HR970" s="360"/>
      <c r="HS970" s="360"/>
      <c r="HT970" s="360"/>
      <c r="HU970" s="360"/>
      <c r="HV970" s="360"/>
      <c r="HW970" s="360"/>
      <c r="HX970" s="360"/>
    </row>
    <row r="971" spans="1:232" s="461" customFormat="1">
      <c r="A971" s="352"/>
      <c r="B971" s="369"/>
      <c r="C971" s="354"/>
      <c r="D971" s="355"/>
      <c r="E971" s="356"/>
      <c r="F971" s="357"/>
      <c r="G971" s="370"/>
      <c r="H971" s="372"/>
      <c r="I971" s="447"/>
      <c r="J971" s="448"/>
      <c r="K971" s="449"/>
      <c r="L971" s="446"/>
      <c r="N971" s="440"/>
      <c r="O971" s="440"/>
      <c r="P971" s="360"/>
      <c r="Q971" s="360"/>
      <c r="R971" s="360"/>
      <c r="S971" s="360"/>
      <c r="T971" s="360"/>
      <c r="U971" s="360"/>
      <c r="V971" s="360"/>
      <c r="W971" s="360"/>
      <c r="X971" s="360"/>
      <c r="Y971" s="360"/>
      <c r="Z971" s="360"/>
      <c r="AA971" s="360"/>
      <c r="AB971" s="360"/>
      <c r="AC971" s="360"/>
      <c r="AD971" s="360"/>
      <c r="AE971" s="360"/>
      <c r="AF971" s="360"/>
      <c r="AG971" s="360"/>
      <c r="AH971" s="360"/>
      <c r="AI971" s="360"/>
      <c r="AJ971" s="360"/>
      <c r="AK971" s="360"/>
      <c r="AL971" s="360"/>
      <c r="AM971" s="360"/>
      <c r="AN971" s="360"/>
      <c r="AO971" s="360"/>
      <c r="AP971" s="360"/>
      <c r="AQ971" s="360"/>
      <c r="AR971" s="360"/>
      <c r="AS971" s="360"/>
      <c r="AT971" s="360"/>
      <c r="AU971" s="360"/>
      <c r="AV971" s="360"/>
      <c r="AW971" s="360"/>
      <c r="AX971" s="360"/>
      <c r="AY971" s="360"/>
      <c r="AZ971" s="360"/>
      <c r="BA971" s="360"/>
      <c r="BB971" s="360"/>
      <c r="BC971" s="360"/>
      <c r="BD971" s="360"/>
      <c r="BE971" s="360"/>
      <c r="BF971" s="360"/>
      <c r="BG971" s="360"/>
      <c r="BH971" s="360"/>
      <c r="BI971" s="360"/>
      <c r="BJ971" s="360"/>
      <c r="BK971" s="360"/>
      <c r="BL971" s="360"/>
      <c r="BM971" s="360"/>
      <c r="BN971" s="360"/>
      <c r="BO971" s="360"/>
      <c r="BP971" s="360"/>
      <c r="BQ971" s="360"/>
      <c r="BR971" s="360"/>
      <c r="BS971" s="360"/>
      <c r="BT971" s="360"/>
      <c r="BU971" s="360"/>
      <c r="BV971" s="360"/>
      <c r="BW971" s="360"/>
      <c r="BX971" s="360"/>
      <c r="BY971" s="360"/>
      <c r="BZ971" s="360"/>
      <c r="CA971" s="360"/>
      <c r="CB971" s="360"/>
      <c r="CC971" s="360"/>
      <c r="CD971" s="360"/>
      <c r="CE971" s="360"/>
      <c r="CF971" s="360"/>
      <c r="CG971" s="360"/>
      <c r="CH971" s="360"/>
      <c r="CI971" s="360"/>
      <c r="CJ971" s="360"/>
      <c r="CK971" s="360"/>
      <c r="CL971" s="360"/>
      <c r="CM971" s="360"/>
      <c r="CN971" s="360"/>
      <c r="CO971" s="360"/>
      <c r="CP971" s="360"/>
      <c r="CQ971" s="360"/>
      <c r="CR971" s="360"/>
      <c r="CS971" s="360"/>
      <c r="CT971" s="360"/>
      <c r="CU971" s="360"/>
      <c r="CV971" s="360"/>
      <c r="CW971" s="360"/>
      <c r="CX971" s="360"/>
      <c r="CY971" s="360"/>
      <c r="CZ971" s="360"/>
      <c r="DA971" s="360"/>
      <c r="DB971" s="360"/>
      <c r="DC971" s="360"/>
      <c r="DD971" s="360"/>
      <c r="DE971" s="360"/>
      <c r="DF971" s="360"/>
      <c r="DG971" s="360"/>
      <c r="DH971" s="360"/>
      <c r="DI971" s="360"/>
      <c r="DJ971" s="360"/>
      <c r="DK971" s="360"/>
      <c r="DL971" s="360"/>
      <c r="DM971" s="360"/>
      <c r="DN971" s="360"/>
      <c r="DO971" s="360"/>
      <c r="DP971" s="360"/>
      <c r="DQ971" s="360"/>
      <c r="DR971" s="360"/>
      <c r="DS971" s="360"/>
      <c r="DT971" s="360"/>
      <c r="DU971" s="360"/>
      <c r="DV971" s="360"/>
      <c r="DW971" s="360"/>
      <c r="DX971" s="360"/>
      <c r="DY971" s="360"/>
      <c r="DZ971" s="360"/>
      <c r="EA971" s="360"/>
      <c r="EB971" s="360"/>
      <c r="EC971" s="360"/>
      <c r="ED971" s="360"/>
      <c r="EE971" s="360"/>
      <c r="EF971" s="360"/>
      <c r="EG971" s="360"/>
      <c r="EH971" s="360"/>
      <c r="EI971" s="360"/>
      <c r="EJ971" s="360"/>
      <c r="EK971" s="360"/>
      <c r="EL971" s="360"/>
      <c r="EM971" s="360"/>
      <c r="EN971" s="360"/>
      <c r="EO971" s="360"/>
      <c r="EP971" s="360"/>
      <c r="EQ971" s="360"/>
      <c r="ER971" s="360"/>
      <c r="ES971" s="360"/>
      <c r="ET971" s="360"/>
      <c r="EU971" s="360"/>
      <c r="EV971" s="360"/>
      <c r="EW971" s="360"/>
      <c r="EX971" s="360"/>
      <c r="EY971" s="360"/>
      <c r="EZ971" s="360"/>
      <c r="FA971" s="360"/>
      <c r="FB971" s="360"/>
      <c r="FC971" s="360"/>
      <c r="FD971" s="360"/>
      <c r="FE971" s="360"/>
      <c r="FF971" s="360"/>
      <c r="FG971" s="360"/>
      <c r="FH971" s="360"/>
      <c r="FI971" s="360"/>
      <c r="FJ971" s="360"/>
      <c r="FK971" s="360"/>
      <c r="FL971" s="360"/>
      <c r="FM971" s="360"/>
      <c r="FN971" s="360"/>
      <c r="FO971" s="360"/>
      <c r="FP971" s="360"/>
      <c r="FQ971" s="360"/>
      <c r="FR971" s="360"/>
      <c r="FS971" s="360"/>
      <c r="FT971" s="360"/>
      <c r="FU971" s="360"/>
      <c r="FV971" s="360"/>
      <c r="FW971" s="360"/>
      <c r="FX971" s="360"/>
      <c r="FY971" s="360"/>
      <c r="FZ971" s="360"/>
      <c r="GA971" s="360"/>
      <c r="GB971" s="360"/>
      <c r="GC971" s="360"/>
      <c r="GD971" s="360"/>
      <c r="GE971" s="360"/>
      <c r="GF971" s="360"/>
      <c r="GG971" s="360"/>
      <c r="GH971" s="360"/>
      <c r="GI971" s="360"/>
      <c r="GJ971" s="360"/>
      <c r="GK971" s="360"/>
      <c r="GL971" s="360"/>
      <c r="GM971" s="360"/>
      <c r="GN971" s="360"/>
      <c r="GO971" s="360"/>
      <c r="GP971" s="360"/>
      <c r="GQ971" s="360"/>
      <c r="GR971" s="360"/>
      <c r="GS971" s="360"/>
      <c r="GT971" s="360"/>
      <c r="GU971" s="360"/>
      <c r="GV971" s="360"/>
      <c r="GW971" s="360"/>
      <c r="GX971" s="360"/>
      <c r="GY971" s="360"/>
      <c r="GZ971" s="360"/>
      <c r="HA971" s="360"/>
      <c r="HB971" s="360"/>
      <c r="HC971" s="360"/>
      <c r="HD971" s="360"/>
      <c r="HE971" s="360"/>
      <c r="HF971" s="360"/>
      <c r="HG971" s="360"/>
      <c r="HH971" s="360"/>
      <c r="HI971" s="360"/>
      <c r="HJ971" s="360"/>
      <c r="HK971" s="360"/>
      <c r="HL971" s="360"/>
      <c r="HM971" s="360"/>
      <c r="HN971" s="360"/>
      <c r="HO971" s="360"/>
      <c r="HP971" s="360"/>
      <c r="HQ971" s="360"/>
      <c r="HR971" s="360"/>
      <c r="HS971" s="360"/>
      <c r="HT971" s="360"/>
      <c r="HU971" s="360"/>
      <c r="HV971" s="360"/>
      <c r="HW971" s="360"/>
      <c r="HX971" s="360"/>
    </row>
    <row r="972" spans="1:232" s="461" customFormat="1">
      <c r="A972" s="352"/>
      <c r="B972" s="369"/>
      <c r="C972" s="354"/>
      <c r="D972" s="355"/>
      <c r="E972" s="356"/>
      <c r="F972" s="357"/>
      <c r="G972" s="370"/>
      <c r="H972" s="372"/>
      <c r="I972" s="447"/>
      <c r="J972" s="448"/>
      <c r="K972" s="449"/>
      <c r="L972" s="446"/>
      <c r="N972" s="440"/>
      <c r="O972" s="440"/>
      <c r="P972" s="360"/>
      <c r="Q972" s="360"/>
      <c r="R972" s="360"/>
      <c r="S972" s="360"/>
      <c r="T972" s="360"/>
      <c r="U972" s="360"/>
      <c r="V972" s="360"/>
      <c r="W972" s="360"/>
      <c r="X972" s="360"/>
      <c r="Y972" s="360"/>
      <c r="Z972" s="360"/>
      <c r="AA972" s="360"/>
      <c r="AB972" s="360"/>
      <c r="AC972" s="360"/>
      <c r="AD972" s="360"/>
      <c r="AE972" s="360"/>
      <c r="AF972" s="360"/>
      <c r="AG972" s="360"/>
      <c r="AH972" s="360"/>
      <c r="AI972" s="360"/>
      <c r="AJ972" s="360"/>
      <c r="AK972" s="360"/>
      <c r="AL972" s="360"/>
      <c r="AM972" s="360"/>
      <c r="AN972" s="360"/>
      <c r="AO972" s="360"/>
      <c r="AP972" s="360"/>
      <c r="AQ972" s="360"/>
      <c r="AR972" s="360"/>
      <c r="AS972" s="360"/>
      <c r="AT972" s="360"/>
      <c r="AU972" s="360"/>
      <c r="AV972" s="360"/>
      <c r="AW972" s="360"/>
      <c r="AX972" s="360"/>
      <c r="AY972" s="360"/>
      <c r="AZ972" s="360"/>
      <c r="BA972" s="360"/>
      <c r="BB972" s="360"/>
      <c r="BC972" s="360"/>
      <c r="BD972" s="360"/>
      <c r="BE972" s="360"/>
      <c r="BF972" s="360"/>
      <c r="BG972" s="360"/>
      <c r="BH972" s="360"/>
      <c r="BI972" s="360"/>
      <c r="BJ972" s="360"/>
      <c r="BK972" s="360"/>
      <c r="BL972" s="360"/>
      <c r="BM972" s="360"/>
      <c r="BN972" s="360"/>
      <c r="BO972" s="360"/>
      <c r="BP972" s="360"/>
      <c r="BQ972" s="360"/>
      <c r="BR972" s="360"/>
      <c r="BS972" s="360"/>
      <c r="BT972" s="360"/>
      <c r="BU972" s="360"/>
      <c r="BV972" s="360"/>
      <c r="BW972" s="360"/>
      <c r="BX972" s="360"/>
      <c r="BY972" s="360"/>
      <c r="BZ972" s="360"/>
      <c r="CA972" s="360"/>
      <c r="CB972" s="360"/>
      <c r="CC972" s="360"/>
      <c r="CD972" s="360"/>
      <c r="CE972" s="360"/>
      <c r="CF972" s="360"/>
      <c r="CG972" s="360"/>
      <c r="CH972" s="360"/>
      <c r="CI972" s="360"/>
      <c r="CJ972" s="360"/>
      <c r="CK972" s="360"/>
      <c r="CL972" s="360"/>
      <c r="CM972" s="360"/>
      <c r="CN972" s="360"/>
      <c r="CO972" s="360"/>
      <c r="CP972" s="360"/>
      <c r="CQ972" s="360"/>
      <c r="CR972" s="360"/>
      <c r="CS972" s="360"/>
      <c r="CT972" s="360"/>
      <c r="CU972" s="360"/>
      <c r="CV972" s="360"/>
      <c r="CW972" s="360"/>
      <c r="CX972" s="360"/>
      <c r="CY972" s="360"/>
      <c r="CZ972" s="360"/>
      <c r="DA972" s="360"/>
      <c r="DB972" s="360"/>
      <c r="DC972" s="360"/>
      <c r="DD972" s="360"/>
      <c r="DE972" s="360"/>
      <c r="DF972" s="360"/>
      <c r="DG972" s="360"/>
      <c r="DH972" s="360"/>
      <c r="DI972" s="360"/>
      <c r="DJ972" s="360"/>
      <c r="DK972" s="360"/>
      <c r="DL972" s="360"/>
      <c r="DM972" s="360"/>
      <c r="DN972" s="360"/>
      <c r="DO972" s="360"/>
      <c r="DP972" s="360"/>
      <c r="DQ972" s="360"/>
      <c r="DR972" s="360"/>
      <c r="DS972" s="360"/>
      <c r="DT972" s="360"/>
      <c r="DU972" s="360"/>
      <c r="DV972" s="360"/>
      <c r="DW972" s="360"/>
      <c r="DX972" s="360"/>
      <c r="DY972" s="360"/>
      <c r="DZ972" s="360"/>
      <c r="EA972" s="360"/>
      <c r="EB972" s="360"/>
      <c r="EC972" s="360"/>
      <c r="ED972" s="360"/>
      <c r="EE972" s="360"/>
      <c r="EF972" s="360"/>
      <c r="EG972" s="360"/>
      <c r="EH972" s="360"/>
      <c r="EI972" s="360"/>
      <c r="EJ972" s="360"/>
      <c r="EK972" s="360"/>
      <c r="EL972" s="360"/>
      <c r="EM972" s="360"/>
      <c r="EN972" s="360"/>
      <c r="EO972" s="360"/>
      <c r="EP972" s="360"/>
      <c r="EQ972" s="360"/>
      <c r="ER972" s="360"/>
      <c r="ES972" s="360"/>
      <c r="ET972" s="360"/>
      <c r="EU972" s="360"/>
      <c r="EV972" s="360"/>
      <c r="EW972" s="360"/>
      <c r="EX972" s="360"/>
      <c r="EY972" s="360"/>
      <c r="EZ972" s="360"/>
      <c r="FA972" s="360"/>
      <c r="FB972" s="360"/>
      <c r="FC972" s="360"/>
      <c r="FD972" s="360"/>
      <c r="FE972" s="360"/>
      <c r="FF972" s="360"/>
      <c r="FG972" s="360"/>
      <c r="FH972" s="360"/>
      <c r="FI972" s="360"/>
      <c r="FJ972" s="360"/>
      <c r="FK972" s="360"/>
      <c r="FL972" s="360"/>
      <c r="FM972" s="360"/>
      <c r="FN972" s="360"/>
      <c r="FO972" s="360"/>
      <c r="FP972" s="360"/>
      <c r="FQ972" s="360"/>
      <c r="FR972" s="360"/>
      <c r="FS972" s="360"/>
      <c r="FT972" s="360"/>
      <c r="FU972" s="360"/>
      <c r="FV972" s="360"/>
      <c r="FW972" s="360"/>
      <c r="FX972" s="360"/>
      <c r="FY972" s="360"/>
      <c r="FZ972" s="360"/>
      <c r="GA972" s="360"/>
      <c r="GB972" s="360"/>
      <c r="GC972" s="360"/>
      <c r="GD972" s="360"/>
      <c r="GE972" s="360"/>
      <c r="GF972" s="360"/>
      <c r="GG972" s="360"/>
      <c r="GH972" s="360"/>
      <c r="GI972" s="360"/>
      <c r="GJ972" s="360"/>
      <c r="GK972" s="360"/>
      <c r="GL972" s="360"/>
      <c r="GM972" s="360"/>
      <c r="GN972" s="360"/>
      <c r="GO972" s="360"/>
      <c r="GP972" s="360"/>
      <c r="GQ972" s="360"/>
      <c r="GR972" s="360"/>
      <c r="GS972" s="360"/>
      <c r="GT972" s="360"/>
      <c r="GU972" s="360"/>
      <c r="GV972" s="360"/>
      <c r="GW972" s="360"/>
      <c r="GX972" s="360"/>
      <c r="GY972" s="360"/>
      <c r="GZ972" s="360"/>
      <c r="HA972" s="360"/>
      <c r="HB972" s="360"/>
      <c r="HC972" s="360"/>
      <c r="HD972" s="360"/>
      <c r="HE972" s="360"/>
      <c r="HF972" s="360"/>
      <c r="HG972" s="360"/>
      <c r="HH972" s="360"/>
      <c r="HI972" s="360"/>
      <c r="HJ972" s="360"/>
      <c r="HK972" s="360"/>
      <c r="HL972" s="360"/>
      <c r="HM972" s="360"/>
      <c r="HN972" s="360"/>
      <c r="HO972" s="360"/>
      <c r="HP972" s="360"/>
      <c r="HQ972" s="360"/>
      <c r="HR972" s="360"/>
      <c r="HS972" s="360"/>
      <c r="HT972" s="360"/>
      <c r="HU972" s="360"/>
      <c r="HV972" s="360"/>
      <c r="HW972" s="360"/>
      <c r="HX972" s="360"/>
    </row>
    <row r="973" spans="1:232" s="461" customFormat="1">
      <c r="A973" s="352"/>
      <c r="B973" s="369"/>
      <c r="C973" s="354"/>
      <c r="D973" s="355"/>
      <c r="E973" s="356"/>
      <c r="F973" s="357"/>
      <c r="G973" s="370"/>
      <c r="H973" s="372"/>
      <c r="I973" s="447"/>
      <c r="J973" s="448"/>
      <c r="K973" s="449"/>
      <c r="L973" s="446"/>
      <c r="N973" s="440"/>
      <c r="O973" s="440"/>
      <c r="P973" s="360"/>
      <c r="Q973" s="360"/>
      <c r="R973" s="360"/>
      <c r="S973" s="360"/>
      <c r="T973" s="360"/>
      <c r="U973" s="360"/>
      <c r="V973" s="360"/>
      <c r="W973" s="360"/>
      <c r="X973" s="360"/>
      <c r="Y973" s="360"/>
      <c r="Z973" s="360"/>
      <c r="AA973" s="360"/>
      <c r="AB973" s="360"/>
      <c r="AC973" s="360"/>
      <c r="AD973" s="360"/>
      <c r="AE973" s="360"/>
      <c r="AF973" s="360"/>
      <c r="AG973" s="360"/>
      <c r="AH973" s="360"/>
      <c r="AI973" s="360"/>
      <c r="AJ973" s="360"/>
      <c r="AK973" s="360"/>
      <c r="AL973" s="360"/>
      <c r="AM973" s="360"/>
      <c r="AN973" s="360"/>
      <c r="AO973" s="360"/>
      <c r="AP973" s="360"/>
      <c r="AQ973" s="360"/>
      <c r="AR973" s="360"/>
      <c r="AS973" s="360"/>
      <c r="AT973" s="360"/>
      <c r="AU973" s="360"/>
      <c r="AV973" s="360"/>
      <c r="AW973" s="360"/>
      <c r="AX973" s="360"/>
      <c r="AY973" s="360"/>
      <c r="AZ973" s="360"/>
      <c r="BA973" s="360"/>
      <c r="BB973" s="360"/>
      <c r="BC973" s="360"/>
      <c r="BD973" s="360"/>
      <c r="BE973" s="360"/>
      <c r="BF973" s="360"/>
      <c r="BG973" s="360"/>
      <c r="BH973" s="360"/>
      <c r="BI973" s="360"/>
      <c r="BJ973" s="360"/>
      <c r="BK973" s="360"/>
      <c r="BL973" s="360"/>
      <c r="BM973" s="360"/>
      <c r="BN973" s="360"/>
      <c r="BO973" s="360"/>
      <c r="BP973" s="360"/>
      <c r="BQ973" s="360"/>
      <c r="BR973" s="360"/>
      <c r="BS973" s="360"/>
      <c r="BT973" s="360"/>
      <c r="BU973" s="360"/>
      <c r="BV973" s="360"/>
      <c r="BW973" s="360"/>
      <c r="BX973" s="360"/>
      <c r="BY973" s="360"/>
      <c r="BZ973" s="360"/>
      <c r="CA973" s="360"/>
      <c r="CB973" s="360"/>
      <c r="CC973" s="360"/>
      <c r="CD973" s="360"/>
      <c r="CE973" s="360"/>
      <c r="CF973" s="360"/>
      <c r="CG973" s="360"/>
      <c r="CH973" s="360"/>
      <c r="CI973" s="360"/>
      <c r="CJ973" s="360"/>
      <c r="CK973" s="360"/>
      <c r="CL973" s="360"/>
      <c r="CM973" s="360"/>
      <c r="CN973" s="360"/>
      <c r="CO973" s="360"/>
      <c r="CP973" s="360"/>
      <c r="CQ973" s="360"/>
      <c r="CR973" s="360"/>
      <c r="CS973" s="360"/>
      <c r="CT973" s="360"/>
      <c r="CU973" s="360"/>
      <c r="CV973" s="360"/>
      <c r="CW973" s="360"/>
      <c r="CX973" s="360"/>
      <c r="CY973" s="360"/>
      <c r="CZ973" s="360"/>
      <c r="DA973" s="360"/>
      <c r="DB973" s="360"/>
      <c r="DC973" s="360"/>
      <c r="DD973" s="360"/>
      <c r="DE973" s="360"/>
      <c r="DF973" s="360"/>
      <c r="DG973" s="360"/>
      <c r="DH973" s="360"/>
      <c r="DI973" s="360"/>
      <c r="DJ973" s="360"/>
      <c r="DK973" s="360"/>
      <c r="DL973" s="360"/>
      <c r="DM973" s="360"/>
      <c r="DN973" s="360"/>
      <c r="DO973" s="360"/>
      <c r="DP973" s="360"/>
      <c r="DQ973" s="360"/>
      <c r="DR973" s="360"/>
      <c r="DS973" s="360"/>
      <c r="DT973" s="360"/>
      <c r="DU973" s="360"/>
      <c r="DV973" s="360"/>
      <c r="DW973" s="360"/>
      <c r="DX973" s="360"/>
      <c r="DY973" s="360"/>
      <c r="DZ973" s="360"/>
      <c r="EA973" s="360"/>
      <c r="EB973" s="360"/>
      <c r="EC973" s="360"/>
      <c r="ED973" s="360"/>
      <c r="EE973" s="360"/>
      <c r="EF973" s="360"/>
      <c r="EG973" s="360"/>
      <c r="EH973" s="360"/>
      <c r="EI973" s="360"/>
      <c r="EJ973" s="360"/>
      <c r="EK973" s="360"/>
      <c r="EL973" s="360"/>
      <c r="EM973" s="360"/>
      <c r="EN973" s="360"/>
      <c r="EO973" s="360"/>
      <c r="EP973" s="360"/>
      <c r="EQ973" s="360"/>
      <c r="ER973" s="360"/>
      <c r="ES973" s="360"/>
      <c r="ET973" s="360"/>
      <c r="EU973" s="360"/>
      <c r="EV973" s="360"/>
      <c r="EW973" s="360"/>
      <c r="EX973" s="360"/>
      <c r="EY973" s="360"/>
      <c r="EZ973" s="360"/>
      <c r="FA973" s="360"/>
      <c r="FB973" s="360"/>
      <c r="FC973" s="360"/>
      <c r="FD973" s="360"/>
      <c r="FE973" s="360"/>
      <c r="FF973" s="360"/>
      <c r="FG973" s="360"/>
      <c r="FH973" s="360"/>
      <c r="FI973" s="360"/>
      <c r="FJ973" s="360"/>
      <c r="FK973" s="360"/>
      <c r="FL973" s="360"/>
      <c r="FM973" s="360"/>
      <c r="FN973" s="360"/>
      <c r="FO973" s="360"/>
      <c r="FP973" s="360"/>
      <c r="FQ973" s="360"/>
      <c r="FR973" s="360"/>
      <c r="FS973" s="360"/>
      <c r="FT973" s="360"/>
      <c r="FU973" s="360"/>
      <c r="FV973" s="360"/>
      <c r="FW973" s="360"/>
      <c r="FX973" s="360"/>
      <c r="FY973" s="360"/>
      <c r="FZ973" s="360"/>
      <c r="GA973" s="360"/>
      <c r="GB973" s="360"/>
      <c r="GC973" s="360"/>
      <c r="GD973" s="360"/>
      <c r="GE973" s="360"/>
      <c r="GF973" s="360"/>
      <c r="GG973" s="360"/>
      <c r="GH973" s="360"/>
      <c r="GI973" s="360"/>
      <c r="GJ973" s="360"/>
      <c r="GK973" s="360"/>
      <c r="GL973" s="360"/>
      <c r="GM973" s="360"/>
      <c r="GN973" s="360"/>
      <c r="GO973" s="360"/>
      <c r="GP973" s="360"/>
      <c r="GQ973" s="360"/>
      <c r="GR973" s="360"/>
      <c r="GS973" s="360"/>
      <c r="GT973" s="360"/>
      <c r="GU973" s="360"/>
      <c r="GV973" s="360"/>
      <c r="GW973" s="360"/>
      <c r="GX973" s="360"/>
      <c r="GY973" s="360"/>
      <c r="GZ973" s="360"/>
      <c r="HA973" s="360"/>
      <c r="HB973" s="360"/>
      <c r="HC973" s="360"/>
      <c r="HD973" s="360"/>
      <c r="HE973" s="360"/>
      <c r="HF973" s="360"/>
      <c r="HG973" s="360"/>
      <c r="HH973" s="360"/>
      <c r="HI973" s="360"/>
      <c r="HJ973" s="360"/>
      <c r="HK973" s="360"/>
      <c r="HL973" s="360"/>
      <c r="HM973" s="360"/>
      <c r="HN973" s="360"/>
      <c r="HO973" s="360"/>
      <c r="HP973" s="360"/>
      <c r="HQ973" s="360"/>
      <c r="HR973" s="360"/>
      <c r="HS973" s="360"/>
      <c r="HT973" s="360"/>
      <c r="HU973" s="360"/>
      <c r="HV973" s="360"/>
      <c r="HW973" s="360"/>
      <c r="HX973" s="360"/>
    </row>
    <row r="974" spans="1:232" s="461" customFormat="1">
      <c r="A974" s="352"/>
      <c r="B974" s="369"/>
      <c r="C974" s="354"/>
      <c r="D974" s="355"/>
      <c r="E974" s="356"/>
      <c r="F974" s="357"/>
      <c r="G974" s="370"/>
      <c r="H974" s="372"/>
      <c r="I974" s="447"/>
      <c r="J974" s="448"/>
      <c r="K974" s="449"/>
      <c r="L974" s="446"/>
      <c r="N974" s="440"/>
      <c r="O974" s="440"/>
      <c r="P974" s="360"/>
      <c r="Q974" s="360"/>
      <c r="R974" s="360"/>
      <c r="S974" s="360"/>
      <c r="T974" s="360"/>
      <c r="U974" s="360"/>
      <c r="V974" s="360"/>
      <c r="W974" s="360"/>
      <c r="X974" s="360"/>
      <c r="Y974" s="360"/>
      <c r="Z974" s="360"/>
      <c r="AA974" s="360"/>
      <c r="AB974" s="360"/>
      <c r="AC974" s="360"/>
      <c r="AD974" s="360"/>
      <c r="AE974" s="360"/>
      <c r="AF974" s="360"/>
      <c r="AG974" s="360"/>
      <c r="AH974" s="360"/>
      <c r="AI974" s="360"/>
      <c r="AJ974" s="360"/>
      <c r="AK974" s="360"/>
      <c r="AL974" s="360"/>
      <c r="AM974" s="360"/>
      <c r="AN974" s="360"/>
      <c r="AO974" s="360"/>
      <c r="AP974" s="360"/>
      <c r="AQ974" s="360"/>
      <c r="AR974" s="360"/>
      <c r="AS974" s="360"/>
      <c r="AT974" s="360"/>
      <c r="AU974" s="360"/>
      <c r="AV974" s="360"/>
      <c r="AW974" s="360"/>
      <c r="AX974" s="360"/>
      <c r="AY974" s="360"/>
      <c r="AZ974" s="360"/>
      <c r="BA974" s="360"/>
      <c r="BB974" s="360"/>
      <c r="BC974" s="360"/>
      <c r="BD974" s="360"/>
      <c r="BE974" s="360"/>
      <c r="BF974" s="360"/>
      <c r="BG974" s="360"/>
      <c r="BH974" s="360"/>
      <c r="BI974" s="360"/>
      <c r="BJ974" s="360"/>
      <c r="BK974" s="360"/>
      <c r="BL974" s="360"/>
      <c r="BM974" s="360"/>
      <c r="BN974" s="360"/>
      <c r="BO974" s="360"/>
      <c r="BP974" s="360"/>
      <c r="BQ974" s="360"/>
      <c r="BR974" s="360"/>
      <c r="BS974" s="360"/>
      <c r="BT974" s="360"/>
      <c r="BU974" s="360"/>
      <c r="BV974" s="360"/>
      <c r="BW974" s="360"/>
      <c r="BX974" s="360"/>
      <c r="BY974" s="360"/>
      <c r="BZ974" s="360"/>
      <c r="CA974" s="360"/>
      <c r="CB974" s="360"/>
      <c r="CC974" s="360"/>
      <c r="CD974" s="360"/>
      <c r="CE974" s="360"/>
      <c r="CF974" s="360"/>
      <c r="CG974" s="360"/>
      <c r="CH974" s="360"/>
      <c r="CI974" s="360"/>
      <c r="CJ974" s="360"/>
      <c r="CK974" s="360"/>
      <c r="CL974" s="360"/>
      <c r="CM974" s="360"/>
      <c r="CN974" s="360"/>
      <c r="CO974" s="360"/>
      <c r="CP974" s="360"/>
      <c r="CQ974" s="360"/>
      <c r="CR974" s="360"/>
      <c r="CS974" s="360"/>
      <c r="CT974" s="360"/>
      <c r="CU974" s="360"/>
      <c r="CV974" s="360"/>
      <c r="CW974" s="360"/>
      <c r="CX974" s="360"/>
      <c r="CY974" s="360"/>
      <c r="CZ974" s="360"/>
      <c r="DA974" s="360"/>
      <c r="DB974" s="360"/>
      <c r="DC974" s="360"/>
      <c r="DD974" s="360"/>
      <c r="DE974" s="360"/>
      <c r="DF974" s="360"/>
      <c r="DG974" s="360"/>
      <c r="DH974" s="360"/>
      <c r="DI974" s="360"/>
      <c r="DJ974" s="360"/>
      <c r="DK974" s="360"/>
      <c r="DL974" s="360"/>
      <c r="DM974" s="360"/>
      <c r="DN974" s="360"/>
      <c r="DO974" s="360"/>
      <c r="DP974" s="360"/>
      <c r="DQ974" s="360"/>
      <c r="DR974" s="360"/>
      <c r="DS974" s="360"/>
      <c r="DT974" s="360"/>
      <c r="DU974" s="360"/>
      <c r="DV974" s="360"/>
      <c r="DW974" s="360"/>
      <c r="DX974" s="360"/>
      <c r="DY974" s="360"/>
      <c r="DZ974" s="360"/>
      <c r="EA974" s="360"/>
      <c r="EB974" s="360"/>
      <c r="EC974" s="360"/>
      <c r="ED974" s="360"/>
      <c r="EE974" s="360"/>
      <c r="EF974" s="360"/>
      <c r="EG974" s="360"/>
      <c r="EH974" s="360"/>
      <c r="EI974" s="360"/>
      <c r="EJ974" s="360"/>
      <c r="EK974" s="360"/>
      <c r="EL974" s="360"/>
      <c r="EM974" s="360"/>
      <c r="EN974" s="360"/>
      <c r="EO974" s="360"/>
      <c r="EP974" s="360"/>
      <c r="EQ974" s="360"/>
      <c r="ER974" s="360"/>
      <c r="ES974" s="360"/>
      <c r="ET974" s="360"/>
      <c r="EU974" s="360"/>
      <c r="EV974" s="360"/>
      <c r="EW974" s="360"/>
      <c r="EX974" s="360"/>
      <c r="EY974" s="360"/>
      <c r="EZ974" s="360"/>
      <c r="FA974" s="360"/>
      <c r="FB974" s="360"/>
      <c r="FC974" s="360"/>
      <c r="FD974" s="360"/>
      <c r="FE974" s="360"/>
      <c r="FF974" s="360"/>
      <c r="FG974" s="360"/>
      <c r="FH974" s="360"/>
      <c r="FI974" s="360"/>
      <c r="FJ974" s="360"/>
      <c r="FK974" s="360"/>
      <c r="FL974" s="360"/>
      <c r="FM974" s="360"/>
      <c r="FN974" s="360"/>
      <c r="FO974" s="360"/>
      <c r="FP974" s="360"/>
      <c r="FQ974" s="360"/>
      <c r="FR974" s="360"/>
      <c r="FS974" s="360"/>
      <c r="FT974" s="360"/>
      <c r="FU974" s="360"/>
      <c r="FV974" s="360"/>
      <c r="FW974" s="360"/>
      <c r="FX974" s="360"/>
      <c r="FY974" s="360"/>
      <c r="FZ974" s="360"/>
      <c r="GA974" s="360"/>
      <c r="GB974" s="360"/>
      <c r="GC974" s="360"/>
      <c r="GD974" s="360"/>
      <c r="GE974" s="360"/>
      <c r="GF974" s="360"/>
      <c r="GG974" s="360"/>
      <c r="GH974" s="360"/>
      <c r="GI974" s="360"/>
      <c r="GJ974" s="360"/>
      <c r="GK974" s="360"/>
      <c r="GL974" s="360"/>
      <c r="GM974" s="360"/>
      <c r="GN974" s="360"/>
      <c r="GO974" s="360"/>
      <c r="GP974" s="360"/>
      <c r="GQ974" s="360"/>
      <c r="GR974" s="360"/>
      <c r="GS974" s="360"/>
      <c r="GT974" s="360"/>
      <c r="GU974" s="360"/>
      <c r="GV974" s="360"/>
      <c r="GW974" s="360"/>
      <c r="GX974" s="360"/>
      <c r="GY974" s="360"/>
      <c r="GZ974" s="360"/>
      <c r="HA974" s="360"/>
      <c r="HB974" s="360"/>
      <c r="HC974" s="360"/>
      <c r="HD974" s="360"/>
      <c r="HE974" s="360"/>
      <c r="HF974" s="360"/>
      <c r="HG974" s="360"/>
      <c r="HH974" s="360"/>
      <c r="HI974" s="360"/>
      <c r="HJ974" s="360"/>
      <c r="HK974" s="360"/>
      <c r="HL974" s="360"/>
      <c r="HM974" s="360"/>
      <c r="HN974" s="360"/>
      <c r="HO974" s="360"/>
      <c r="HP974" s="360"/>
      <c r="HQ974" s="360"/>
      <c r="HR974" s="360"/>
      <c r="HS974" s="360"/>
      <c r="HT974" s="360"/>
      <c r="HU974" s="360"/>
      <c r="HV974" s="360"/>
      <c r="HW974" s="360"/>
      <c r="HX974" s="360"/>
    </row>
    <row r="976" spans="1:232" s="461" customFormat="1">
      <c r="A976" s="352"/>
      <c r="B976" s="369"/>
      <c r="C976" s="354"/>
      <c r="D976" s="355"/>
      <c r="E976" s="356"/>
      <c r="F976" s="357"/>
      <c r="G976" s="370"/>
      <c r="H976" s="372"/>
      <c r="I976" s="447"/>
      <c r="J976" s="448"/>
      <c r="K976" s="449"/>
      <c r="L976" s="446"/>
      <c r="N976" s="440"/>
      <c r="O976" s="440"/>
      <c r="P976" s="360"/>
      <c r="Q976" s="360"/>
      <c r="R976" s="360"/>
      <c r="S976" s="360"/>
      <c r="T976" s="360"/>
      <c r="U976" s="360"/>
      <c r="V976" s="360"/>
      <c r="W976" s="360"/>
      <c r="X976" s="360"/>
      <c r="Y976" s="360"/>
      <c r="Z976" s="360"/>
      <c r="AA976" s="360"/>
      <c r="AB976" s="360"/>
      <c r="AC976" s="360"/>
      <c r="AD976" s="360"/>
      <c r="AE976" s="360"/>
      <c r="AF976" s="360"/>
      <c r="AG976" s="360"/>
      <c r="AH976" s="360"/>
      <c r="AI976" s="360"/>
      <c r="AJ976" s="360"/>
      <c r="AK976" s="360"/>
      <c r="AL976" s="360"/>
      <c r="AM976" s="360"/>
      <c r="AN976" s="360"/>
      <c r="AO976" s="360"/>
      <c r="AP976" s="360"/>
      <c r="AQ976" s="360"/>
      <c r="AR976" s="360"/>
      <c r="AS976" s="360"/>
      <c r="AT976" s="360"/>
      <c r="AU976" s="360"/>
      <c r="AV976" s="360"/>
      <c r="AW976" s="360"/>
      <c r="AX976" s="360"/>
      <c r="AY976" s="360"/>
      <c r="AZ976" s="360"/>
      <c r="BA976" s="360"/>
      <c r="BB976" s="360"/>
      <c r="BC976" s="360"/>
      <c r="BD976" s="360"/>
      <c r="BE976" s="360"/>
      <c r="BF976" s="360"/>
      <c r="BG976" s="360"/>
      <c r="BH976" s="360"/>
      <c r="BI976" s="360"/>
      <c r="BJ976" s="360"/>
      <c r="BK976" s="360"/>
      <c r="BL976" s="360"/>
      <c r="BM976" s="360"/>
      <c r="BN976" s="360"/>
      <c r="BO976" s="360"/>
      <c r="BP976" s="360"/>
      <c r="BQ976" s="360"/>
      <c r="BR976" s="360"/>
      <c r="BS976" s="360"/>
      <c r="BT976" s="360"/>
      <c r="BU976" s="360"/>
      <c r="BV976" s="360"/>
      <c r="BW976" s="360"/>
      <c r="BX976" s="360"/>
      <c r="BY976" s="360"/>
      <c r="BZ976" s="360"/>
      <c r="CA976" s="360"/>
      <c r="CB976" s="360"/>
      <c r="CC976" s="360"/>
      <c r="CD976" s="360"/>
      <c r="CE976" s="360"/>
      <c r="CF976" s="360"/>
      <c r="CG976" s="360"/>
      <c r="CH976" s="360"/>
      <c r="CI976" s="360"/>
      <c r="CJ976" s="360"/>
      <c r="CK976" s="360"/>
      <c r="CL976" s="360"/>
      <c r="CM976" s="360"/>
      <c r="CN976" s="360"/>
      <c r="CO976" s="360"/>
      <c r="CP976" s="360"/>
      <c r="CQ976" s="360"/>
      <c r="CR976" s="360"/>
      <c r="CS976" s="360"/>
      <c r="CT976" s="360"/>
      <c r="CU976" s="360"/>
      <c r="CV976" s="360"/>
      <c r="CW976" s="360"/>
      <c r="CX976" s="360"/>
      <c r="CY976" s="360"/>
      <c r="CZ976" s="360"/>
      <c r="DA976" s="360"/>
      <c r="DB976" s="360"/>
      <c r="DC976" s="360"/>
      <c r="DD976" s="360"/>
      <c r="DE976" s="360"/>
      <c r="DF976" s="360"/>
      <c r="DG976" s="360"/>
      <c r="DH976" s="360"/>
      <c r="DI976" s="360"/>
      <c r="DJ976" s="360"/>
      <c r="DK976" s="360"/>
      <c r="DL976" s="360"/>
      <c r="DM976" s="360"/>
      <c r="DN976" s="360"/>
      <c r="DO976" s="360"/>
      <c r="DP976" s="360"/>
      <c r="DQ976" s="360"/>
      <c r="DR976" s="360"/>
      <c r="DS976" s="360"/>
      <c r="DT976" s="360"/>
      <c r="DU976" s="360"/>
      <c r="DV976" s="360"/>
      <c r="DW976" s="360"/>
      <c r="DX976" s="360"/>
      <c r="DY976" s="360"/>
      <c r="DZ976" s="360"/>
      <c r="EA976" s="360"/>
      <c r="EB976" s="360"/>
      <c r="EC976" s="360"/>
      <c r="ED976" s="360"/>
      <c r="EE976" s="360"/>
      <c r="EF976" s="360"/>
      <c r="EG976" s="360"/>
      <c r="EH976" s="360"/>
      <c r="EI976" s="360"/>
      <c r="EJ976" s="360"/>
      <c r="EK976" s="360"/>
      <c r="EL976" s="360"/>
      <c r="EM976" s="360"/>
      <c r="EN976" s="360"/>
      <c r="EO976" s="360"/>
      <c r="EP976" s="360"/>
      <c r="EQ976" s="360"/>
      <c r="ER976" s="360"/>
      <c r="ES976" s="360"/>
      <c r="ET976" s="360"/>
      <c r="EU976" s="360"/>
      <c r="EV976" s="360"/>
      <c r="EW976" s="360"/>
      <c r="EX976" s="360"/>
      <c r="EY976" s="360"/>
      <c r="EZ976" s="360"/>
      <c r="FA976" s="360"/>
      <c r="FB976" s="360"/>
      <c r="FC976" s="360"/>
      <c r="FD976" s="360"/>
      <c r="FE976" s="360"/>
      <c r="FF976" s="360"/>
      <c r="FG976" s="360"/>
      <c r="FH976" s="360"/>
      <c r="FI976" s="360"/>
      <c r="FJ976" s="360"/>
      <c r="FK976" s="360"/>
      <c r="FL976" s="360"/>
      <c r="FM976" s="360"/>
      <c r="FN976" s="360"/>
      <c r="FO976" s="360"/>
      <c r="FP976" s="360"/>
      <c r="FQ976" s="360"/>
      <c r="FR976" s="360"/>
      <c r="FS976" s="360"/>
      <c r="FT976" s="360"/>
      <c r="FU976" s="360"/>
      <c r="FV976" s="360"/>
      <c r="FW976" s="360"/>
      <c r="FX976" s="360"/>
      <c r="FY976" s="360"/>
      <c r="FZ976" s="360"/>
      <c r="GA976" s="360"/>
      <c r="GB976" s="360"/>
      <c r="GC976" s="360"/>
      <c r="GD976" s="360"/>
      <c r="GE976" s="360"/>
      <c r="GF976" s="360"/>
      <c r="GG976" s="360"/>
      <c r="GH976" s="360"/>
      <c r="GI976" s="360"/>
      <c r="GJ976" s="360"/>
      <c r="GK976" s="360"/>
      <c r="GL976" s="360"/>
      <c r="GM976" s="360"/>
      <c r="GN976" s="360"/>
      <c r="GO976" s="360"/>
      <c r="GP976" s="360"/>
      <c r="GQ976" s="360"/>
      <c r="GR976" s="360"/>
      <c r="GS976" s="360"/>
      <c r="GT976" s="360"/>
      <c r="GU976" s="360"/>
      <c r="GV976" s="360"/>
      <c r="GW976" s="360"/>
      <c r="GX976" s="360"/>
      <c r="GY976" s="360"/>
      <c r="GZ976" s="360"/>
      <c r="HA976" s="360"/>
      <c r="HB976" s="360"/>
      <c r="HC976" s="360"/>
      <c r="HD976" s="360"/>
      <c r="HE976" s="360"/>
      <c r="HF976" s="360"/>
      <c r="HG976" s="360"/>
      <c r="HH976" s="360"/>
      <c r="HI976" s="360"/>
      <c r="HJ976" s="360"/>
      <c r="HK976" s="360"/>
      <c r="HL976" s="360"/>
      <c r="HM976" s="360"/>
      <c r="HN976" s="360"/>
      <c r="HO976" s="360"/>
      <c r="HP976" s="360"/>
      <c r="HQ976" s="360"/>
      <c r="HR976" s="360"/>
      <c r="HS976" s="360"/>
      <c r="HT976" s="360"/>
      <c r="HU976" s="360"/>
      <c r="HV976" s="360"/>
      <c r="HW976" s="360"/>
      <c r="HX976" s="360"/>
    </row>
    <row r="978" spans="1:232" s="461" customFormat="1">
      <c r="A978" s="352"/>
      <c r="B978" s="369"/>
      <c r="C978" s="354"/>
      <c r="D978" s="355"/>
      <c r="E978" s="356"/>
      <c r="F978" s="357"/>
      <c r="G978" s="370"/>
      <c r="H978" s="372"/>
      <c r="I978" s="447"/>
      <c r="J978" s="448"/>
      <c r="K978" s="449"/>
      <c r="L978" s="446"/>
      <c r="N978" s="440"/>
      <c r="O978" s="440"/>
      <c r="P978" s="360"/>
      <c r="Q978" s="360"/>
      <c r="R978" s="360"/>
      <c r="S978" s="360"/>
      <c r="T978" s="360"/>
      <c r="U978" s="360"/>
      <c r="V978" s="360"/>
      <c r="W978" s="360"/>
      <c r="X978" s="360"/>
      <c r="Y978" s="360"/>
      <c r="Z978" s="360"/>
      <c r="AA978" s="360"/>
      <c r="AB978" s="360"/>
      <c r="AC978" s="360"/>
      <c r="AD978" s="360"/>
      <c r="AE978" s="360"/>
      <c r="AF978" s="360"/>
      <c r="AG978" s="360"/>
      <c r="AH978" s="360"/>
      <c r="AI978" s="360"/>
      <c r="AJ978" s="360"/>
      <c r="AK978" s="360"/>
      <c r="AL978" s="360"/>
      <c r="AM978" s="360"/>
      <c r="AN978" s="360"/>
      <c r="AO978" s="360"/>
      <c r="AP978" s="360"/>
      <c r="AQ978" s="360"/>
      <c r="AR978" s="360"/>
      <c r="AS978" s="360"/>
      <c r="AT978" s="360"/>
      <c r="AU978" s="360"/>
      <c r="AV978" s="360"/>
      <c r="AW978" s="360"/>
      <c r="AX978" s="360"/>
      <c r="AY978" s="360"/>
      <c r="AZ978" s="360"/>
      <c r="BA978" s="360"/>
      <c r="BB978" s="360"/>
      <c r="BC978" s="360"/>
      <c r="BD978" s="360"/>
      <c r="BE978" s="360"/>
      <c r="BF978" s="360"/>
      <c r="BG978" s="360"/>
      <c r="BH978" s="360"/>
      <c r="BI978" s="360"/>
      <c r="BJ978" s="360"/>
      <c r="BK978" s="360"/>
      <c r="BL978" s="360"/>
      <c r="BM978" s="360"/>
      <c r="BN978" s="360"/>
      <c r="BO978" s="360"/>
      <c r="BP978" s="360"/>
      <c r="BQ978" s="360"/>
      <c r="BR978" s="360"/>
      <c r="BS978" s="360"/>
      <c r="BT978" s="360"/>
      <c r="BU978" s="360"/>
      <c r="BV978" s="360"/>
      <c r="BW978" s="360"/>
      <c r="BX978" s="360"/>
      <c r="BY978" s="360"/>
      <c r="BZ978" s="360"/>
      <c r="CA978" s="360"/>
      <c r="CB978" s="360"/>
      <c r="CC978" s="360"/>
      <c r="CD978" s="360"/>
      <c r="CE978" s="360"/>
      <c r="CF978" s="360"/>
      <c r="CG978" s="360"/>
      <c r="CH978" s="360"/>
      <c r="CI978" s="360"/>
      <c r="CJ978" s="360"/>
      <c r="CK978" s="360"/>
      <c r="CL978" s="360"/>
      <c r="CM978" s="360"/>
      <c r="CN978" s="360"/>
      <c r="CO978" s="360"/>
      <c r="CP978" s="360"/>
      <c r="CQ978" s="360"/>
      <c r="CR978" s="360"/>
      <c r="CS978" s="360"/>
      <c r="CT978" s="360"/>
      <c r="CU978" s="360"/>
      <c r="CV978" s="360"/>
      <c r="CW978" s="360"/>
      <c r="CX978" s="360"/>
      <c r="CY978" s="360"/>
      <c r="CZ978" s="360"/>
      <c r="DA978" s="360"/>
      <c r="DB978" s="360"/>
      <c r="DC978" s="360"/>
      <c r="DD978" s="360"/>
      <c r="DE978" s="360"/>
      <c r="DF978" s="360"/>
      <c r="DG978" s="360"/>
      <c r="DH978" s="360"/>
      <c r="DI978" s="360"/>
      <c r="DJ978" s="360"/>
      <c r="DK978" s="360"/>
      <c r="DL978" s="360"/>
      <c r="DM978" s="360"/>
      <c r="DN978" s="360"/>
      <c r="DO978" s="360"/>
      <c r="DP978" s="360"/>
      <c r="DQ978" s="360"/>
      <c r="DR978" s="360"/>
      <c r="DS978" s="360"/>
      <c r="DT978" s="360"/>
      <c r="DU978" s="360"/>
      <c r="DV978" s="360"/>
      <c r="DW978" s="360"/>
      <c r="DX978" s="360"/>
      <c r="DY978" s="360"/>
      <c r="DZ978" s="360"/>
      <c r="EA978" s="360"/>
      <c r="EB978" s="360"/>
      <c r="EC978" s="360"/>
      <c r="ED978" s="360"/>
      <c r="EE978" s="360"/>
      <c r="EF978" s="360"/>
      <c r="EG978" s="360"/>
      <c r="EH978" s="360"/>
      <c r="EI978" s="360"/>
      <c r="EJ978" s="360"/>
      <c r="EK978" s="360"/>
      <c r="EL978" s="360"/>
      <c r="EM978" s="360"/>
      <c r="EN978" s="360"/>
      <c r="EO978" s="360"/>
      <c r="EP978" s="360"/>
      <c r="EQ978" s="360"/>
      <c r="ER978" s="360"/>
      <c r="ES978" s="360"/>
      <c r="ET978" s="360"/>
      <c r="EU978" s="360"/>
      <c r="EV978" s="360"/>
      <c r="EW978" s="360"/>
      <c r="EX978" s="360"/>
      <c r="EY978" s="360"/>
      <c r="EZ978" s="360"/>
      <c r="FA978" s="360"/>
      <c r="FB978" s="360"/>
      <c r="FC978" s="360"/>
      <c r="FD978" s="360"/>
      <c r="FE978" s="360"/>
      <c r="FF978" s="360"/>
      <c r="FG978" s="360"/>
      <c r="FH978" s="360"/>
      <c r="FI978" s="360"/>
      <c r="FJ978" s="360"/>
      <c r="FK978" s="360"/>
      <c r="FL978" s="360"/>
      <c r="FM978" s="360"/>
      <c r="FN978" s="360"/>
      <c r="FO978" s="360"/>
      <c r="FP978" s="360"/>
      <c r="FQ978" s="360"/>
      <c r="FR978" s="360"/>
      <c r="FS978" s="360"/>
      <c r="FT978" s="360"/>
      <c r="FU978" s="360"/>
      <c r="FV978" s="360"/>
      <c r="FW978" s="360"/>
      <c r="FX978" s="360"/>
      <c r="FY978" s="360"/>
      <c r="FZ978" s="360"/>
      <c r="GA978" s="360"/>
      <c r="GB978" s="360"/>
      <c r="GC978" s="360"/>
      <c r="GD978" s="360"/>
      <c r="GE978" s="360"/>
      <c r="GF978" s="360"/>
      <c r="GG978" s="360"/>
      <c r="GH978" s="360"/>
      <c r="GI978" s="360"/>
      <c r="GJ978" s="360"/>
      <c r="GK978" s="360"/>
      <c r="GL978" s="360"/>
      <c r="GM978" s="360"/>
      <c r="GN978" s="360"/>
      <c r="GO978" s="360"/>
      <c r="GP978" s="360"/>
      <c r="GQ978" s="360"/>
      <c r="GR978" s="360"/>
      <c r="GS978" s="360"/>
      <c r="GT978" s="360"/>
      <c r="GU978" s="360"/>
      <c r="GV978" s="360"/>
      <c r="GW978" s="360"/>
      <c r="GX978" s="360"/>
      <c r="GY978" s="360"/>
      <c r="GZ978" s="360"/>
      <c r="HA978" s="360"/>
      <c r="HB978" s="360"/>
      <c r="HC978" s="360"/>
      <c r="HD978" s="360"/>
      <c r="HE978" s="360"/>
      <c r="HF978" s="360"/>
      <c r="HG978" s="360"/>
      <c r="HH978" s="360"/>
      <c r="HI978" s="360"/>
      <c r="HJ978" s="360"/>
      <c r="HK978" s="360"/>
      <c r="HL978" s="360"/>
      <c r="HM978" s="360"/>
      <c r="HN978" s="360"/>
      <c r="HO978" s="360"/>
      <c r="HP978" s="360"/>
      <c r="HQ978" s="360"/>
      <c r="HR978" s="360"/>
      <c r="HS978" s="360"/>
      <c r="HT978" s="360"/>
      <c r="HU978" s="360"/>
      <c r="HV978" s="360"/>
      <c r="HW978" s="360"/>
      <c r="HX978" s="360"/>
    </row>
    <row r="980" spans="1:232" s="461" customFormat="1">
      <c r="A980" s="352"/>
      <c r="B980" s="369"/>
      <c r="C980" s="354"/>
      <c r="D980" s="355"/>
      <c r="E980" s="356"/>
      <c r="F980" s="357"/>
      <c r="G980" s="370"/>
      <c r="H980" s="372"/>
      <c r="I980" s="447"/>
      <c r="J980" s="448"/>
      <c r="K980" s="449"/>
      <c r="L980" s="446"/>
      <c r="N980" s="440"/>
      <c r="O980" s="440"/>
      <c r="P980" s="360"/>
      <c r="Q980" s="360"/>
      <c r="R980" s="360"/>
      <c r="S980" s="360"/>
      <c r="T980" s="360"/>
      <c r="U980" s="360"/>
      <c r="V980" s="360"/>
      <c r="W980" s="360"/>
      <c r="X980" s="360"/>
      <c r="Y980" s="360"/>
      <c r="Z980" s="360"/>
      <c r="AA980" s="360"/>
      <c r="AB980" s="360"/>
      <c r="AC980" s="360"/>
      <c r="AD980" s="360"/>
      <c r="AE980" s="360"/>
      <c r="AF980" s="360"/>
      <c r="AG980" s="360"/>
      <c r="AH980" s="360"/>
      <c r="AI980" s="360"/>
      <c r="AJ980" s="360"/>
      <c r="AK980" s="360"/>
      <c r="AL980" s="360"/>
      <c r="AM980" s="360"/>
      <c r="AN980" s="360"/>
      <c r="AO980" s="360"/>
      <c r="AP980" s="360"/>
      <c r="AQ980" s="360"/>
      <c r="AR980" s="360"/>
      <c r="AS980" s="360"/>
      <c r="AT980" s="360"/>
      <c r="AU980" s="360"/>
      <c r="AV980" s="360"/>
      <c r="AW980" s="360"/>
      <c r="AX980" s="360"/>
      <c r="AY980" s="360"/>
      <c r="AZ980" s="360"/>
      <c r="BA980" s="360"/>
      <c r="BB980" s="360"/>
      <c r="BC980" s="360"/>
      <c r="BD980" s="360"/>
      <c r="BE980" s="360"/>
      <c r="BF980" s="360"/>
      <c r="BG980" s="360"/>
      <c r="BH980" s="360"/>
      <c r="BI980" s="360"/>
      <c r="BJ980" s="360"/>
      <c r="BK980" s="360"/>
      <c r="BL980" s="360"/>
      <c r="BM980" s="360"/>
      <c r="BN980" s="360"/>
      <c r="BO980" s="360"/>
      <c r="BP980" s="360"/>
      <c r="BQ980" s="360"/>
      <c r="BR980" s="360"/>
      <c r="BS980" s="360"/>
      <c r="BT980" s="360"/>
      <c r="BU980" s="360"/>
      <c r="BV980" s="360"/>
      <c r="BW980" s="360"/>
      <c r="BX980" s="360"/>
      <c r="BY980" s="360"/>
      <c r="BZ980" s="360"/>
      <c r="CA980" s="360"/>
      <c r="CB980" s="360"/>
      <c r="CC980" s="360"/>
      <c r="CD980" s="360"/>
      <c r="CE980" s="360"/>
      <c r="CF980" s="360"/>
      <c r="CG980" s="360"/>
      <c r="CH980" s="360"/>
      <c r="CI980" s="360"/>
      <c r="CJ980" s="360"/>
      <c r="CK980" s="360"/>
      <c r="CL980" s="360"/>
      <c r="CM980" s="360"/>
      <c r="CN980" s="360"/>
      <c r="CO980" s="360"/>
      <c r="CP980" s="360"/>
      <c r="CQ980" s="360"/>
      <c r="CR980" s="360"/>
      <c r="CS980" s="360"/>
      <c r="CT980" s="360"/>
      <c r="CU980" s="360"/>
      <c r="CV980" s="360"/>
      <c r="CW980" s="360"/>
      <c r="CX980" s="360"/>
      <c r="CY980" s="360"/>
      <c r="CZ980" s="360"/>
      <c r="DA980" s="360"/>
      <c r="DB980" s="360"/>
      <c r="DC980" s="360"/>
      <c r="DD980" s="360"/>
      <c r="DE980" s="360"/>
      <c r="DF980" s="360"/>
      <c r="DG980" s="360"/>
      <c r="DH980" s="360"/>
      <c r="DI980" s="360"/>
      <c r="DJ980" s="360"/>
      <c r="DK980" s="360"/>
      <c r="DL980" s="360"/>
      <c r="DM980" s="360"/>
      <c r="DN980" s="360"/>
      <c r="DO980" s="360"/>
      <c r="DP980" s="360"/>
      <c r="DQ980" s="360"/>
      <c r="DR980" s="360"/>
      <c r="DS980" s="360"/>
      <c r="DT980" s="360"/>
      <c r="DU980" s="360"/>
      <c r="DV980" s="360"/>
      <c r="DW980" s="360"/>
      <c r="DX980" s="360"/>
      <c r="DY980" s="360"/>
      <c r="DZ980" s="360"/>
      <c r="EA980" s="360"/>
      <c r="EB980" s="360"/>
      <c r="EC980" s="360"/>
      <c r="ED980" s="360"/>
      <c r="EE980" s="360"/>
      <c r="EF980" s="360"/>
      <c r="EG980" s="360"/>
      <c r="EH980" s="360"/>
      <c r="EI980" s="360"/>
      <c r="EJ980" s="360"/>
      <c r="EK980" s="360"/>
      <c r="EL980" s="360"/>
      <c r="EM980" s="360"/>
      <c r="EN980" s="360"/>
      <c r="EO980" s="360"/>
      <c r="EP980" s="360"/>
      <c r="EQ980" s="360"/>
      <c r="ER980" s="360"/>
      <c r="ES980" s="360"/>
      <c r="ET980" s="360"/>
      <c r="EU980" s="360"/>
      <c r="EV980" s="360"/>
      <c r="EW980" s="360"/>
      <c r="EX980" s="360"/>
      <c r="EY980" s="360"/>
      <c r="EZ980" s="360"/>
      <c r="FA980" s="360"/>
      <c r="FB980" s="360"/>
      <c r="FC980" s="360"/>
      <c r="FD980" s="360"/>
      <c r="FE980" s="360"/>
      <c r="FF980" s="360"/>
      <c r="FG980" s="360"/>
      <c r="FH980" s="360"/>
      <c r="FI980" s="360"/>
      <c r="FJ980" s="360"/>
      <c r="FK980" s="360"/>
      <c r="FL980" s="360"/>
      <c r="FM980" s="360"/>
      <c r="FN980" s="360"/>
      <c r="FO980" s="360"/>
      <c r="FP980" s="360"/>
      <c r="FQ980" s="360"/>
      <c r="FR980" s="360"/>
      <c r="FS980" s="360"/>
      <c r="FT980" s="360"/>
      <c r="FU980" s="360"/>
      <c r="FV980" s="360"/>
      <c r="FW980" s="360"/>
      <c r="FX980" s="360"/>
      <c r="FY980" s="360"/>
      <c r="FZ980" s="360"/>
      <c r="GA980" s="360"/>
      <c r="GB980" s="360"/>
      <c r="GC980" s="360"/>
      <c r="GD980" s="360"/>
      <c r="GE980" s="360"/>
      <c r="GF980" s="360"/>
      <c r="GG980" s="360"/>
      <c r="GH980" s="360"/>
      <c r="GI980" s="360"/>
      <c r="GJ980" s="360"/>
      <c r="GK980" s="360"/>
      <c r="GL980" s="360"/>
      <c r="GM980" s="360"/>
      <c r="GN980" s="360"/>
      <c r="GO980" s="360"/>
      <c r="GP980" s="360"/>
      <c r="GQ980" s="360"/>
      <c r="GR980" s="360"/>
      <c r="GS980" s="360"/>
      <c r="GT980" s="360"/>
      <c r="GU980" s="360"/>
      <c r="GV980" s="360"/>
      <c r="GW980" s="360"/>
      <c r="GX980" s="360"/>
      <c r="GY980" s="360"/>
      <c r="GZ980" s="360"/>
      <c r="HA980" s="360"/>
      <c r="HB980" s="360"/>
      <c r="HC980" s="360"/>
      <c r="HD980" s="360"/>
      <c r="HE980" s="360"/>
      <c r="HF980" s="360"/>
      <c r="HG980" s="360"/>
      <c r="HH980" s="360"/>
      <c r="HI980" s="360"/>
      <c r="HJ980" s="360"/>
      <c r="HK980" s="360"/>
      <c r="HL980" s="360"/>
      <c r="HM980" s="360"/>
      <c r="HN980" s="360"/>
      <c r="HO980" s="360"/>
      <c r="HP980" s="360"/>
      <c r="HQ980" s="360"/>
      <c r="HR980" s="360"/>
      <c r="HS980" s="360"/>
      <c r="HT980" s="360"/>
      <c r="HU980" s="360"/>
      <c r="HV980" s="360"/>
      <c r="HW980" s="360"/>
      <c r="HX980" s="360"/>
    </row>
    <row r="981" spans="1:232" s="461" customFormat="1">
      <c r="A981" s="352"/>
      <c r="B981" s="369"/>
      <c r="C981" s="354"/>
      <c r="D981" s="355"/>
      <c r="E981" s="356"/>
      <c r="F981" s="357"/>
      <c r="G981" s="370"/>
      <c r="H981" s="372"/>
      <c r="I981" s="447"/>
      <c r="J981" s="448"/>
      <c r="K981" s="449"/>
      <c r="L981" s="446"/>
      <c r="N981" s="440"/>
      <c r="O981" s="440"/>
      <c r="P981" s="360"/>
      <c r="Q981" s="360"/>
      <c r="R981" s="360"/>
      <c r="S981" s="360"/>
      <c r="T981" s="360"/>
      <c r="U981" s="360"/>
      <c r="V981" s="360"/>
      <c r="W981" s="360"/>
      <c r="X981" s="360"/>
      <c r="Y981" s="360"/>
      <c r="Z981" s="360"/>
      <c r="AA981" s="360"/>
      <c r="AB981" s="360"/>
      <c r="AC981" s="360"/>
      <c r="AD981" s="360"/>
      <c r="AE981" s="360"/>
      <c r="AF981" s="360"/>
      <c r="AG981" s="360"/>
      <c r="AH981" s="360"/>
      <c r="AI981" s="360"/>
      <c r="AJ981" s="360"/>
      <c r="AK981" s="360"/>
      <c r="AL981" s="360"/>
      <c r="AM981" s="360"/>
      <c r="AN981" s="360"/>
      <c r="AO981" s="360"/>
      <c r="AP981" s="360"/>
      <c r="AQ981" s="360"/>
      <c r="AR981" s="360"/>
      <c r="AS981" s="360"/>
      <c r="AT981" s="360"/>
      <c r="AU981" s="360"/>
      <c r="AV981" s="360"/>
      <c r="AW981" s="360"/>
      <c r="AX981" s="360"/>
      <c r="AY981" s="360"/>
      <c r="AZ981" s="360"/>
      <c r="BA981" s="360"/>
      <c r="BB981" s="360"/>
      <c r="BC981" s="360"/>
      <c r="BD981" s="360"/>
      <c r="BE981" s="360"/>
      <c r="BF981" s="360"/>
      <c r="BG981" s="360"/>
      <c r="BH981" s="360"/>
      <c r="BI981" s="360"/>
      <c r="BJ981" s="360"/>
      <c r="BK981" s="360"/>
      <c r="BL981" s="360"/>
      <c r="BM981" s="360"/>
      <c r="BN981" s="360"/>
      <c r="BO981" s="360"/>
      <c r="BP981" s="360"/>
      <c r="BQ981" s="360"/>
      <c r="BR981" s="360"/>
      <c r="BS981" s="360"/>
      <c r="BT981" s="360"/>
      <c r="BU981" s="360"/>
      <c r="BV981" s="360"/>
      <c r="BW981" s="360"/>
      <c r="BX981" s="360"/>
      <c r="BY981" s="360"/>
      <c r="BZ981" s="360"/>
      <c r="CA981" s="360"/>
      <c r="CB981" s="360"/>
      <c r="CC981" s="360"/>
      <c r="CD981" s="360"/>
      <c r="CE981" s="360"/>
      <c r="CF981" s="360"/>
      <c r="CG981" s="360"/>
      <c r="CH981" s="360"/>
      <c r="CI981" s="360"/>
      <c r="CJ981" s="360"/>
      <c r="CK981" s="360"/>
      <c r="CL981" s="360"/>
      <c r="CM981" s="360"/>
      <c r="CN981" s="360"/>
      <c r="CO981" s="360"/>
      <c r="CP981" s="360"/>
      <c r="CQ981" s="360"/>
      <c r="CR981" s="360"/>
      <c r="CS981" s="360"/>
      <c r="CT981" s="360"/>
      <c r="CU981" s="360"/>
      <c r="CV981" s="360"/>
      <c r="CW981" s="360"/>
      <c r="CX981" s="360"/>
      <c r="CY981" s="360"/>
      <c r="CZ981" s="360"/>
      <c r="DA981" s="360"/>
      <c r="DB981" s="360"/>
      <c r="DC981" s="360"/>
      <c r="DD981" s="360"/>
      <c r="DE981" s="360"/>
      <c r="DF981" s="360"/>
      <c r="DG981" s="360"/>
      <c r="DH981" s="360"/>
      <c r="DI981" s="360"/>
      <c r="DJ981" s="360"/>
      <c r="DK981" s="360"/>
      <c r="DL981" s="360"/>
      <c r="DM981" s="360"/>
      <c r="DN981" s="360"/>
      <c r="DO981" s="360"/>
      <c r="DP981" s="360"/>
      <c r="DQ981" s="360"/>
      <c r="DR981" s="360"/>
      <c r="DS981" s="360"/>
      <c r="DT981" s="360"/>
      <c r="DU981" s="360"/>
      <c r="DV981" s="360"/>
      <c r="DW981" s="360"/>
      <c r="DX981" s="360"/>
      <c r="DY981" s="360"/>
      <c r="DZ981" s="360"/>
      <c r="EA981" s="360"/>
      <c r="EB981" s="360"/>
      <c r="EC981" s="360"/>
      <c r="ED981" s="360"/>
      <c r="EE981" s="360"/>
      <c r="EF981" s="360"/>
      <c r="EG981" s="360"/>
      <c r="EH981" s="360"/>
      <c r="EI981" s="360"/>
      <c r="EJ981" s="360"/>
      <c r="EK981" s="360"/>
      <c r="EL981" s="360"/>
      <c r="EM981" s="360"/>
      <c r="EN981" s="360"/>
      <c r="EO981" s="360"/>
      <c r="EP981" s="360"/>
      <c r="EQ981" s="360"/>
      <c r="ER981" s="360"/>
      <c r="ES981" s="360"/>
      <c r="ET981" s="360"/>
      <c r="EU981" s="360"/>
      <c r="EV981" s="360"/>
      <c r="EW981" s="360"/>
      <c r="EX981" s="360"/>
      <c r="EY981" s="360"/>
      <c r="EZ981" s="360"/>
      <c r="FA981" s="360"/>
      <c r="FB981" s="360"/>
      <c r="FC981" s="360"/>
      <c r="FD981" s="360"/>
      <c r="FE981" s="360"/>
      <c r="FF981" s="360"/>
      <c r="FG981" s="360"/>
      <c r="FH981" s="360"/>
      <c r="FI981" s="360"/>
      <c r="FJ981" s="360"/>
      <c r="FK981" s="360"/>
      <c r="FL981" s="360"/>
      <c r="FM981" s="360"/>
      <c r="FN981" s="360"/>
      <c r="FO981" s="360"/>
      <c r="FP981" s="360"/>
      <c r="FQ981" s="360"/>
      <c r="FR981" s="360"/>
      <c r="FS981" s="360"/>
      <c r="FT981" s="360"/>
      <c r="FU981" s="360"/>
      <c r="FV981" s="360"/>
      <c r="FW981" s="360"/>
      <c r="FX981" s="360"/>
      <c r="FY981" s="360"/>
      <c r="FZ981" s="360"/>
      <c r="GA981" s="360"/>
      <c r="GB981" s="360"/>
      <c r="GC981" s="360"/>
      <c r="GD981" s="360"/>
      <c r="GE981" s="360"/>
      <c r="GF981" s="360"/>
      <c r="GG981" s="360"/>
      <c r="GH981" s="360"/>
      <c r="GI981" s="360"/>
      <c r="GJ981" s="360"/>
      <c r="GK981" s="360"/>
      <c r="GL981" s="360"/>
      <c r="GM981" s="360"/>
      <c r="GN981" s="360"/>
      <c r="GO981" s="360"/>
      <c r="GP981" s="360"/>
      <c r="GQ981" s="360"/>
      <c r="GR981" s="360"/>
      <c r="GS981" s="360"/>
      <c r="GT981" s="360"/>
      <c r="GU981" s="360"/>
      <c r="GV981" s="360"/>
      <c r="GW981" s="360"/>
      <c r="GX981" s="360"/>
      <c r="GY981" s="360"/>
      <c r="GZ981" s="360"/>
      <c r="HA981" s="360"/>
      <c r="HB981" s="360"/>
      <c r="HC981" s="360"/>
      <c r="HD981" s="360"/>
      <c r="HE981" s="360"/>
      <c r="HF981" s="360"/>
      <c r="HG981" s="360"/>
      <c r="HH981" s="360"/>
      <c r="HI981" s="360"/>
      <c r="HJ981" s="360"/>
      <c r="HK981" s="360"/>
      <c r="HL981" s="360"/>
      <c r="HM981" s="360"/>
      <c r="HN981" s="360"/>
      <c r="HO981" s="360"/>
      <c r="HP981" s="360"/>
      <c r="HQ981" s="360"/>
      <c r="HR981" s="360"/>
      <c r="HS981" s="360"/>
      <c r="HT981" s="360"/>
      <c r="HU981" s="360"/>
      <c r="HV981" s="360"/>
      <c r="HW981" s="360"/>
      <c r="HX981" s="360"/>
    </row>
    <row r="983" spans="1:232" s="461" customFormat="1">
      <c r="A983" s="352"/>
      <c r="B983" s="369"/>
      <c r="C983" s="354"/>
      <c r="D983" s="355"/>
      <c r="E983" s="356"/>
      <c r="F983" s="357"/>
      <c r="G983" s="370"/>
      <c r="H983" s="372"/>
      <c r="I983" s="447"/>
      <c r="J983" s="448"/>
      <c r="K983" s="449"/>
      <c r="L983" s="446"/>
      <c r="N983" s="440"/>
      <c r="O983" s="440"/>
      <c r="P983" s="360"/>
      <c r="Q983" s="360"/>
      <c r="R983" s="360"/>
      <c r="S983" s="360"/>
      <c r="T983" s="360"/>
      <c r="U983" s="360"/>
      <c r="V983" s="360"/>
      <c r="W983" s="360"/>
      <c r="X983" s="360"/>
      <c r="Y983" s="360"/>
      <c r="Z983" s="360"/>
      <c r="AA983" s="360"/>
      <c r="AB983" s="360"/>
      <c r="AC983" s="360"/>
      <c r="AD983" s="360"/>
      <c r="AE983" s="360"/>
      <c r="AF983" s="360"/>
      <c r="AG983" s="360"/>
      <c r="AH983" s="360"/>
      <c r="AI983" s="360"/>
      <c r="AJ983" s="360"/>
      <c r="AK983" s="360"/>
      <c r="AL983" s="360"/>
      <c r="AM983" s="360"/>
      <c r="AN983" s="360"/>
      <c r="AO983" s="360"/>
      <c r="AP983" s="360"/>
      <c r="AQ983" s="360"/>
      <c r="AR983" s="360"/>
      <c r="AS983" s="360"/>
      <c r="AT983" s="360"/>
      <c r="AU983" s="360"/>
      <c r="AV983" s="360"/>
      <c r="AW983" s="360"/>
      <c r="AX983" s="360"/>
      <c r="AY983" s="360"/>
      <c r="AZ983" s="360"/>
      <c r="BA983" s="360"/>
      <c r="BB983" s="360"/>
      <c r="BC983" s="360"/>
      <c r="BD983" s="360"/>
      <c r="BE983" s="360"/>
      <c r="BF983" s="360"/>
      <c r="BG983" s="360"/>
      <c r="BH983" s="360"/>
      <c r="BI983" s="360"/>
      <c r="BJ983" s="360"/>
      <c r="BK983" s="360"/>
      <c r="BL983" s="360"/>
      <c r="BM983" s="360"/>
      <c r="BN983" s="360"/>
      <c r="BO983" s="360"/>
      <c r="BP983" s="360"/>
      <c r="BQ983" s="360"/>
      <c r="BR983" s="360"/>
      <c r="BS983" s="360"/>
      <c r="BT983" s="360"/>
      <c r="BU983" s="360"/>
      <c r="BV983" s="360"/>
      <c r="BW983" s="360"/>
      <c r="BX983" s="360"/>
      <c r="BY983" s="360"/>
      <c r="BZ983" s="360"/>
      <c r="CA983" s="360"/>
      <c r="CB983" s="360"/>
      <c r="CC983" s="360"/>
      <c r="CD983" s="360"/>
      <c r="CE983" s="360"/>
      <c r="CF983" s="360"/>
      <c r="CG983" s="360"/>
      <c r="CH983" s="360"/>
      <c r="CI983" s="360"/>
      <c r="CJ983" s="360"/>
      <c r="CK983" s="360"/>
      <c r="CL983" s="360"/>
      <c r="CM983" s="360"/>
      <c r="CN983" s="360"/>
      <c r="CO983" s="360"/>
      <c r="CP983" s="360"/>
      <c r="CQ983" s="360"/>
      <c r="CR983" s="360"/>
      <c r="CS983" s="360"/>
      <c r="CT983" s="360"/>
      <c r="CU983" s="360"/>
      <c r="CV983" s="360"/>
      <c r="CW983" s="360"/>
      <c r="CX983" s="360"/>
      <c r="CY983" s="360"/>
      <c r="CZ983" s="360"/>
      <c r="DA983" s="360"/>
      <c r="DB983" s="360"/>
      <c r="DC983" s="360"/>
      <c r="DD983" s="360"/>
      <c r="DE983" s="360"/>
      <c r="DF983" s="360"/>
      <c r="DG983" s="360"/>
      <c r="DH983" s="360"/>
      <c r="DI983" s="360"/>
      <c r="DJ983" s="360"/>
      <c r="DK983" s="360"/>
      <c r="DL983" s="360"/>
      <c r="DM983" s="360"/>
      <c r="DN983" s="360"/>
      <c r="DO983" s="360"/>
      <c r="DP983" s="360"/>
      <c r="DQ983" s="360"/>
      <c r="DR983" s="360"/>
      <c r="DS983" s="360"/>
      <c r="DT983" s="360"/>
      <c r="DU983" s="360"/>
      <c r="DV983" s="360"/>
      <c r="DW983" s="360"/>
      <c r="DX983" s="360"/>
      <c r="DY983" s="360"/>
      <c r="DZ983" s="360"/>
      <c r="EA983" s="360"/>
      <c r="EB983" s="360"/>
      <c r="EC983" s="360"/>
      <c r="ED983" s="360"/>
      <c r="EE983" s="360"/>
      <c r="EF983" s="360"/>
      <c r="EG983" s="360"/>
      <c r="EH983" s="360"/>
      <c r="EI983" s="360"/>
      <c r="EJ983" s="360"/>
      <c r="EK983" s="360"/>
      <c r="EL983" s="360"/>
      <c r="EM983" s="360"/>
      <c r="EN983" s="360"/>
      <c r="EO983" s="360"/>
      <c r="EP983" s="360"/>
      <c r="EQ983" s="360"/>
      <c r="ER983" s="360"/>
      <c r="ES983" s="360"/>
      <c r="ET983" s="360"/>
      <c r="EU983" s="360"/>
      <c r="EV983" s="360"/>
      <c r="EW983" s="360"/>
      <c r="EX983" s="360"/>
      <c r="EY983" s="360"/>
      <c r="EZ983" s="360"/>
      <c r="FA983" s="360"/>
      <c r="FB983" s="360"/>
      <c r="FC983" s="360"/>
      <c r="FD983" s="360"/>
      <c r="FE983" s="360"/>
      <c r="FF983" s="360"/>
      <c r="FG983" s="360"/>
      <c r="FH983" s="360"/>
      <c r="FI983" s="360"/>
      <c r="FJ983" s="360"/>
      <c r="FK983" s="360"/>
      <c r="FL983" s="360"/>
      <c r="FM983" s="360"/>
      <c r="FN983" s="360"/>
      <c r="FO983" s="360"/>
      <c r="FP983" s="360"/>
      <c r="FQ983" s="360"/>
      <c r="FR983" s="360"/>
      <c r="FS983" s="360"/>
      <c r="FT983" s="360"/>
      <c r="FU983" s="360"/>
      <c r="FV983" s="360"/>
      <c r="FW983" s="360"/>
      <c r="FX983" s="360"/>
      <c r="FY983" s="360"/>
      <c r="FZ983" s="360"/>
      <c r="GA983" s="360"/>
      <c r="GB983" s="360"/>
      <c r="GC983" s="360"/>
      <c r="GD983" s="360"/>
      <c r="GE983" s="360"/>
      <c r="GF983" s="360"/>
      <c r="GG983" s="360"/>
      <c r="GH983" s="360"/>
      <c r="GI983" s="360"/>
      <c r="GJ983" s="360"/>
      <c r="GK983" s="360"/>
      <c r="GL983" s="360"/>
      <c r="GM983" s="360"/>
      <c r="GN983" s="360"/>
      <c r="GO983" s="360"/>
      <c r="GP983" s="360"/>
      <c r="GQ983" s="360"/>
      <c r="GR983" s="360"/>
      <c r="GS983" s="360"/>
      <c r="GT983" s="360"/>
      <c r="GU983" s="360"/>
      <c r="GV983" s="360"/>
      <c r="GW983" s="360"/>
      <c r="GX983" s="360"/>
      <c r="GY983" s="360"/>
      <c r="GZ983" s="360"/>
      <c r="HA983" s="360"/>
      <c r="HB983" s="360"/>
      <c r="HC983" s="360"/>
      <c r="HD983" s="360"/>
      <c r="HE983" s="360"/>
      <c r="HF983" s="360"/>
      <c r="HG983" s="360"/>
      <c r="HH983" s="360"/>
      <c r="HI983" s="360"/>
      <c r="HJ983" s="360"/>
      <c r="HK983" s="360"/>
      <c r="HL983" s="360"/>
      <c r="HM983" s="360"/>
      <c r="HN983" s="360"/>
      <c r="HO983" s="360"/>
      <c r="HP983" s="360"/>
      <c r="HQ983" s="360"/>
      <c r="HR983" s="360"/>
      <c r="HS983" s="360"/>
      <c r="HT983" s="360"/>
      <c r="HU983" s="360"/>
      <c r="HV983" s="360"/>
      <c r="HW983" s="360"/>
      <c r="HX983" s="360"/>
    </row>
    <row r="984" spans="1:232" s="461" customFormat="1">
      <c r="A984" s="352"/>
      <c r="B984" s="369"/>
      <c r="C984" s="354"/>
      <c r="D984" s="355"/>
      <c r="E984" s="356"/>
      <c r="F984" s="357"/>
      <c r="G984" s="370"/>
      <c r="H984" s="372"/>
      <c r="I984" s="447"/>
      <c r="J984" s="448"/>
      <c r="K984" s="449"/>
      <c r="L984" s="446"/>
      <c r="N984" s="440"/>
      <c r="O984" s="440"/>
      <c r="P984" s="360"/>
      <c r="Q984" s="360"/>
      <c r="R984" s="360"/>
      <c r="S984" s="360"/>
      <c r="T984" s="360"/>
      <c r="U984" s="360"/>
      <c r="V984" s="360"/>
      <c r="W984" s="360"/>
      <c r="X984" s="360"/>
      <c r="Y984" s="360"/>
      <c r="Z984" s="360"/>
      <c r="AA984" s="360"/>
      <c r="AB984" s="360"/>
      <c r="AC984" s="360"/>
      <c r="AD984" s="360"/>
      <c r="AE984" s="360"/>
      <c r="AF984" s="360"/>
      <c r="AG984" s="360"/>
      <c r="AH984" s="360"/>
      <c r="AI984" s="360"/>
      <c r="AJ984" s="360"/>
      <c r="AK984" s="360"/>
      <c r="AL984" s="360"/>
      <c r="AM984" s="360"/>
      <c r="AN984" s="360"/>
      <c r="AO984" s="360"/>
      <c r="AP984" s="360"/>
      <c r="AQ984" s="360"/>
      <c r="AR984" s="360"/>
      <c r="AS984" s="360"/>
      <c r="AT984" s="360"/>
      <c r="AU984" s="360"/>
      <c r="AV984" s="360"/>
      <c r="AW984" s="360"/>
      <c r="AX984" s="360"/>
      <c r="AY984" s="360"/>
      <c r="AZ984" s="360"/>
      <c r="BA984" s="360"/>
      <c r="BB984" s="360"/>
      <c r="BC984" s="360"/>
      <c r="BD984" s="360"/>
      <c r="BE984" s="360"/>
      <c r="BF984" s="360"/>
      <c r="BG984" s="360"/>
      <c r="BH984" s="360"/>
      <c r="BI984" s="360"/>
      <c r="BJ984" s="360"/>
      <c r="BK984" s="360"/>
      <c r="BL984" s="360"/>
      <c r="BM984" s="360"/>
      <c r="BN984" s="360"/>
      <c r="BO984" s="360"/>
      <c r="BP984" s="360"/>
      <c r="BQ984" s="360"/>
      <c r="BR984" s="360"/>
      <c r="BS984" s="360"/>
      <c r="BT984" s="360"/>
      <c r="BU984" s="360"/>
      <c r="BV984" s="360"/>
      <c r="BW984" s="360"/>
      <c r="BX984" s="360"/>
      <c r="BY984" s="360"/>
      <c r="BZ984" s="360"/>
      <c r="CA984" s="360"/>
      <c r="CB984" s="360"/>
      <c r="CC984" s="360"/>
      <c r="CD984" s="360"/>
      <c r="CE984" s="360"/>
      <c r="CF984" s="360"/>
      <c r="CG984" s="360"/>
      <c r="CH984" s="360"/>
      <c r="CI984" s="360"/>
      <c r="CJ984" s="360"/>
      <c r="CK984" s="360"/>
      <c r="CL984" s="360"/>
      <c r="CM984" s="360"/>
      <c r="CN984" s="360"/>
      <c r="CO984" s="360"/>
      <c r="CP984" s="360"/>
      <c r="CQ984" s="360"/>
      <c r="CR984" s="360"/>
      <c r="CS984" s="360"/>
      <c r="CT984" s="360"/>
      <c r="CU984" s="360"/>
      <c r="CV984" s="360"/>
      <c r="CW984" s="360"/>
      <c r="CX984" s="360"/>
      <c r="CY984" s="360"/>
      <c r="CZ984" s="360"/>
      <c r="DA984" s="360"/>
      <c r="DB984" s="360"/>
      <c r="DC984" s="360"/>
      <c r="DD984" s="360"/>
      <c r="DE984" s="360"/>
      <c r="DF984" s="360"/>
      <c r="DG984" s="360"/>
      <c r="DH984" s="360"/>
      <c r="DI984" s="360"/>
      <c r="DJ984" s="360"/>
      <c r="DK984" s="360"/>
      <c r="DL984" s="360"/>
      <c r="DM984" s="360"/>
      <c r="DN984" s="360"/>
      <c r="DO984" s="360"/>
      <c r="DP984" s="360"/>
      <c r="DQ984" s="360"/>
      <c r="DR984" s="360"/>
      <c r="DS984" s="360"/>
      <c r="DT984" s="360"/>
      <c r="DU984" s="360"/>
      <c r="DV984" s="360"/>
      <c r="DW984" s="360"/>
      <c r="DX984" s="360"/>
      <c r="DY984" s="360"/>
      <c r="DZ984" s="360"/>
      <c r="EA984" s="360"/>
      <c r="EB984" s="360"/>
      <c r="EC984" s="360"/>
      <c r="ED984" s="360"/>
      <c r="EE984" s="360"/>
      <c r="EF984" s="360"/>
      <c r="EG984" s="360"/>
      <c r="EH984" s="360"/>
      <c r="EI984" s="360"/>
      <c r="EJ984" s="360"/>
      <c r="EK984" s="360"/>
      <c r="EL984" s="360"/>
      <c r="EM984" s="360"/>
      <c r="EN984" s="360"/>
      <c r="EO984" s="360"/>
      <c r="EP984" s="360"/>
      <c r="EQ984" s="360"/>
      <c r="ER984" s="360"/>
      <c r="ES984" s="360"/>
      <c r="ET984" s="360"/>
      <c r="EU984" s="360"/>
      <c r="EV984" s="360"/>
      <c r="EW984" s="360"/>
      <c r="EX984" s="360"/>
      <c r="EY984" s="360"/>
      <c r="EZ984" s="360"/>
      <c r="FA984" s="360"/>
      <c r="FB984" s="360"/>
      <c r="FC984" s="360"/>
      <c r="FD984" s="360"/>
      <c r="FE984" s="360"/>
      <c r="FF984" s="360"/>
      <c r="FG984" s="360"/>
      <c r="FH984" s="360"/>
      <c r="FI984" s="360"/>
      <c r="FJ984" s="360"/>
      <c r="FK984" s="360"/>
      <c r="FL984" s="360"/>
      <c r="FM984" s="360"/>
      <c r="FN984" s="360"/>
      <c r="FO984" s="360"/>
      <c r="FP984" s="360"/>
      <c r="FQ984" s="360"/>
      <c r="FR984" s="360"/>
      <c r="FS984" s="360"/>
      <c r="FT984" s="360"/>
      <c r="FU984" s="360"/>
      <c r="FV984" s="360"/>
      <c r="FW984" s="360"/>
      <c r="FX984" s="360"/>
      <c r="FY984" s="360"/>
      <c r="FZ984" s="360"/>
      <c r="GA984" s="360"/>
      <c r="GB984" s="360"/>
      <c r="GC984" s="360"/>
      <c r="GD984" s="360"/>
      <c r="GE984" s="360"/>
      <c r="GF984" s="360"/>
      <c r="GG984" s="360"/>
      <c r="GH984" s="360"/>
      <c r="GI984" s="360"/>
      <c r="GJ984" s="360"/>
      <c r="GK984" s="360"/>
      <c r="GL984" s="360"/>
      <c r="GM984" s="360"/>
      <c r="GN984" s="360"/>
      <c r="GO984" s="360"/>
      <c r="GP984" s="360"/>
      <c r="GQ984" s="360"/>
      <c r="GR984" s="360"/>
      <c r="GS984" s="360"/>
      <c r="GT984" s="360"/>
      <c r="GU984" s="360"/>
      <c r="GV984" s="360"/>
      <c r="GW984" s="360"/>
      <c r="GX984" s="360"/>
      <c r="GY984" s="360"/>
      <c r="GZ984" s="360"/>
      <c r="HA984" s="360"/>
      <c r="HB984" s="360"/>
      <c r="HC984" s="360"/>
      <c r="HD984" s="360"/>
      <c r="HE984" s="360"/>
      <c r="HF984" s="360"/>
      <c r="HG984" s="360"/>
      <c r="HH984" s="360"/>
      <c r="HI984" s="360"/>
      <c r="HJ984" s="360"/>
      <c r="HK984" s="360"/>
      <c r="HL984" s="360"/>
      <c r="HM984" s="360"/>
      <c r="HN984" s="360"/>
      <c r="HO984" s="360"/>
      <c r="HP984" s="360"/>
      <c r="HQ984" s="360"/>
      <c r="HR984" s="360"/>
      <c r="HS984" s="360"/>
      <c r="HT984" s="360"/>
      <c r="HU984" s="360"/>
      <c r="HV984" s="360"/>
      <c r="HW984" s="360"/>
      <c r="HX984" s="360"/>
    </row>
    <row r="986" spans="1:232" s="461" customFormat="1">
      <c r="A986" s="352"/>
      <c r="B986" s="369"/>
      <c r="C986" s="354"/>
      <c r="D986" s="355"/>
      <c r="E986" s="356"/>
      <c r="F986" s="357"/>
      <c r="G986" s="370"/>
      <c r="H986" s="372"/>
      <c r="I986" s="447"/>
      <c r="J986" s="448"/>
      <c r="K986" s="449"/>
      <c r="L986" s="446"/>
      <c r="N986" s="440"/>
      <c r="O986" s="440"/>
      <c r="P986" s="360"/>
      <c r="Q986" s="360"/>
      <c r="R986" s="360"/>
      <c r="S986" s="360"/>
      <c r="T986" s="360"/>
      <c r="U986" s="360"/>
      <c r="V986" s="360"/>
      <c r="W986" s="360"/>
      <c r="X986" s="360"/>
      <c r="Y986" s="360"/>
      <c r="Z986" s="360"/>
      <c r="AA986" s="360"/>
      <c r="AB986" s="360"/>
      <c r="AC986" s="360"/>
      <c r="AD986" s="360"/>
      <c r="AE986" s="360"/>
      <c r="AF986" s="360"/>
      <c r="AG986" s="360"/>
      <c r="AH986" s="360"/>
      <c r="AI986" s="360"/>
      <c r="AJ986" s="360"/>
      <c r="AK986" s="360"/>
      <c r="AL986" s="360"/>
      <c r="AM986" s="360"/>
      <c r="AN986" s="360"/>
      <c r="AO986" s="360"/>
      <c r="AP986" s="360"/>
      <c r="AQ986" s="360"/>
      <c r="AR986" s="360"/>
      <c r="AS986" s="360"/>
      <c r="AT986" s="360"/>
      <c r="AU986" s="360"/>
      <c r="AV986" s="360"/>
      <c r="AW986" s="360"/>
      <c r="AX986" s="360"/>
      <c r="AY986" s="360"/>
      <c r="AZ986" s="360"/>
      <c r="BA986" s="360"/>
      <c r="BB986" s="360"/>
      <c r="BC986" s="360"/>
      <c r="BD986" s="360"/>
      <c r="BE986" s="360"/>
      <c r="BF986" s="360"/>
      <c r="BG986" s="360"/>
      <c r="BH986" s="360"/>
      <c r="BI986" s="360"/>
      <c r="BJ986" s="360"/>
      <c r="BK986" s="360"/>
      <c r="BL986" s="360"/>
      <c r="BM986" s="360"/>
      <c r="BN986" s="360"/>
      <c r="BO986" s="360"/>
      <c r="BP986" s="360"/>
      <c r="BQ986" s="360"/>
      <c r="BR986" s="360"/>
      <c r="BS986" s="360"/>
      <c r="BT986" s="360"/>
      <c r="BU986" s="360"/>
      <c r="BV986" s="360"/>
      <c r="BW986" s="360"/>
      <c r="BX986" s="360"/>
      <c r="BY986" s="360"/>
      <c r="BZ986" s="360"/>
      <c r="CA986" s="360"/>
      <c r="CB986" s="360"/>
      <c r="CC986" s="360"/>
      <c r="CD986" s="360"/>
      <c r="CE986" s="360"/>
      <c r="CF986" s="360"/>
      <c r="CG986" s="360"/>
      <c r="CH986" s="360"/>
      <c r="CI986" s="360"/>
      <c r="CJ986" s="360"/>
      <c r="CK986" s="360"/>
      <c r="CL986" s="360"/>
      <c r="CM986" s="360"/>
      <c r="CN986" s="360"/>
      <c r="CO986" s="360"/>
      <c r="CP986" s="360"/>
      <c r="CQ986" s="360"/>
      <c r="CR986" s="360"/>
      <c r="CS986" s="360"/>
      <c r="CT986" s="360"/>
      <c r="CU986" s="360"/>
      <c r="CV986" s="360"/>
      <c r="CW986" s="360"/>
      <c r="CX986" s="360"/>
      <c r="CY986" s="360"/>
      <c r="CZ986" s="360"/>
      <c r="DA986" s="360"/>
      <c r="DB986" s="360"/>
      <c r="DC986" s="360"/>
      <c r="DD986" s="360"/>
      <c r="DE986" s="360"/>
      <c r="DF986" s="360"/>
      <c r="DG986" s="360"/>
      <c r="DH986" s="360"/>
      <c r="DI986" s="360"/>
      <c r="DJ986" s="360"/>
      <c r="DK986" s="360"/>
      <c r="DL986" s="360"/>
      <c r="DM986" s="360"/>
      <c r="DN986" s="360"/>
      <c r="DO986" s="360"/>
      <c r="DP986" s="360"/>
      <c r="DQ986" s="360"/>
      <c r="DR986" s="360"/>
      <c r="DS986" s="360"/>
      <c r="DT986" s="360"/>
      <c r="DU986" s="360"/>
      <c r="DV986" s="360"/>
      <c r="DW986" s="360"/>
      <c r="DX986" s="360"/>
      <c r="DY986" s="360"/>
      <c r="DZ986" s="360"/>
      <c r="EA986" s="360"/>
      <c r="EB986" s="360"/>
      <c r="EC986" s="360"/>
      <c r="ED986" s="360"/>
      <c r="EE986" s="360"/>
      <c r="EF986" s="360"/>
      <c r="EG986" s="360"/>
      <c r="EH986" s="360"/>
      <c r="EI986" s="360"/>
      <c r="EJ986" s="360"/>
      <c r="EK986" s="360"/>
      <c r="EL986" s="360"/>
      <c r="EM986" s="360"/>
      <c r="EN986" s="360"/>
      <c r="EO986" s="360"/>
      <c r="EP986" s="360"/>
      <c r="EQ986" s="360"/>
      <c r="ER986" s="360"/>
      <c r="ES986" s="360"/>
      <c r="ET986" s="360"/>
      <c r="EU986" s="360"/>
      <c r="EV986" s="360"/>
      <c r="EW986" s="360"/>
      <c r="EX986" s="360"/>
      <c r="EY986" s="360"/>
      <c r="EZ986" s="360"/>
      <c r="FA986" s="360"/>
      <c r="FB986" s="360"/>
      <c r="FC986" s="360"/>
      <c r="FD986" s="360"/>
      <c r="FE986" s="360"/>
      <c r="FF986" s="360"/>
      <c r="FG986" s="360"/>
      <c r="FH986" s="360"/>
      <c r="FI986" s="360"/>
      <c r="FJ986" s="360"/>
      <c r="FK986" s="360"/>
      <c r="FL986" s="360"/>
      <c r="FM986" s="360"/>
      <c r="FN986" s="360"/>
      <c r="FO986" s="360"/>
      <c r="FP986" s="360"/>
      <c r="FQ986" s="360"/>
      <c r="FR986" s="360"/>
      <c r="FS986" s="360"/>
      <c r="FT986" s="360"/>
      <c r="FU986" s="360"/>
      <c r="FV986" s="360"/>
      <c r="FW986" s="360"/>
      <c r="FX986" s="360"/>
      <c r="FY986" s="360"/>
      <c r="FZ986" s="360"/>
      <c r="GA986" s="360"/>
      <c r="GB986" s="360"/>
      <c r="GC986" s="360"/>
      <c r="GD986" s="360"/>
      <c r="GE986" s="360"/>
      <c r="GF986" s="360"/>
      <c r="GG986" s="360"/>
      <c r="GH986" s="360"/>
      <c r="GI986" s="360"/>
      <c r="GJ986" s="360"/>
      <c r="GK986" s="360"/>
      <c r="GL986" s="360"/>
      <c r="GM986" s="360"/>
      <c r="GN986" s="360"/>
      <c r="GO986" s="360"/>
      <c r="GP986" s="360"/>
      <c r="GQ986" s="360"/>
      <c r="GR986" s="360"/>
      <c r="GS986" s="360"/>
      <c r="GT986" s="360"/>
      <c r="GU986" s="360"/>
      <c r="GV986" s="360"/>
      <c r="GW986" s="360"/>
      <c r="GX986" s="360"/>
      <c r="GY986" s="360"/>
      <c r="GZ986" s="360"/>
      <c r="HA986" s="360"/>
      <c r="HB986" s="360"/>
      <c r="HC986" s="360"/>
      <c r="HD986" s="360"/>
      <c r="HE986" s="360"/>
      <c r="HF986" s="360"/>
      <c r="HG986" s="360"/>
      <c r="HH986" s="360"/>
      <c r="HI986" s="360"/>
      <c r="HJ986" s="360"/>
      <c r="HK986" s="360"/>
      <c r="HL986" s="360"/>
      <c r="HM986" s="360"/>
      <c r="HN986" s="360"/>
      <c r="HO986" s="360"/>
      <c r="HP986" s="360"/>
      <c r="HQ986" s="360"/>
      <c r="HR986" s="360"/>
      <c r="HS986" s="360"/>
      <c r="HT986" s="360"/>
      <c r="HU986" s="360"/>
      <c r="HV986" s="360"/>
      <c r="HW986" s="360"/>
      <c r="HX986" s="360"/>
    </row>
    <row r="987" spans="1:232" s="461" customFormat="1">
      <c r="A987" s="352"/>
      <c r="B987" s="369"/>
      <c r="C987" s="354"/>
      <c r="D987" s="355"/>
      <c r="E987" s="356"/>
      <c r="F987" s="357"/>
      <c r="G987" s="370"/>
      <c r="H987" s="372"/>
      <c r="I987" s="447"/>
      <c r="J987" s="448"/>
      <c r="K987" s="449"/>
      <c r="L987" s="446"/>
      <c r="N987" s="440"/>
      <c r="O987" s="440"/>
      <c r="P987" s="360"/>
      <c r="Q987" s="360"/>
      <c r="R987" s="360"/>
      <c r="S987" s="360"/>
      <c r="T987" s="360"/>
      <c r="U987" s="360"/>
      <c r="V987" s="360"/>
      <c r="W987" s="360"/>
      <c r="X987" s="360"/>
      <c r="Y987" s="360"/>
      <c r="Z987" s="360"/>
      <c r="AA987" s="360"/>
      <c r="AB987" s="360"/>
      <c r="AC987" s="360"/>
      <c r="AD987" s="360"/>
      <c r="AE987" s="360"/>
      <c r="AF987" s="360"/>
      <c r="AG987" s="360"/>
      <c r="AH987" s="360"/>
      <c r="AI987" s="360"/>
      <c r="AJ987" s="360"/>
      <c r="AK987" s="360"/>
      <c r="AL987" s="360"/>
      <c r="AM987" s="360"/>
      <c r="AN987" s="360"/>
      <c r="AO987" s="360"/>
      <c r="AP987" s="360"/>
      <c r="AQ987" s="360"/>
      <c r="AR987" s="360"/>
      <c r="AS987" s="360"/>
      <c r="AT987" s="360"/>
      <c r="AU987" s="360"/>
      <c r="AV987" s="360"/>
      <c r="AW987" s="360"/>
      <c r="AX987" s="360"/>
      <c r="AY987" s="360"/>
      <c r="AZ987" s="360"/>
      <c r="BA987" s="360"/>
      <c r="BB987" s="360"/>
      <c r="BC987" s="360"/>
      <c r="BD987" s="360"/>
      <c r="BE987" s="360"/>
      <c r="BF987" s="360"/>
      <c r="BG987" s="360"/>
      <c r="BH987" s="360"/>
      <c r="BI987" s="360"/>
      <c r="BJ987" s="360"/>
      <c r="BK987" s="360"/>
      <c r="BL987" s="360"/>
      <c r="BM987" s="360"/>
      <c r="BN987" s="360"/>
      <c r="BO987" s="360"/>
      <c r="BP987" s="360"/>
      <c r="BQ987" s="360"/>
      <c r="BR987" s="360"/>
      <c r="BS987" s="360"/>
      <c r="BT987" s="360"/>
      <c r="BU987" s="360"/>
      <c r="BV987" s="360"/>
      <c r="BW987" s="360"/>
      <c r="BX987" s="360"/>
      <c r="BY987" s="360"/>
      <c r="BZ987" s="360"/>
      <c r="CA987" s="360"/>
      <c r="CB987" s="360"/>
      <c r="CC987" s="360"/>
      <c r="CD987" s="360"/>
      <c r="CE987" s="360"/>
      <c r="CF987" s="360"/>
      <c r="CG987" s="360"/>
      <c r="CH987" s="360"/>
      <c r="CI987" s="360"/>
      <c r="CJ987" s="360"/>
      <c r="CK987" s="360"/>
      <c r="CL987" s="360"/>
      <c r="CM987" s="360"/>
      <c r="CN987" s="360"/>
      <c r="CO987" s="360"/>
      <c r="CP987" s="360"/>
      <c r="CQ987" s="360"/>
      <c r="CR987" s="360"/>
      <c r="CS987" s="360"/>
      <c r="CT987" s="360"/>
      <c r="CU987" s="360"/>
      <c r="CV987" s="360"/>
      <c r="CW987" s="360"/>
      <c r="CX987" s="360"/>
      <c r="CY987" s="360"/>
      <c r="CZ987" s="360"/>
      <c r="DA987" s="360"/>
      <c r="DB987" s="360"/>
      <c r="DC987" s="360"/>
      <c r="DD987" s="360"/>
      <c r="DE987" s="360"/>
      <c r="DF987" s="360"/>
      <c r="DG987" s="360"/>
      <c r="DH987" s="360"/>
      <c r="DI987" s="360"/>
      <c r="DJ987" s="360"/>
      <c r="DK987" s="360"/>
      <c r="DL987" s="360"/>
      <c r="DM987" s="360"/>
      <c r="DN987" s="360"/>
      <c r="DO987" s="360"/>
      <c r="DP987" s="360"/>
      <c r="DQ987" s="360"/>
      <c r="DR987" s="360"/>
      <c r="DS987" s="360"/>
      <c r="DT987" s="360"/>
      <c r="DU987" s="360"/>
      <c r="DV987" s="360"/>
      <c r="DW987" s="360"/>
      <c r="DX987" s="360"/>
      <c r="DY987" s="360"/>
      <c r="DZ987" s="360"/>
      <c r="EA987" s="360"/>
      <c r="EB987" s="360"/>
      <c r="EC987" s="360"/>
      <c r="ED987" s="360"/>
      <c r="EE987" s="360"/>
      <c r="EF987" s="360"/>
      <c r="EG987" s="360"/>
      <c r="EH987" s="360"/>
      <c r="EI987" s="360"/>
      <c r="EJ987" s="360"/>
      <c r="EK987" s="360"/>
      <c r="EL987" s="360"/>
      <c r="EM987" s="360"/>
      <c r="EN987" s="360"/>
      <c r="EO987" s="360"/>
      <c r="EP987" s="360"/>
      <c r="EQ987" s="360"/>
      <c r="ER987" s="360"/>
      <c r="ES987" s="360"/>
      <c r="ET987" s="360"/>
      <c r="EU987" s="360"/>
      <c r="EV987" s="360"/>
      <c r="EW987" s="360"/>
      <c r="EX987" s="360"/>
      <c r="EY987" s="360"/>
      <c r="EZ987" s="360"/>
      <c r="FA987" s="360"/>
      <c r="FB987" s="360"/>
      <c r="FC987" s="360"/>
      <c r="FD987" s="360"/>
      <c r="FE987" s="360"/>
      <c r="FF987" s="360"/>
      <c r="FG987" s="360"/>
      <c r="FH987" s="360"/>
      <c r="FI987" s="360"/>
      <c r="FJ987" s="360"/>
      <c r="FK987" s="360"/>
      <c r="FL987" s="360"/>
      <c r="FM987" s="360"/>
      <c r="FN987" s="360"/>
      <c r="FO987" s="360"/>
      <c r="FP987" s="360"/>
      <c r="FQ987" s="360"/>
      <c r="FR987" s="360"/>
      <c r="FS987" s="360"/>
      <c r="FT987" s="360"/>
      <c r="FU987" s="360"/>
      <c r="FV987" s="360"/>
      <c r="FW987" s="360"/>
      <c r="FX987" s="360"/>
      <c r="FY987" s="360"/>
      <c r="FZ987" s="360"/>
      <c r="GA987" s="360"/>
      <c r="GB987" s="360"/>
      <c r="GC987" s="360"/>
      <c r="GD987" s="360"/>
      <c r="GE987" s="360"/>
      <c r="GF987" s="360"/>
      <c r="GG987" s="360"/>
      <c r="GH987" s="360"/>
      <c r="GI987" s="360"/>
      <c r="GJ987" s="360"/>
      <c r="GK987" s="360"/>
      <c r="GL987" s="360"/>
      <c r="GM987" s="360"/>
      <c r="GN987" s="360"/>
      <c r="GO987" s="360"/>
      <c r="GP987" s="360"/>
      <c r="GQ987" s="360"/>
      <c r="GR987" s="360"/>
      <c r="GS987" s="360"/>
      <c r="GT987" s="360"/>
      <c r="GU987" s="360"/>
      <c r="GV987" s="360"/>
      <c r="GW987" s="360"/>
      <c r="GX987" s="360"/>
      <c r="GY987" s="360"/>
      <c r="GZ987" s="360"/>
      <c r="HA987" s="360"/>
      <c r="HB987" s="360"/>
      <c r="HC987" s="360"/>
      <c r="HD987" s="360"/>
      <c r="HE987" s="360"/>
      <c r="HF987" s="360"/>
      <c r="HG987" s="360"/>
      <c r="HH987" s="360"/>
      <c r="HI987" s="360"/>
      <c r="HJ987" s="360"/>
      <c r="HK987" s="360"/>
      <c r="HL987" s="360"/>
      <c r="HM987" s="360"/>
      <c r="HN987" s="360"/>
      <c r="HO987" s="360"/>
      <c r="HP987" s="360"/>
      <c r="HQ987" s="360"/>
      <c r="HR987" s="360"/>
      <c r="HS987" s="360"/>
      <c r="HT987" s="360"/>
      <c r="HU987" s="360"/>
      <c r="HV987" s="360"/>
      <c r="HW987" s="360"/>
      <c r="HX987" s="360"/>
    </row>
    <row r="988" spans="1:232" s="461" customFormat="1">
      <c r="A988" s="352"/>
      <c r="B988" s="369"/>
      <c r="C988" s="354"/>
      <c r="D988" s="355"/>
      <c r="E988" s="356"/>
      <c r="F988" s="357"/>
      <c r="G988" s="370"/>
      <c r="H988" s="372"/>
      <c r="I988" s="447"/>
      <c r="J988" s="448"/>
      <c r="K988" s="449"/>
      <c r="L988" s="446"/>
      <c r="N988" s="440"/>
      <c r="O988" s="440"/>
      <c r="P988" s="360"/>
      <c r="Q988" s="360"/>
      <c r="R988" s="360"/>
      <c r="S988" s="360"/>
      <c r="T988" s="360"/>
      <c r="U988" s="360"/>
      <c r="V988" s="360"/>
      <c r="W988" s="360"/>
      <c r="X988" s="360"/>
      <c r="Y988" s="360"/>
      <c r="Z988" s="360"/>
      <c r="AA988" s="360"/>
      <c r="AB988" s="360"/>
      <c r="AC988" s="360"/>
      <c r="AD988" s="360"/>
      <c r="AE988" s="360"/>
      <c r="AF988" s="360"/>
      <c r="AG988" s="360"/>
      <c r="AH988" s="360"/>
      <c r="AI988" s="360"/>
      <c r="AJ988" s="360"/>
      <c r="AK988" s="360"/>
      <c r="AL988" s="360"/>
      <c r="AM988" s="360"/>
      <c r="AN988" s="360"/>
      <c r="AO988" s="360"/>
      <c r="AP988" s="360"/>
      <c r="AQ988" s="360"/>
      <c r="AR988" s="360"/>
      <c r="AS988" s="360"/>
      <c r="AT988" s="360"/>
      <c r="AU988" s="360"/>
      <c r="AV988" s="360"/>
      <c r="AW988" s="360"/>
      <c r="AX988" s="360"/>
      <c r="AY988" s="360"/>
      <c r="AZ988" s="360"/>
      <c r="BA988" s="360"/>
      <c r="BB988" s="360"/>
      <c r="BC988" s="360"/>
      <c r="BD988" s="360"/>
      <c r="BE988" s="360"/>
      <c r="BF988" s="360"/>
      <c r="BG988" s="360"/>
      <c r="BH988" s="360"/>
      <c r="BI988" s="360"/>
      <c r="BJ988" s="360"/>
      <c r="BK988" s="360"/>
      <c r="BL988" s="360"/>
      <c r="BM988" s="360"/>
      <c r="BN988" s="360"/>
      <c r="BO988" s="360"/>
      <c r="BP988" s="360"/>
      <c r="BQ988" s="360"/>
      <c r="BR988" s="360"/>
      <c r="BS988" s="360"/>
      <c r="BT988" s="360"/>
      <c r="BU988" s="360"/>
      <c r="BV988" s="360"/>
      <c r="BW988" s="360"/>
      <c r="BX988" s="360"/>
      <c r="BY988" s="360"/>
      <c r="BZ988" s="360"/>
      <c r="CA988" s="360"/>
      <c r="CB988" s="360"/>
      <c r="CC988" s="360"/>
      <c r="CD988" s="360"/>
      <c r="CE988" s="360"/>
      <c r="CF988" s="360"/>
      <c r="CG988" s="360"/>
      <c r="CH988" s="360"/>
      <c r="CI988" s="360"/>
      <c r="CJ988" s="360"/>
      <c r="CK988" s="360"/>
      <c r="CL988" s="360"/>
      <c r="CM988" s="360"/>
      <c r="CN988" s="360"/>
      <c r="CO988" s="360"/>
      <c r="CP988" s="360"/>
      <c r="CQ988" s="360"/>
      <c r="CR988" s="360"/>
      <c r="CS988" s="360"/>
      <c r="CT988" s="360"/>
      <c r="CU988" s="360"/>
      <c r="CV988" s="360"/>
      <c r="CW988" s="360"/>
      <c r="CX988" s="360"/>
      <c r="CY988" s="360"/>
      <c r="CZ988" s="360"/>
      <c r="DA988" s="360"/>
      <c r="DB988" s="360"/>
      <c r="DC988" s="360"/>
      <c r="DD988" s="360"/>
      <c r="DE988" s="360"/>
      <c r="DF988" s="360"/>
      <c r="DG988" s="360"/>
      <c r="DH988" s="360"/>
      <c r="DI988" s="360"/>
      <c r="DJ988" s="360"/>
      <c r="DK988" s="360"/>
      <c r="DL988" s="360"/>
      <c r="DM988" s="360"/>
      <c r="DN988" s="360"/>
      <c r="DO988" s="360"/>
      <c r="DP988" s="360"/>
      <c r="DQ988" s="360"/>
      <c r="DR988" s="360"/>
      <c r="DS988" s="360"/>
      <c r="DT988" s="360"/>
      <c r="DU988" s="360"/>
      <c r="DV988" s="360"/>
      <c r="DW988" s="360"/>
      <c r="DX988" s="360"/>
      <c r="DY988" s="360"/>
      <c r="DZ988" s="360"/>
      <c r="EA988" s="360"/>
      <c r="EB988" s="360"/>
      <c r="EC988" s="360"/>
      <c r="ED988" s="360"/>
      <c r="EE988" s="360"/>
      <c r="EF988" s="360"/>
      <c r="EG988" s="360"/>
      <c r="EH988" s="360"/>
      <c r="EI988" s="360"/>
      <c r="EJ988" s="360"/>
      <c r="EK988" s="360"/>
      <c r="EL988" s="360"/>
      <c r="EM988" s="360"/>
      <c r="EN988" s="360"/>
      <c r="EO988" s="360"/>
      <c r="EP988" s="360"/>
      <c r="EQ988" s="360"/>
      <c r="ER988" s="360"/>
      <c r="ES988" s="360"/>
      <c r="ET988" s="360"/>
      <c r="EU988" s="360"/>
      <c r="EV988" s="360"/>
      <c r="EW988" s="360"/>
      <c r="EX988" s="360"/>
      <c r="EY988" s="360"/>
      <c r="EZ988" s="360"/>
      <c r="FA988" s="360"/>
      <c r="FB988" s="360"/>
      <c r="FC988" s="360"/>
      <c r="FD988" s="360"/>
      <c r="FE988" s="360"/>
      <c r="FF988" s="360"/>
      <c r="FG988" s="360"/>
      <c r="FH988" s="360"/>
      <c r="FI988" s="360"/>
      <c r="FJ988" s="360"/>
      <c r="FK988" s="360"/>
      <c r="FL988" s="360"/>
      <c r="FM988" s="360"/>
      <c r="FN988" s="360"/>
      <c r="FO988" s="360"/>
      <c r="FP988" s="360"/>
      <c r="FQ988" s="360"/>
      <c r="FR988" s="360"/>
      <c r="FS988" s="360"/>
      <c r="FT988" s="360"/>
      <c r="FU988" s="360"/>
      <c r="FV988" s="360"/>
      <c r="FW988" s="360"/>
      <c r="FX988" s="360"/>
      <c r="FY988" s="360"/>
      <c r="FZ988" s="360"/>
      <c r="GA988" s="360"/>
      <c r="GB988" s="360"/>
      <c r="GC988" s="360"/>
      <c r="GD988" s="360"/>
      <c r="GE988" s="360"/>
      <c r="GF988" s="360"/>
      <c r="GG988" s="360"/>
      <c r="GH988" s="360"/>
      <c r="GI988" s="360"/>
      <c r="GJ988" s="360"/>
      <c r="GK988" s="360"/>
      <c r="GL988" s="360"/>
      <c r="GM988" s="360"/>
      <c r="GN988" s="360"/>
      <c r="GO988" s="360"/>
      <c r="GP988" s="360"/>
      <c r="GQ988" s="360"/>
      <c r="GR988" s="360"/>
      <c r="GS988" s="360"/>
      <c r="GT988" s="360"/>
      <c r="GU988" s="360"/>
      <c r="GV988" s="360"/>
      <c r="GW988" s="360"/>
      <c r="GX988" s="360"/>
      <c r="GY988" s="360"/>
      <c r="GZ988" s="360"/>
      <c r="HA988" s="360"/>
      <c r="HB988" s="360"/>
      <c r="HC988" s="360"/>
      <c r="HD988" s="360"/>
      <c r="HE988" s="360"/>
      <c r="HF988" s="360"/>
      <c r="HG988" s="360"/>
      <c r="HH988" s="360"/>
      <c r="HI988" s="360"/>
      <c r="HJ988" s="360"/>
      <c r="HK988" s="360"/>
      <c r="HL988" s="360"/>
      <c r="HM988" s="360"/>
      <c r="HN988" s="360"/>
      <c r="HO988" s="360"/>
      <c r="HP988" s="360"/>
      <c r="HQ988" s="360"/>
      <c r="HR988" s="360"/>
      <c r="HS988" s="360"/>
      <c r="HT988" s="360"/>
      <c r="HU988" s="360"/>
      <c r="HV988" s="360"/>
      <c r="HW988" s="360"/>
      <c r="HX988" s="360"/>
    </row>
    <row r="990" spans="1:232" s="461" customFormat="1">
      <c r="A990" s="352"/>
      <c r="B990" s="369"/>
      <c r="C990" s="354"/>
      <c r="D990" s="355"/>
      <c r="E990" s="356"/>
      <c r="F990" s="357"/>
      <c r="G990" s="370"/>
      <c r="H990" s="372"/>
      <c r="I990" s="447"/>
      <c r="J990" s="448"/>
      <c r="K990" s="449"/>
      <c r="L990" s="446"/>
      <c r="N990" s="440"/>
      <c r="O990" s="440"/>
      <c r="P990" s="360"/>
      <c r="Q990" s="360"/>
      <c r="R990" s="360"/>
      <c r="S990" s="360"/>
      <c r="T990" s="360"/>
      <c r="U990" s="360"/>
      <c r="V990" s="360"/>
      <c r="W990" s="360"/>
      <c r="X990" s="360"/>
      <c r="Y990" s="360"/>
      <c r="Z990" s="360"/>
      <c r="AA990" s="360"/>
      <c r="AB990" s="360"/>
      <c r="AC990" s="360"/>
      <c r="AD990" s="360"/>
      <c r="AE990" s="360"/>
      <c r="AF990" s="360"/>
      <c r="AG990" s="360"/>
      <c r="AH990" s="360"/>
      <c r="AI990" s="360"/>
      <c r="AJ990" s="360"/>
      <c r="AK990" s="360"/>
      <c r="AL990" s="360"/>
      <c r="AM990" s="360"/>
      <c r="AN990" s="360"/>
      <c r="AO990" s="360"/>
      <c r="AP990" s="360"/>
      <c r="AQ990" s="360"/>
      <c r="AR990" s="360"/>
      <c r="AS990" s="360"/>
      <c r="AT990" s="360"/>
      <c r="AU990" s="360"/>
      <c r="AV990" s="360"/>
      <c r="AW990" s="360"/>
      <c r="AX990" s="360"/>
      <c r="AY990" s="360"/>
      <c r="AZ990" s="360"/>
      <c r="BA990" s="360"/>
      <c r="BB990" s="360"/>
      <c r="BC990" s="360"/>
      <c r="BD990" s="360"/>
      <c r="BE990" s="360"/>
      <c r="BF990" s="360"/>
      <c r="BG990" s="360"/>
      <c r="BH990" s="360"/>
      <c r="BI990" s="360"/>
      <c r="BJ990" s="360"/>
      <c r="BK990" s="360"/>
      <c r="BL990" s="360"/>
      <c r="BM990" s="360"/>
      <c r="BN990" s="360"/>
      <c r="BO990" s="360"/>
      <c r="BP990" s="360"/>
      <c r="BQ990" s="360"/>
      <c r="BR990" s="360"/>
      <c r="BS990" s="360"/>
      <c r="BT990" s="360"/>
      <c r="BU990" s="360"/>
      <c r="BV990" s="360"/>
      <c r="BW990" s="360"/>
      <c r="BX990" s="360"/>
      <c r="BY990" s="360"/>
      <c r="BZ990" s="360"/>
      <c r="CA990" s="360"/>
      <c r="CB990" s="360"/>
      <c r="CC990" s="360"/>
      <c r="CD990" s="360"/>
      <c r="CE990" s="360"/>
      <c r="CF990" s="360"/>
      <c r="CG990" s="360"/>
      <c r="CH990" s="360"/>
      <c r="CI990" s="360"/>
      <c r="CJ990" s="360"/>
      <c r="CK990" s="360"/>
      <c r="CL990" s="360"/>
      <c r="CM990" s="360"/>
      <c r="CN990" s="360"/>
      <c r="CO990" s="360"/>
      <c r="CP990" s="360"/>
      <c r="CQ990" s="360"/>
      <c r="CR990" s="360"/>
      <c r="CS990" s="360"/>
      <c r="CT990" s="360"/>
      <c r="CU990" s="360"/>
      <c r="CV990" s="360"/>
      <c r="CW990" s="360"/>
      <c r="CX990" s="360"/>
      <c r="CY990" s="360"/>
      <c r="CZ990" s="360"/>
      <c r="DA990" s="360"/>
      <c r="DB990" s="360"/>
      <c r="DC990" s="360"/>
      <c r="DD990" s="360"/>
      <c r="DE990" s="360"/>
      <c r="DF990" s="360"/>
      <c r="DG990" s="360"/>
      <c r="DH990" s="360"/>
      <c r="DI990" s="360"/>
      <c r="DJ990" s="360"/>
      <c r="DK990" s="360"/>
      <c r="DL990" s="360"/>
      <c r="DM990" s="360"/>
      <c r="DN990" s="360"/>
      <c r="DO990" s="360"/>
      <c r="DP990" s="360"/>
      <c r="DQ990" s="360"/>
      <c r="DR990" s="360"/>
      <c r="DS990" s="360"/>
      <c r="DT990" s="360"/>
      <c r="DU990" s="360"/>
      <c r="DV990" s="360"/>
      <c r="DW990" s="360"/>
      <c r="DX990" s="360"/>
      <c r="DY990" s="360"/>
      <c r="DZ990" s="360"/>
      <c r="EA990" s="360"/>
      <c r="EB990" s="360"/>
      <c r="EC990" s="360"/>
      <c r="ED990" s="360"/>
      <c r="EE990" s="360"/>
      <c r="EF990" s="360"/>
      <c r="EG990" s="360"/>
      <c r="EH990" s="360"/>
      <c r="EI990" s="360"/>
      <c r="EJ990" s="360"/>
      <c r="EK990" s="360"/>
      <c r="EL990" s="360"/>
      <c r="EM990" s="360"/>
      <c r="EN990" s="360"/>
      <c r="EO990" s="360"/>
      <c r="EP990" s="360"/>
      <c r="EQ990" s="360"/>
      <c r="ER990" s="360"/>
      <c r="ES990" s="360"/>
      <c r="ET990" s="360"/>
      <c r="EU990" s="360"/>
      <c r="EV990" s="360"/>
      <c r="EW990" s="360"/>
      <c r="EX990" s="360"/>
      <c r="EY990" s="360"/>
      <c r="EZ990" s="360"/>
      <c r="FA990" s="360"/>
      <c r="FB990" s="360"/>
      <c r="FC990" s="360"/>
      <c r="FD990" s="360"/>
      <c r="FE990" s="360"/>
      <c r="FF990" s="360"/>
      <c r="FG990" s="360"/>
      <c r="FH990" s="360"/>
      <c r="FI990" s="360"/>
      <c r="FJ990" s="360"/>
      <c r="FK990" s="360"/>
      <c r="FL990" s="360"/>
      <c r="FM990" s="360"/>
      <c r="FN990" s="360"/>
      <c r="FO990" s="360"/>
      <c r="FP990" s="360"/>
      <c r="FQ990" s="360"/>
      <c r="FR990" s="360"/>
      <c r="FS990" s="360"/>
      <c r="FT990" s="360"/>
      <c r="FU990" s="360"/>
      <c r="FV990" s="360"/>
      <c r="FW990" s="360"/>
      <c r="FX990" s="360"/>
      <c r="FY990" s="360"/>
      <c r="FZ990" s="360"/>
      <c r="GA990" s="360"/>
      <c r="GB990" s="360"/>
      <c r="GC990" s="360"/>
      <c r="GD990" s="360"/>
      <c r="GE990" s="360"/>
      <c r="GF990" s="360"/>
      <c r="GG990" s="360"/>
      <c r="GH990" s="360"/>
      <c r="GI990" s="360"/>
      <c r="GJ990" s="360"/>
      <c r="GK990" s="360"/>
      <c r="GL990" s="360"/>
      <c r="GM990" s="360"/>
      <c r="GN990" s="360"/>
      <c r="GO990" s="360"/>
      <c r="GP990" s="360"/>
      <c r="GQ990" s="360"/>
      <c r="GR990" s="360"/>
      <c r="GS990" s="360"/>
      <c r="GT990" s="360"/>
      <c r="GU990" s="360"/>
      <c r="GV990" s="360"/>
      <c r="GW990" s="360"/>
      <c r="GX990" s="360"/>
      <c r="GY990" s="360"/>
      <c r="GZ990" s="360"/>
      <c r="HA990" s="360"/>
      <c r="HB990" s="360"/>
      <c r="HC990" s="360"/>
      <c r="HD990" s="360"/>
      <c r="HE990" s="360"/>
      <c r="HF990" s="360"/>
      <c r="HG990" s="360"/>
      <c r="HH990" s="360"/>
      <c r="HI990" s="360"/>
      <c r="HJ990" s="360"/>
      <c r="HK990" s="360"/>
      <c r="HL990" s="360"/>
      <c r="HM990" s="360"/>
      <c r="HN990" s="360"/>
      <c r="HO990" s="360"/>
      <c r="HP990" s="360"/>
      <c r="HQ990" s="360"/>
      <c r="HR990" s="360"/>
      <c r="HS990" s="360"/>
      <c r="HT990" s="360"/>
      <c r="HU990" s="360"/>
      <c r="HV990" s="360"/>
      <c r="HW990" s="360"/>
      <c r="HX990" s="360"/>
    </row>
    <row r="991" spans="1:232" s="461" customFormat="1" ht="9" customHeight="1">
      <c r="A991" s="352"/>
      <c r="B991" s="369"/>
      <c r="C991" s="354"/>
      <c r="D991" s="355"/>
      <c r="E991" s="356"/>
      <c r="F991" s="357"/>
      <c r="G991" s="370"/>
      <c r="H991" s="372"/>
      <c r="I991" s="447"/>
      <c r="J991" s="448"/>
      <c r="K991" s="449"/>
      <c r="L991" s="446"/>
      <c r="N991" s="440"/>
      <c r="O991" s="440"/>
      <c r="P991" s="360"/>
      <c r="Q991" s="360"/>
      <c r="R991" s="360"/>
      <c r="S991" s="360"/>
      <c r="T991" s="360"/>
      <c r="U991" s="360"/>
      <c r="V991" s="360"/>
      <c r="W991" s="360"/>
      <c r="X991" s="360"/>
      <c r="Y991" s="360"/>
      <c r="Z991" s="360"/>
      <c r="AA991" s="360"/>
      <c r="AB991" s="360"/>
      <c r="AC991" s="360"/>
      <c r="AD991" s="360"/>
      <c r="AE991" s="360"/>
      <c r="AF991" s="360"/>
      <c r="AG991" s="360"/>
      <c r="AH991" s="360"/>
      <c r="AI991" s="360"/>
      <c r="AJ991" s="360"/>
      <c r="AK991" s="360"/>
      <c r="AL991" s="360"/>
      <c r="AM991" s="360"/>
      <c r="AN991" s="360"/>
      <c r="AO991" s="360"/>
      <c r="AP991" s="360"/>
      <c r="AQ991" s="360"/>
      <c r="AR991" s="360"/>
      <c r="AS991" s="360"/>
      <c r="AT991" s="360"/>
      <c r="AU991" s="360"/>
      <c r="AV991" s="360"/>
      <c r="AW991" s="360"/>
      <c r="AX991" s="360"/>
      <c r="AY991" s="360"/>
      <c r="AZ991" s="360"/>
      <c r="BA991" s="360"/>
      <c r="BB991" s="360"/>
      <c r="BC991" s="360"/>
      <c r="BD991" s="360"/>
      <c r="BE991" s="360"/>
      <c r="BF991" s="360"/>
      <c r="BG991" s="360"/>
      <c r="BH991" s="360"/>
      <c r="BI991" s="360"/>
      <c r="BJ991" s="360"/>
      <c r="BK991" s="360"/>
      <c r="BL991" s="360"/>
      <c r="BM991" s="360"/>
      <c r="BN991" s="360"/>
      <c r="BO991" s="360"/>
      <c r="BP991" s="360"/>
      <c r="BQ991" s="360"/>
      <c r="BR991" s="360"/>
      <c r="BS991" s="360"/>
      <c r="BT991" s="360"/>
      <c r="BU991" s="360"/>
      <c r="BV991" s="360"/>
      <c r="BW991" s="360"/>
      <c r="BX991" s="360"/>
      <c r="BY991" s="360"/>
      <c r="BZ991" s="360"/>
      <c r="CA991" s="360"/>
      <c r="CB991" s="360"/>
      <c r="CC991" s="360"/>
      <c r="CD991" s="360"/>
      <c r="CE991" s="360"/>
      <c r="CF991" s="360"/>
      <c r="CG991" s="360"/>
      <c r="CH991" s="360"/>
      <c r="CI991" s="360"/>
      <c r="CJ991" s="360"/>
      <c r="CK991" s="360"/>
      <c r="CL991" s="360"/>
      <c r="CM991" s="360"/>
      <c r="CN991" s="360"/>
      <c r="CO991" s="360"/>
      <c r="CP991" s="360"/>
      <c r="CQ991" s="360"/>
      <c r="CR991" s="360"/>
      <c r="CS991" s="360"/>
      <c r="CT991" s="360"/>
      <c r="CU991" s="360"/>
      <c r="CV991" s="360"/>
      <c r="CW991" s="360"/>
      <c r="CX991" s="360"/>
      <c r="CY991" s="360"/>
      <c r="CZ991" s="360"/>
      <c r="DA991" s="360"/>
      <c r="DB991" s="360"/>
      <c r="DC991" s="360"/>
      <c r="DD991" s="360"/>
      <c r="DE991" s="360"/>
      <c r="DF991" s="360"/>
      <c r="DG991" s="360"/>
      <c r="DH991" s="360"/>
      <c r="DI991" s="360"/>
      <c r="DJ991" s="360"/>
      <c r="DK991" s="360"/>
      <c r="DL991" s="360"/>
      <c r="DM991" s="360"/>
      <c r="DN991" s="360"/>
      <c r="DO991" s="360"/>
      <c r="DP991" s="360"/>
      <c r="DQ991" s="360"/>
      <c r="DR991" s="360"/>
      <c r="DS991" s="360"/>
      <c r="DT991" s="360"/>
      <c r="DU991" s="360"/>
      <c r="DV991" s="360"/>
      <c r="DW991" s="360"/>
      <c r="DX991" s="360"/>
      <c r="DY991" s="360"/>
      <c r="DZ991" s="360"/>
      <c r="EA991" s="360"/>
      <c r="EB991" s="360"/>
      <c r="EC991" s="360"/>
      <c r="ED991" s="360"/>
      <c r="EE991" s="360"/>
      <c r="EF991" s="360"/>
      <c r="EG991" s="360"/>
      <c r="EH991" s="360"/>
      <c r="EI991" s="360"/>
      <c r="EJ991" s="360"/>
      <c r="EK991" s="360"/>
      <c r="EL991" s="360"/>
      <c r="EM991" s="360"/>
      <c r="EN991" s="360"/>
      <c r="EO991" s="360"/>
      <c r="EP991" s="360"/>
      <c r="EQ991" s="360"/>
      <c r="ER991" s="360"/>
      <c r="ES991" s="360"/>
      <c r="ET991" s="360"/>
      <c r="EU991" s="360"/>
      <c r="EV991" s="360"/>
      <c r="EW991" s="360"/>
      <c r="EX991" s="360"/>
      <c r="EY991" s="360"/>
      <c r="EZ991" s="360"/>
      <c r="FA991" s="360"/>
      <c r="FB991" s="360"/>
      <c r="FC991" s="360"/>
      <c r="FD991" s="360"/>
      <c r="FE991" s="360"/>
      <c r="FF991" s="360"/>
      <c r="FG991" s="360"/>
      <c r="FH991" s="360"/>
      <c r="FI991" s="360"/>
      <c r="FJ991" s="360"/>
      <c r="FK991" s="360"/>
      <c r="FL991" s="360"/>
      <c r="FM991" s="360"/>
      <c r="FN991" s="360"/>
      <c r="FO991" s="360"/>
      <c r="FP991" s="360"/>
      <c r="FQ991" s="360"/>
      <c r="FR991" s="360"/>
      <c r="FS991" s="360"/>
      <c r="FT991" s="360"/>
      <c r="FU991" s="360"/>
      <c r="FV991" s="360"/>
      <c r="FW991" s="360"/>
      <c r="FX991" s="360"/>
      <c r="FY991" s="360"/>
      <c r="FZ991" s="360"/>
      <c r="GA991" s="360"/>
      <c r="GB991" s="360"/>
      <c r="GC991" s="360"/>
      <c r="GD991" s="360"/>
      <c r="GE991" s="360"/>
      <c r="GF991" s="360"/>
      <c r="GG991" s="360"/>
      <c r="GH991" s="360"/>
      <c r="GI991" s="360"/>
      <c r="GJ991" s="360"/>
      <c r="GK991" s="360"/>
      <c r="GL991" s="360"/>
      <c r="GM991" s="360"/>
      <c r="GN991" s="360"/>
      <c r="GO991" s="360"/>
      <c r="GP991" s="360"/>
      <c r="GQ991" s="360"/>
      <c r="GR991" s="360"/>
      <c r="GS991" s="360"/>
      <c r="GT991" s="360"/>
      <c r="GU991" s="360"/>
      <c r="GV991" s="360"/>
      <c r="GW991" s="360"/>
      <c r="GX991" s="360"/>
      <c r="GY991" s="360"/>
      <c r="GZ991" s="360"/>
      <c r="HA991" s="360"/>
      <c r="HB991" s="360"/>
      <c r="HC991" s="360"/>
      <c r="HD991" s="360"/>
      <c r="HE991" s="360"/>
      <c r="HF991" s="360"/>
      <c r="HG991" s="360"/>
      <c r="HH991" s="360"/>
      <c r="HI991" s="360"/>
      <c r="HJ991" s="360"/>
      <c r="HK991" s="360"/>
      <c r="HL991" s="360"/>
      <c r="HM991" s="360"/>
      <c r="HN991" s="360"/>
      <c r="HO991" s="360"/>
      <c r="HP991" s="360"/>
      <c r="HQ991" s="360"/>
      <c r="HR991" s="360"/>
      <c r="HS991" s="360"/>
      <c r="HT991" s="360"/>
      <c r="HU991" s="360"/>
      <c r="HV991" s="360"/>
      <c r="HW991" s="360"/>
      <c r="HX991" s="360"/>
    </row>
    <row r="992" spans="1:232" s="461" customFormat="1">
      <c r="A992" s="352"/>
      <c r="B992" s="369"/>
      <c r="C992" s="354"/>
      <c r="D992" s="355"/>
      <c r="E992" s="356"/>
      <c r="F992" s="357"/>
      <c r="G992" s="370"/>
      <c r="H992" s="372"/>
      <c r="I992" s="447"/>
      <c r="J992" s="448"/>
      <c r="K992" s="449"/>
      <c r="L992" s="446"/>
      <c r="N992" s="440"/>
      <c r="O992" s="440"/>
      <c r="P992" s="360"/>
      <c r="Q992" s="360"/>
      <c r="R992" s="360"/>
      <c r="S992" s="360"/>
      <c r="T992" s="360"/>
      <c r="U992" s="360"/>
      <c r="V992" s="360"/>
      <c r="W992" s="360"/>
      <c r="X992" s="360"/>
      <c r="Y992" s="360"/>
      <c r="Z992" s="360"/>
      <c r="AA992" s="360"/>
      <c r="AB992" s="360"/>
      <c r="AC992" s="360"/>
      <c r="AD992" s="360"/>
      <c r="AE992" s="360"/>
      <c r="AF992" s="360"/>
      <c r="AG992" s="360"/>
      <c r="AH992" s="360"/>
      <c r="AI992" s="360"/>
      <c r="AJ992" s="360"/>
      <c r="AK992" s="360"/>
      <c r="AL992" s="360"/>
      <c r="AM992" s="360"/>
      <c r="AN992" s="360"/>
      <c r="AO992" s="360"/>
      <c r="AP992" s="360"/>
      <c r="AQ992" s="360"/>
      <c r="AR992" s="360"/>
      <c r="AS992" s="360"/>
      <c r="AT992" s="360"/>
      <c r="AU992" s="360"/>
      <c r="AV992" s="360"/>
      <c r="AW992" s="360"/>
      <c r="AX992" s="360"/>
      <c r="AY992" s="360"/>
      <c r="AZ992" s="360"/>
      <c r="BA992" s="360"/>
      <c r="BB992" s="360"/>
      <c r="BC992" s="360"/>
      <c r="BD992" s="360"/>
      <c r="BE992" s="360"/>
      <c r="BF992" s="360"/>
      <c r="BG992" s="360"/>
      <c r="BH992" s="360"/>
      <c r="BI992" s="360"/>
      <c r="BJ992" s="360"/>
      <c r="BK992" s="360"/>
      <c r="BL992" s="360"/>
      <c r="BM992" s="360"/>
      <c r="BN992" s="360"/>
      <c r="BO992" s="360"/>
      <c r="BP992" s="360"/>
      <c r="BQ992" s="360"/>
      <c r="BR992" s="360"/>
      <c r="BS992" s="360"/>
      <c r="BT992" s="360"/>
      <c r="BU992" s="360"/>
      <c r="BV992" s="360"/>
      <c r="BW992" s="360"/>
      <c r="BX992" s="360"/>
      <c r="BY992" s="360"/>
      <c r="BZ992" s="360"/>
      <c r="CA992" s="360"/>
      <c r="CB992" s="360"/>
      <c r="CC992" s="360"/>
      <c r="CD992" s="360"/>
      <c r="CE992" s="360"/>
      <c r="CF992" s="360"/>
      <c r="CG992" s="360"/>
      <c r="CH992" s="360"/>
      <c r="CI992" s="360"/>
      <c r="CJ992" s="360"/>
      <c r="CK992" s="360"/>
      <c r="CL992" s="360"/>
      <c r="CM992" s="360"/>
      <c r="CN992" s="360"/>
      <c r="CO992" s="360"/>
      <c r="CP992" s="360"/>
      <c r="CQ992" s="360"/>
      <c r="CR992" s="360"/>
      <c r="CS992" s="360"/>
      <c r="CT992" s="360"/>
      <c r="CU992" s="360"/>
      <c r="CV992" s="360"/>
      <c r="CW992" s="360"/>
      <c r="CX992" s="360"/>
      <c r="CY992" s="360"/>
      <c r="CZ992" s="360"/>
      <c r="DA992" s="360"/>
      <c r="DB992" s="360"/>
      <c r="DC992" s="360"/>
      <c r="DD992" s="360"/>
      <c r="DE992" s="360"/>
      <c r="DF992" s="360"/>
      <c r="DG992" s="360"/>
      <c r="DH992" s="360"/>
      <c r="DI992" s="360"/>
      <c r="DJ992" s="360"/>
      <c r="DK992" s="360"/>
      <c r="DL992" s="360"/>
      <c r="DM992" s="360"/>
      <c r="DN992" s="360"/>
      <c r="DO992" s="360"/>
      <c r="DP992" s="360"/>
      <c r="DQ992" s="360"/>
      <c r="DR992" s="360"/>
      <c r="DS992" s="360"/>
      <c r="DT992" s="360"/>
      <c r="DU992" s="360"/>
      <c r="DV992" s="360"/>
      <c r="DW992" s="360"/>
      <c r="DX992" s="360"/>
      <c r="DY992" s="360"/>
      <c r="DZ992" s="360"/>
      <c r="EA992" s="360"/>
      <c r="EB992" s="360"/>
      <c r="EC992" s="360"/>
      <c r="ED992" s="360"/>
      <c r="EE992" s="360"/>
      <c r="EF992" s="360"/>
      <c r="EG992" s="360"/>
      <c r="EH992" s="360"/>
      <c r="EI992" s="360"/>
      <c r="EJ992" s="360"/>
      <c r="EK992" s="360"/>
      <c r="EL992" s="360"/>
      <c r="EM992" s="360"/>
      <c r="EN992" s="360"/>
      <c r="EO992" s="360"/>
      <c r="EP992" s="360"/>
      <c r="EQ992" s="360"/>
      <c r="ER992" s="360"/>
      <c r="ES992" s="360"/>
      <c r="ET992" s="360"/>
      <c r="EU992" s="360"/>
      <c r="EV992" s="360"/>
      <c r="EW992" s="360"/>
      <c r="EX992" s="360"/>
      <c r="EY992" s="360"/>
      <c r="EZ992" s="360"/>
      <c r="FA992" s="360"/>
      <c r="FB992" s="360"/>
      <c r="FC992" s="360"/>
      <c r="FD992" s="360"/>
      <c r="FE992" s="360"/>
      <c r="FF992" s="360"/>
      <c r="FG992" s="360"/>
      <c r="FH992" s="360"/>
      <c r="FI992" s="360"/>
      <c r="FJ992" s="360"/>
      <c r="FK992" s="360"/>
      <c r="FL992" s="360"/>
      <c r="FM992" s="360"/>
      <c r="FN992" s="360"/>
      <c r="FO992" s="360"/>
      <c r="FP992" s="360"/>
      <c r="FQ992" s="360"/>
      <c r="FR992" s="360"/>
      <c r="FS992" s="360"/>
      <c r="FT992" s="360"/>
      <c r="FU992" s="360"/>
      <c r="FV992" s="360"/>
      <c r="FW992" s="360"/>
      <c r="FX992" s="360"/>
      <c r="FY992" s="360"/>
      <c r="FZ992" s="360"/>
      <c r="GA992" s="360"/>
      <c r="GB992" s="360"/>
      <c r="GC992" s="360"/>
      <c r="GD992" s="360"/>
      <c r="GE992" s="360"/>
      <c r="GF992" s="360"/>
      <c r="GG992" s="360"/>
      <c r="GH992" s="360"/>
      <c r="GI992" s="360"/>
      <c r="GJ992" s="360"/>
      <c r="GK992" s="360"/>
      <c r="GL992" s="360"/>
      <c r="GM992" s="360"/>
      <c r="GN992" s="360"/>
      <c r="GO992" s="360"/>
      <c r="GP992" s="360"/>
      <c r="GQ992" s="360"/>
      <c r="GR992" s="360"/>
      <c r="GS992" s="360"/>
      <c r="GT992" s="360"/>
      <c r="GU992" s="360"/>
      <c r="GV992" s="360"/>
      <c r="GW992" s="360"/>
      <c r="GX992" s="360"/>
      <c r="GY992" s="360"/>
      <c r="GZ992" s="360"/>
      <c r="HA992" s="360"/>
      <c r="HB992" s="360"/>
      <c r="HC992" s="360"/>
      <c r="HD992" s="360"/>
      <c r="HE992" s="360"/>
      <c r="HF992" s="360"/>
      <c r="HG992" s="360"/>
      <c r="HH992" s="360"/>
      <c r="HI992" s="360"/>
      <c r="HJ992" s="360"/>
      <c r="HK992" s="360"/>
      <c r="HL992" s="360"/>
      <c r="HM992" s="360"/>
      <c r="HN992" s="360"/>
      <c r="HO992" s="360"/>
      <c r="HP992" s="360"/>
      <c r="HQ992" s="360"/>
      <c r="HR992" s="360"/>
      <c r="HS992" s="360"/>
      <c r="HT992" s="360"/>
      <c r="HU992" s="360"/>
      <c r="HV992" s="360"/>
      <c r="HW992" s="360"/>
      <c r="HX992" s="360"/>
    </row>
    <row r="994" spans="1:232" s="461" customFormat="1">
      <c r="A994" s="352"/>
      <c r="B994" s="369"/>
      <c r="C994" s="354"/>
      <c r="D994" s="355"/>
      <c r="E994" s="356"/>
      <c r="F994" s="357"/>
      <c r="G994" s="370"/>
      <c r="H994" s="372"/>
      <c r="I994" s="447"/>
      <c r="J994" s="448"/>
      <c r="K994" s="449"/>
      <c r="L994" s="446"/>
      <c r="N994" s="440"/>
      <c r="O994" s="440"/>
      <c r="P994" s="360"/>
      <c r="Q994" s="360"/>
      <c r="R994" s="360"/>
      <c r="S994" s="360"/>
      <c r="T994" s="360"/>
      <c r="U994" s="360"/>
      <c r="V994" s="360"/>
      <c r="W994" s="360"/>
      <c r="X994" s="360"/>
      <c r="Y994" s="360"/>
      <c r="Z994" s="360"/>
      <c r="AA994" s="360"/>
      <c r="AB994" s="360"/>
      <c r="AC994" s="360"/>
      <c r="AD994" s="360"/>
      <c r="AE994" s="360"/>
      <c r="AF994" s="360"/>
      <c r="AG994" s="360"/>
      <c r="AH994" s="360"/>
      <c r="AI994" s="360"/>
      <c r="AJ994" s="360"/>
      <c r="AK994" s="360"/>
      <c r="AL994" s="360"/>
      <c r="AM994" s="360"/>
      <c r="AN994" s="360"/>
      <c r="AO994" s="360"/>
      <c r="AP994" s="360"/>
      <c r="AQ994" s="360"/>
      <c r="AR994" s="360"/>
      <c r="AS994" s="360"/>
      <c r="AT994" s="360"/>
      <c r="AU994" s="360"/>
      <c r="AV994" s="360"/>
      <c r="AW994" s="360"/>
      <c r="AX994" s="360"/>
      <c r="AY994" s="360"/>
      <c r="AZ994" s="360"/>
      <c r="BA994" s="360"/>
      <c r="BB994" s="360"/>
      <c r="BC994" s="360"/>
      <c r="BD994" s="360"/>
      <c r="BE994" s="360"/>
      <c r="BF994" s="360"/>
      <c r="BG994" s="360"/>
      <c r="BH994" s="360"/>
      <c r="BI994" s="360"/>
      <c r="BJ994" s="360"/>
      <c r="BK994" s="360"/>
      <c r="BL994" s="360"/>
      <c r="BM994" s="360"/>
      <c r="BN994" s="360"/>
      <c r="BO994" s="360"/>
      <c r="BP994" s="360"/>
      <c r="BQ994" s="360"/>
      <c r="BR994" s="360"/>
      <c r="BS994" s="360"/>
      <c r="BT994" s="360"/>
      <c r="BU994" s="360"/>
      <c r="BV994" s="360"/>
      <c r="BW994" s="360"/>
      <c r="BX994" s="360"/>
      <c r="BY994" s="360"/>
      <c r="BZ994" s="360"/>
      <c r="CA994" s="360"/>
      <c r="CB994" s="360"/>
      <c r="CC994" s="360"/>
      <c r="CD994" s="360"/>
      <c r="CE994" s="360"/>
      <c r="CF994" s="360"/>
      <c r="CG994" s="360"/>
      <c r="CH994" s="360"/>
      <c r="CI994" s="360"/>
      <c r="CJ994" s="360"/>
      <c r="CK994" s="360"/>
      <c r="CL994" s="360"/>
      <c r="CM994" s="360"/>
      <c r="CN994" s="360"/>
      <c r="CO994" s="360"/>
      <c r="CP994" s="360"/>
      <c r="CQ994" s="360"/>
      <c r="CR994" s="360"/>
      <c r="CS994" s="360"/>
      <c r="CT994" s="360"/>
      <c r="CU994" s="360"/>
      <c r="CV994" s="360"/>
      <c r="CW994" s="360"/>
      <c r="CX994" s="360"/>
      <c r="CY994" s="360"/>
      <c r="CZ994" s="360"/>
      <c r="DA994" s="360"/>
      <c r="DB994" s="360"/>
      <c r="DC994" s="360"/>
      <c r="DD994" s="360"/>
      <c r="DE994" s="360"/>
      <c r="DF994" s="360"/>
      <c r="DG994" s="360"/>
      <c r="DH994" s="360"/>
      <c r="DI994" s="360"/>
      <c r="DJ994" s="360"/>
      <c r="DK994" s="360"/>
      <c r="DL994" s="360"/>
      <c r="DM994" s="360"/>
      <c r="DN994" s="360"/>
      <c r="DO994" s="360"/>
      <c r="DP994" s="360"/>
      <c r="DQ994" s="360"/>
      <c r="DR994" s="360"/>
      <c r="DS994" s="360"/>
      <c r="DT994" s="360"/>
      <c r="DU994" s="360"/>
      <c r="DV994" s="360"/>
      <c r="DW994" s="360"/>
      <c r="DX994" s="360"/>
      <c r="DY994" s="360"/>
      <c r="DZ994" s="360"/>
      <c r="EA994" s="360"/>
      <c r="EB994" s="360"/>
      <c r="EC994" s="360"/>
      <c r="ED994" s="360"/>
      <c r="EE994" s="360"/>
      <c r="EF994" s="360"/>
      <c r="EG994" s="360"/>
      <c r="EH994" s="360"/>
      <c r="EI994" s="360"/>
      <c r="EJ994" s="360"/>
      <c r="EK994" s="360"/>
      <c r="EL994" s="360"/>
      <c r="EM994" s="360"/>
      <c r="EN994" s="360"/>
      <c r="EO994" s="360"/>
      <c r="EP994" s="360"/>
      <c r="EQ994" s="360"/>
      <c r="ER994" s="360"/>
      <c r="ES994" s="360"/>
      <c r="ET994" s="360"/>
      <c r="EU994" s="360"/>
      <c r="EV994" s="360"/>
      <c r="EW994" s="360"/>
      <c r="EX994" s="360"/>
      <c r="EY994" s="360"/>
      <c r="EZ994" s="360"/>
      <c r="FA994" s="360"/>
      <c r="FB994" s="360"/>
      <c r="FC994" s="360"/>
      <c r="FD994" s="360"/>
      <c r="FE994" s="360"/>
      <c r="FF994" s="360"/>
      <c r="FG994" s="360"/>
      <c r="FH994" s="360"/>
      <c r="FI994" s="360"/>
      <c r="FJ994" s="360"/>
      <c r="FK994" s="360"/>
      <c r="FL994" s="360"/>
      <c r="FM994" s="360"/>
      <c r="FN994" s="360"/>
      <c r="FO994" s="360"/>
      <c r="FP994" s="360"/>
      <c r="FQ994" s="360"/>
      <c r="FR994" s="360"/>
      <c r="FS994" s="360"/>
      <c r="FT994" s="360"/>
      <c r="FU994" s="360"/>
      <c r="FV994" s="360"/>
      <c r="FW994" s="360"/>
      <c r="FX994" s="360"/>
      <c r="FY994" s="360"/>
      <c r="FZ994" s="360"/>
      <c r="GA994" s="360"/>
      <c r="GB994" s="360"/>
      <c r="GC994" s="360"/>
      <c r="GD994" s="360"/>
      <c r="GE994" s="360"/>
      <c r="GF994" s="360"/>
      <c r="GG994" s="360"/>
      <c r="GH994" s="360"/>
      <c r="GI994" s="360"/>
      <c r="GJ994" s="360"/>
      <c r="GK994" s="360"/>
      <c r="GL994" s="360"/>
      <c r="GM994" s="360"/>
      <c r="GN994" s="360"/>
      <c r="GO994" s="360"/>
      <c r="GP994" s="360"/>
      <c r="GQ994" s="360"/>
      <c r="GR994" s="360"/>
      <c r="GS994" s="360"/>
      <c r="GT994" s="360"/>
      <c r="GU994" s="360"/>
      <c r="GV994" s="360"/>
      <c r="GW994" s="360"/>
      <c r="GX994" s="360"/>
      <c r="GY994" s="360"/>
      <c r="GZ994" s="360"/>
      <c r="HA994" s="360"/>
      <c r="HB994" s="360"/>
      <c r="HC994" s="360"/>
      <c r="HD994" s="360"/>
      <c r="HE994" s="360"/>
      <c r="HF994" s="360"/>
      <c r="HG994" s="360"/>
      <c r="HH994" s="360"/>
      <c r="HI994" s="360"/>
      <c r="HJ994" s="360"/>
      <c r="HK994" s="360"/>
      <c r="HL994" s="360"/>
      <c r="HM994" s="360"/>
      <c r="HN994" s="360"/>
      <c r="HO994" s="360"/>
      <c r="HP994" s="360"/>
      <c r="HQ994" s="360"/>
      <c r="HR994" s="360"/>
      <c r="HS994" s="360"/>
      <c r="HT994" s="360"/>
      <c r="HU994" s="360"/>
      <c r="HV994" s="360"/>
      <c r="HW994" s="360"/>
      <c r="HX994" s="360"/>
    </row>
    <row r="995" spans="1:232" s="461" customFormat="1">
      <c r="A995" s="352"/>
      <c r="B995" s="369"/>
      <c r="C995" s="354"/>
      <c r="D995" s="355"/>
      <c r="E995" s="356"/>
      <c r="F995" s="357"/>
      <c r="G995" s="370"/>
      <c r="H995" s="372"/>
      <c r="I995" s="447"/>
      <c r="J995" s="448"/>
      <c r="K995" s="449"/>
      <c r="L995" s="446"/>
      <c r="N995" s="440"/>
      <c r="O995" s="440"/>
      <c r="P995" s="360"/>
      <c r="Q995" s="360"/>
      <c r="R995" s="360"/>
      <c r="S995" s="360"/>
      <c r="T995" s="360"/>
      <c r="U995" s="360"/>
      <c r="V995" s="360"/>
      <c r="W995" s="360"/>
      <c r="X995" s="360"/>
      <c r="Y995" s="360"/>
      <c r="Z995" s="360"/>
      <c r="AA995" s="360"/>
      <c r="AB995" s="360"/>
      <c r="AC995" s="360"/>
      <c r="AD995" s="360"/>
      <c r="AE995" s="360"/>
      <c r="AF995" s="360"/>
      <c r="AG995" s="360"/>
      <c r="AH995" s="360"/>
      <c r="AI995" s="360"/>
      <c r="AJ995" s="360"/>
      <c r="AK995" s="360"/>
      <c r="AL995" s="360"/>
      <c r="AM995" s="360"/>
      <c r="AN995" s="360"/>
      <c r="AO995" s="360"/>
      <c r="AP995" s="360"/>
      <c r="AQ995" s="360"/>
      <c r="AR995" s="360"/>
      <c r="AS995" s="360"/>
      <c r="AT995" s="360"/>
      <c r="AU995" s="360"/>
      <c r="AV995" s="360"/>
      <c r="AW995" s="360"/>
      <c r="AX995" s="360"/>
      <c r="AY995" s="360"/>
      <c r="AZ995" s="360"/>
      <c r="BA995" s="360"/>
      <c r="BB995" s="360"/>
      <c r="BC995" s="360"/>
      <c r="BD995" s="360"/>
      <c r="BE995" s="360"/>
      <c r="BF995" s="360"/>
      <c r="BG995" s="360"/>
      <c r="BH995" s="360"/>
      <c r="BI995" s="360"/>
      <c r="BJ995" s="360"/>
      <c r="BK995" s="360"/>
      <c r="BL995" s="360"/>
      <c r="BM995" s="360"/>
      <c r="BN995" s="360"/>
      <c r="BO995" s="360"/>
      <c r="BP995" s="360"/>
      <c r="BQ995" s="360"/>
      <c r="BR995" s="360"/>
      <c r="BS995" s="360"/>
      <c r="BT995" s="360"/>
      <c r="BU995" s="360"/>
      <c r="BV995" s="360"/>
      <c r="BW995" s="360"/>
      <c r="BX995" s="360"/>
      <c r="BY995" s="360"/>
      <c r="BZ995" s="360"/>
      <c r="CA995" s="360"/>
      <c r="CB995" s="360"/>
      <c r="CC995" s="360"/>
      <c r="CD995" s="360"/>
      <c r="CE995" s="360"/>
      <c r="CF995" s="360"/>
      <c r="CG995" s="360"/>
      <c r="CH995" s="360"/>
      <c r="CI995" s="360"/>
      <c r="CJ995" s="360"/>
      <c r="CK995" s="360"/>
      <c r="CL995" s="360"/>
      <c r="CM995" s="360"/>
      <c r="CN995" s="360"/>
      <c r="CO995" s="360"/>
      <c r="CP995" s="360"/>
      <c r="CQ995" s="360"/>
      <c r="CR995" s="360"/>
      <c r="CS995" s="360"/>
      <c r="CT995" s="360"/>
      <c r="CU995" s="360"/>
      <c r="CV995" s="360"/>
      <c r="CW995" s="360"/>
      <c r="CX995" s="360"/>
      <c r="CY995" s="360"/>
      <c r="CZ995" s="360"/>
      <c r="DA995" s="360"/>
      <c r="DB995" s="360"/>
      <c r="DC995" s="360"/>
      <c r="DD995" s="360"/>
      <c r="DE995" s="360"/>
      <c r="DF995" s="360"/>
      <c r="DG995" s="360"/>
      <c r="DH995" s="360"/>
      <c r="DI995" s="360"/>
      <c r="DJ995" s="360"/>
      <c r="DK995" s="360"/>
      <c r="DL995" s="360"/>
      <c r="DM995" s="360"/>
      <c r="DN995" s="360"/>
      <c r="DO995" s="360"/>
      <c r="DP995" s="360"/>
      <c r="DQ995" s="360"/>
      <c r="DR995" s="360"/>
      <c r="DS995" s="360"/>
      <c r="DT995" s="360"/>
      <c r="DU995" s="360"/>
      <c r="DV995" s="360"/>
      <c r="DW995" s="360"/>
      <c r="DX995" s="360"/>
      <c r="DY995" s="360"/>
      <c r="DZ995" s="360"/>
      <c r="EA995" s="360"/>
      <c r="EB995" s="360"/>
      <c r="EC995" s="360"/>
      <c r="ED995" s="360"/>
      <c r="EE995" s="360"/>
      <c r="EF995" s="360"/>
      <c r="EG995" s="360"/>
      <c r="EH995" s="360"/>
      <c r="EI995" s="360"/>
      <c r="EJ995" s="360"/>
      <c r="EK995" s="360"/>
      <c r="EL995" s="360"/>
      <c r="EM995" s="360"/>
      <c r="EN995" s="360"/>
      <c r="EO995" s="360"/>
      <c r="EP995" s="360"/>
      <c r="EQ995" s="360"/>
      <c r="ER995" s="360"/>
      <c r="ES995" s="360"/>
      <c r="ET995" s="360"/>
      <c r="EU995" s="360"/>
      <c r="EV995" s="360"/>
      <c r="EW995" s="360"/>
      <c r="EX995" s="360"/>
      <c r="EY995" s="360"/>
      <c r="EZ995" s="360"/>
      <c r="FA995" s="360"/>
      <c r="FB995" s="360"/>
      <c r="FC995" s="360"/>
      <c r="FD995" s="360"/>
      <c r="FE995" s="360"/>
      <c r="FF995" s="360"/>
      <c r="FG995" s="360"/>
      <c r="FH995" s="360"/>
      <c r="FI995" s="360"/>
      <c r="FJ995" s="360"/>
      <c r="FK995" s="360"/>
      <c r="FL995" s="360"/>
      <c r="FM995" s="360"/>
      <c r="FN995" s="360"/>
      <c r="FO995" s="360"/>
      <c r="FP995" s="360"/>
      <c r="FQ995" s="360"/>
      <c r="FR995" s="360"/>
      <c r="FS995" s="360"/>
      <c r="FT995" s="360"/>
      <c r="FU995" s="360"/>
      <c r="FV995" s="360"/>
      <c r="FW995" s="360"/>
      <c r="FX995" s="360"/>
      <c r="FY995" s="360"/>
      <c r="FZ995" s="360"/>
      <c r="GA995" s="360"/>
      <c r="GB995" s="360"/>
      <c r="GC995" s="360"/>
      <c r="GD995" s="360"/>
      <c r="GE995" s="360"/>
      <c r="GF995" s="360"/>
      <c r="GG995" s="360"/>
      <c r="GH995" s="360"/>
      <c r="GI995" s="360"/>
      <c r="GJ995" s="360"/>
      <c r="GK995" s="360"/>
      <c r="GL995" s="360"/>
      <c r="GM995" s="360"/>
      <c r="GN995" s="360"/>
      <c r="GO995" s="360"/>
      <c r="GP995" s="360"/>
      <c r="GQ995" s="360"/>
      <c r="GR995" s="360"/>
      <c r="GS995" s="360"/>
      <c r="GT995" s="360"/>
      <c r="GU995" s="360"/>
      <c r="GV995" s="360"/>
      <c r="GW995" s="360"/>
      <c r="GX995" s="360"/>
      <c r="GY995" s="360"/>
      <c r="GZ995" s="360"/>
      <c r="HA995" s="360"/>
      <c r="HB995" s="360"/>
      <c r="HC995" s="360"/>
      <c r="HD995" s="360"/>
      <c r="HE995" s="360"/>
      <c r="HF995" s="360"/>
      <c r="HG995" s="360"/>
      <c r="HH995" s="360"/>
      <c r="HI995" s="360"/>
      <c r="HJ995" s="360"/>
      <c r="HK995" s="360"/>
      <c r="HL995" s="360"/>
      <c r="HM995" s="360"/>
      <c r="HN995" s="360"/>
      <c r="HO995" s="360"/>
      <c r="HP995" s="360"/>
      <c r="HQ995" s="360"/>
      <c r="HR995" s="360"/>
      <c r="HS995" s="360"/>
      <c r="HT995" s="360"/>
      <c r="HU995" s="360"/>
      <c r="HV995" s="360"/>
      <c r="HW995" s="360"/>
      <c r="HX995" s="360"/>
    </row>
    <row r="997" spans="1:232" s="461" customFormat="1">
      <c r="A997" s="352"/>
      <c r="B997" s="369"/>
      <c r="C997" s="354"/>
      <c r="D997" s="355"/>
      <c r="E997" s="356"/>
      <c r="F997" s="357"/>
      <c r="G997" s="370"/>
      <c r="H997" s="372"/>
      <c r="I997" s="447"/>
      <c r="J997" s="448"/>
      <c r="K997" s="449"/>
      <c r="L997" s="446"/>
      <c r="N997" s="440"/>
      <c r="O997" s="440"/>
      <c r="P997" s="360"/>
      <c r="Q997" s="360"/>
      <c r="R997" s="360"/>
      <c r="S997" s="360"/>
      <c r="T997" s="360"/>
      <c r="U997" s="360"/>
      <c r="V997" s="360"/>
      <c r="W997" s="360"/>
      <c r="X997" s="360"/>
      <c r="Y997" s="360"/>
      <c r="Z997" s="360"/>
      <c r="AA997" s="360"/>
      <c r="AB997" s="360"/>
      <c r="AC997" s="360"/>
      <c r="AD997" s="360"/>
      <c r="AE997" s="360"/>
      <c r="AF997" s="360"/>
      <c r="AG997" s="360"/>
      <c r="AH997" s="360"/>
      <c r="AI997" s="360"/>
      <c r="AJ997" s="360"/>
      <c r="AK997" s="360"/>
      <c r="AL997" s="360"/>
      <c r="AM997" s="360"/>
      <c r="AN997" s="360"/>
      <c r="AO997" s="360"/>
      <c r="AP997" s="360"/>
      <c r="AQ997" s="360"/>
      <c r="AR997" s="360"/>
      <c r="AS997" s="360"/>
      <c r="AT997" s="360"/>
      <c r="AU997" s="360"/>
      <c r="AV997" s="360"/>
      <c r="AW997" s="360"/>
      <c r="AX997" s="360"/>
      <c r="AY997" s="360"/>
      <c r="AZ997" s="360"/>
      <c r="BA997" s="360"/>
      <c r="BB997" s="360"/>
      <c r="BC997" s="360"/>
      <c r="BD997" s="360"/>
      <c r="BE997" s="360"/>
      <c r="BF997" s="360"/>
      <c r="BG997" s="360"/>
      <c r="BH997" s="360"/>
      <c r="BI997" s="360"/>
      <c r="BJ997" s="360"/>
      <c r="BK997" s="360"/>
      <c r="BL997" s="360"/>
      <c r="BM997" s="360"/>
      <c r="BN997" s="360"/>
      <c r="BO997" s="360"/>
      <c r="BP997" s="360"/>
      <c r="BQ997" s="360"/>
      <c r="BR997" s="360"/>
      <c r="BS997" s="360"/>
      <c r="BT997" s="360"/>
      <c r="BU997" s="360"/>
      <c r="BV997" s="360"/>
      <c r="BW997" s="360"/>
      <c r="BX997" s="360"/>
      <c r="BY997" s="360"/>
      <c r="BZ997" s="360"/>
      <c r="CA997" s="360"/>
      <c r="CB997" s="360"/>
      <c r="CC997" s="360"/>
      <c r="CD997" s="360"/>
      <c r="CE997" s="360"/>
      <c r="CF997" s="360"/>
      <c r="CG997" s="360"/>
      <c r="CH997" s="360"/>
      <c r="CI997" s="360"/>
      <c r="CJ997" s="360"/>
      <c r="CK997" s="360"/>
      <c r="CL997" s="360"/>
      <c r="CM997" s="360"/>
      <c r="CN997" s="360"/>
      <c r="CO997" s="360"/>
      <c r="CP997" s="360"/>
      <c r="CQ997" s="360"/>
      <c r="CR997" s="360"/>
      <c r="CS997" s="360"/>
      <c r="CT997" s="360"/>
      <c r="CU997" s="360"/>
      <c r="CV997" s="360"/>
      <c r="CW997" s="360"/>
      <c r="CX997" s="360"/>
      <c r="CY997" s="360"/>
      <c r="CZ997" s="360"/>
      <c r="DA997" s="360"/>
      <c r="DB997" s="360"/>
      <c r="DC997" s="360"/>
      <c r="DD997" s="360"/>
      <c r="DE997" s="360"/>
      <c r="DF997" s="360"/>
      <c r="DG997" s="360"/>
      <c r="DH997" s="360"/>
      <c r="DI997" s="360"/>
      <c r="DJ997" s="360"/>
      <c r="DK997" s="360"/>
      <c r="DL997" s="360"/>
      <c r="DM997" s="360"/>
      <c r="DN997" s="360"/>
      <c r="DO997" s="360"/>
      <c r="DP997" s="360"/>
      <c r="DQ997" s="360"/>
      <c r="DR997" s="360"/>
      <c r="DS997" s="360"/>
      <c r="DT997" s="360"/>
      <c r="DU997" s="360"/>
      <c r="DV997" s="360"/>
      <c r="DW997" s="360"/>
      <c r="DX997" s="360"/>
      <c r="DY997" s="360"/>
      <c r="DZ997" s="360"/>
      <c r="EA997" s="360"/>
      <c r="EB997" s="360"/>
      <c r="EC997" s="360"/>
      <c r="ED997" s="360"/>
      <c r="EE997" s="360"/>
      <c r="EF997" s="360"/>
      <c r="EG997" s="360"/>
      <c r="EH997" s="360"/>
      <c r="EI997" s="360"/>
      <c r="EJ997" s="360"/>
      <c r="EK997" s="360"/>
      <c r="EL997" s="360"/>
      <c r="EM997" s="360"/>
      <c r="EN997" s="360"/>
      <c r="EO997" s="360"/>
      <c r="EP997" s="360"/>
      <c r="EQ997" s="360"/>
      <c r="ER997" s="360"/>
      <c r="ES997" s="360"/>
      <c r="ET997" s="360"/>
      <c r="EU997" s="360"/>
      <c r="EV997" s="360"/>
      <c r="EW997" s="360"/>
      <c r="EX997" s="360"/>
      <c r="EY997" s="360"/>
      <c r="EZ997" s="360"/>
      <c r="FA997" s="360"/>
      <c r="FB997" s="360"/>
      <c r="FC997" s="360"/>
      <c r="FD997" s="360"/>
      <c r="FE997" s="360"/>
      <c r="FF997" s="360"/>
      <c r="FG997" s="360"/>
      <c r="FH997" s="360"/>
      <c r="FI997" s="360"/>
      <c r="FJ997" s="360"/>
      <c r="FK997" s="360"/>
      <c r="FL997" s="360"/>
      <c r="FM997" s="360"/>
      <c r="FN997" s="360"/>
      <c r="FO997" s="360"/>
      <c r="FP997" s="360"/>
      <c r="FQ997" s="360"/>
      <c r="FR997" s="360"/>
      <c r="FS997" s="360"/>
      <c r="FT997" s="360"/>
      <c r="FU997" s="360"/>
      <c r="FV997" s="360"/>
      <c r="FW997" s="360"/>
      <c r="FX997" s="360"/>
      <c r="FY997" s="360"/>
      <c r="FZ997" s="360"/>
      <c r="GA997" s="360"/>
      <c r="GB997" s="360"/>
      <c r="GC997" s="360"/>
      <c r="GD997" s="360"/>
      <c r="GE997" s="360"/>
      <c r="GF997" s="360"/>
      <c r="GG997" s="360"/>
      <c r="GH997" s="360"/>
      <c r="GI997" s="360"/>
      <c r="GJ997" s="360"/>
      <c r="GK997" s="360"/>
      <c r="GL997" s="360"/>
      <c r="GM997" s="360"/>
      <c r="GN997" s="360"/>
      <c r="GO997" s="360"/>
      <c r="GP997" s="360"/>
      <c r="GQ997" s="360"/>
      <c r="GR997" s="360"/>
      <c r="GS997" s="360"/>
      <c r="GT997" s="360"/>
      <c r="GU997" s="360"/>
      <c r="GV997" s="360"/>
      <c r="GW997" s="360"/>
      <c r="GX997" s="360"/>
      <c r="GY997" s="360"/>
      <c r="GZ997" s="360"/>
      <c r="HA997" s="360"/>
      <c r="HB997" s="360"/>
      <c r="HC997" s="360"/>
      <c r="HD997" s="360"/>
      <c r="HE997" s="360"/>
      <c r="HF997" s="360"/>
      <c r="HG997" s="360"/>
      <c r="HH997" s="360"/>
      <c r="HI997" s="360"/>
      <c r="HJ997" s="360"/>
      <c r="HK997" s="360"/>
      <c r="HL997" s="360"/>
      <c r="HM997" s="360"/>
      <c r="HN997" s="360"/>
      <c r="HO997" s="360"/>
      <c r="HP997" s="360"/>
      <c r="HQ997" s="360"/>
      <c r="HR997" s="360"/>
      <c r="HS997" s="360"/>
      <c r="HT997" s="360"/>
      <c r="HU997" s="360"/>
      <c r="HV997" s="360"/>
      <c r="HW997" s="360"/>
      <c r="HX997" s="360"/>
    </row>
    <row r="999" spans="1:232" s="461" customFormat="1">
      <c r="A999" s="352"/>
      <c r="B999" s="369"/>
      <c r="C999" s="354"/>
      <c r="D999" s="355"/>
      <c r="E999" s="356"/>
      <c r="F999" s="357"/>
      <c r="G999" s="370"/>
      <c r="H999" s="372"/>
      <c r="I999" s="447"/>
      <c r="J999" s="448"/>
      <c r="K999" s="449"/>
      <c r="L999" s="446"/>
      <c r="N999" s="440"/>
      <c r="O999" s="440"/>
      <c r="P999" s="360"/>
      <c r="Q999" s="360"/>
      <c r="R999" s="360"/>
      <c r="S999" s="360"/>
      <c r="T999" s="360"/>
      <c r="U999" s="360"/>
      <c r="V999" s="360"/>
      <c r="W999" s="360"/>
      <c r="X999" s="360"/>
      <c r="Y999" s="360"/>
      <c r="Z999" s="360"/>
      <c r="AA999" s="360"/>
      <c r="AB999" s="360"/>
      <c r="AC999" s="360"/>
      <c r="AD999" s="360"/>
      <c r="AE999" s="360"/>
      <c r="AF999" s="360"/>
      <c r="AG999" s="360"/>
      <c r="AH999" s="360"/>
      <c r="AI999" s="360"/>
      <c r="AJ999" s="360"/>
      <c r="AK999" s="360"/>
      <c r="AL999" s="360"/>
      <c r="AM999" s="360"/>
      <c r="AN999" s="360"/>
      <c r="AO999" s="360"/>
      <c r="AP999" s="360"/>
      <c r="AQ999" s="360"/>
      <c r="AR999" s="360"/>
      <c r="AS999" s="360"/>
      <c r="AT999" s="360"/>
      <c r="AU999" s="360"/>
      <c r="AV999" s="360"/>
      <c r="AW999" s="360"/>
      <c r="AX999" s="360"/>
      <c r="AY999" s="360"/>
      <c r="AZ999" s="360"/>
      <c r="BA999" s="360"/>
      <c r="BB999" s="360"/>
      <c r="BC999" s="360"/>
      <c r="BD999" s="360"/>
      <c r="BE999" s="360"/>
      <c r="BF999" s="360"/>
      <c r="BG999" s="360"/>
      <c r="BH999" s="360"/>
      <c r="BI999" s="360"/>
      <c r="BJ999" s="360"/>
      <c r="BK999" s="360"/>
      <c r="BL999" s="360"/>
      <c r="BM999" s="360"/>
      <c r="BN999" s="360"/>
      <c r="BO999" s="360"/>
      <c r="BP999" s="360"/>
      <c r="BQ999" s="360"/>
      <c r="BR999" s="360"/>
      <c r="BS999" s="360"/>
      <c r="BT999" s="360"/>
      <c r="BU999" s="360"/>
      <c r="BV999" s="360"/>
      <c r="BW999" s="360"/>
      <c r="BX999" s="360"/>
      <c r="BY999" s="360"/>
      <c r="BZ999" s="360"/>
      <c r="CA999" s="360"/>
      <c r="CB999" s="360"/>
      <c r="CC999" s="360"/>
      <c r="CD999" s="360"/>
      <c r="CE999" s="360"/>
      <c r="CF999" s="360"/>
      <c r="CG999" s="360"/>
      <c r="CH999" s="360"/>
      <c r="CI999" s="360"/>
      <c r="CJ999" s="360"/>
      <c r="CK999" s="360"/>
      <c r="CL999" s="360"/>
      <c r="CM999" s="360"/>
      <c r="CN999" s="360"/>
      <c r="CO999" s="360"/>
      <c r="CP999" s="360"/>
      <c r="CQ999" s="360"/>
      <c r="CR999" s="360"/>
      <c r="CS999" s="360"/>
      <c r="CT999" s="360"/>
      <c r="CU999" s="360"/>
      <c r="CV999" s="360"/>
      <c r="CW999" s="360"/>
      <c r="CX999" s="360"/>
      <c r="CY999" s="360"/>
      <c r="CZ999" s="360"/>
      <c r="DA999" s="360"/>
      <c r="DB999" s="360"/>
      <c r="DC999" s="360"/>
      <c r="DD999" s="360"/>
      <c r="DE999" s="360"/>
      <c r="DF999" s="360"/>
      <c r="DG999" s="360"/>
      <c r="DH999" s="360"/>
      <c r="DI999" s="360"/>
      <c r="DJ999" s="360"/>
      <c r="DK999" s="360"/>
      <c r="DL999" s="360"/>
      <c r="DM999" s="360"/>
      <c r="DN999" s="360"/>
      <c r="DO999" s="360"/>
      <c r="DP999" s="360"/>
      <c r="DQ999" s="360"/>
      <c r="DR999" s="360"/>
      <c r="DS999" s="360"/>
      <c r="DT999" s="360"/>
      <c r="DU999" s="360"/>
      <c r="DV999" s="360"/>
      <c r="DW999" s="360"/>
      <c r="DX999" s="360"/>
      <c r="DY999" s="360"/>
      <c r="DZ999" s="360"/>
      <c r="EA999" s="360"/>
      <c r="EB999" s="360"/>
      <c r="EC999" s="360"/>
      <c r="ED999" s="360"/>
      <c r="EE999" s="360"/>
      <c r="EF999" s="360"/>
      <c r="EG999" s="360"/>
      <c r="EH999" s="360"/>
      <c r="EI999" s="360"/>
      <c r="EJ999" s="360"/>
      <c r="EK999" s="360"/>
      <c r="EL999" s="360"/>
      <c r="EM999" s="360"/>
      <c r="EN999" s="360"/>
      <c r="EO999" s="360"/>
      <c r="EP999" s="360"/>
      <c r="EQ999" s="360"/>
      <c r="ER999" s="360"/>
      <c r="ES999" s="360"/>
      <c r="ET999" s="360"/>
      <c r="EU999" s="360"/>
      <c r="EV999" s="360"/>
      <c r="EW999" s="360"/>
      <c r="EX999" s="360"/>
      <c r="EY999" s="360"/>
      <c r="EZ999" s="360"/>
      <c r="FA999" s="360"/>
      <c r="FB999" s="360"/>
      <c r="FC999" s="360"/>
      <c r="FD999" s="360"/>
      <c r="FE999" s="360"/>
      <c r="FF999" s="360"/>
      <c r="FG999" s="360"/>
      <c r="FH999" s="360"/>
      <c r="FI999" s="360"/>
      <c r="FJ999" s="360"/>
      <c r="FK999" s="360"/>
      <c r="FL999" s="360"/>
      <c r="FM999" s="360"/>
      <c r="FN999" s="360"/>
      <c r="FO999" s="360"/>
      <c r="FP999" s="360"/>
      <c r="FQ999" s="360"/>
      <c r="FR999" s="360"/>
      <c r="FS999" s="360"/>
      <c r="FT999" s="360"/>
      <c r="FU999" s="360"/>
      <c r="FV999" s="360"/>
      <c r="FW999" s="360"/>
      <c r="FX999" s="360"/>
      <c r="FY999" s="360"/>
      <c r="FZ999" s="360"/>
      <c r="GA999" s="360"/>
      <c r="GB999" s="360"/>
      <c r="GC999" s="360"/>
      <c r="GD999" s="360"/>
      <c r="GE999" s="360"/>
      <c r="GF999" s="360"/>
      <c r="GG999" s="360"/>
      <c r="GH999" s="360"/>
      <c r="GI999" s="360"/>
      <c r="GJ999" s="360"/>
      <c r="GK999" s="360"/>
      <c r="GL999" s="360"/>
      <c r="GM999" s="360"/>
      <c r="GN999" s="360"/>
      <c r="GO999" s="360"/>
      <c r="GP999" s="360"/>
      <c r="GQ999" s="360"/>
      <c r="GR999" s="360"/>
      <c r="GS999" s="360"/>
      <c r="GT999" s="360"/>
      <c r="GU999" s="360"/>
      <c r="GV999" s="360"/>
      <c r="GW999" s="360"/>
      <c r="GX999" s="360"/>
      <c r="GY999" s="360"/>
      <c r="GZ999" s="360"/>
      <c r="HA999" s="360"/>
      <c r="HB999" s="360"/>
      <c r="HC999" s="360"/>
      <c r="HD999" s="360"/>
      <c r="HE999" s="360"/>
      <c r="HF999" s="360"/>
      <c r="HG999" s="360"/>
      <c r="HH999" s="360"/>
      <c r="HI999" s="360"/>
      <c r="HJ999" s="360"/>
      <c r="HK999" s="360"/>
      <c r="HL999" s="360"/>
      <c r="HM999" s="360"/>
      <c r="HN999" s="360"/>
      <c r="HO999" s="360"/>
      <c r="HP999" s="360"/>
      <c r="HQ999" s="360"/>
      <c r="HR999" s="360"/>
      <c r="HS999" s="360"/>
      <c r="HT999" s="360"/>
      <c r="HU999" s="360"/>
      <c r="HV999" s="360"/>
      <c r="HW999" s="360"/>
      <c r="HX999" s="360"/>
    </row>
    <row r="1001" spans="1:232" s="461" customFormat="1">
      <c r="A1001" s="352"/>
      <c r="B1001" s="369"/>
      <c r="C1001" s="354"/>
      <c r="D1001" s="355"/>
      <c r="E1001" s="356"/>
      <c r="F1001" s="357"/>
      <c r="G1001" s="370"/>
      <c r="H1001" s="372"/>
      <c r="I1001" s="447"/>
      <c r="J1001" s="448"/>
      <c r="K1001" s="449"/>
      <c r="L1001" s="446"/>
      <c r="N1001" s="440"/>
      <c r="O1001" s="440"/>
      <c r="P1001" s="360"/>
      <c r="Q1001" s="360"/>
      <c r="R1001" s="360"/>
      <c r="S1001" s="360"/>
      <c r="T1001" s="360"/>
      <c r="U1001" s="360"/>
      <c r="V1001" s="360"/>
      <c r="W1001" s="360"/>
      <c r="X1001" s="360"/>
      <c r="Y1001" s="360"/>
      <c r="Z1001" s="360"/>
      <c r="AA1001" s="360"/>
      <c r="AB1001" s="360"/>
      <c r="AC1001" s="360"/>
      <c r="AD1001" s="360"/>
      <c r="AE1001" s="360"/>
      <c r="AF1001" s="360"/>
      <c r="AG1001" s="360"/>
      <c r="AH1001" s="360"/>
      <c r="AI1001" s="360"/>
      <c r="AJ1001" s="360"/>
      <c r="AK1001" s="360"/>
      <c r="AL1001" s="360"/>
      <c r="AM1001" s="360"/>
      <c r="AN1001" s="360"/>
      <c r="AO1001" s="360"/>
      <c r="AP1001" s="360"/>
      <c r="AQ1001" s="360"/>
      <c r="AR1001" s="360"/>
      <c r="AS1001" s="360"/>
      <c r="AT1001" s="360"/>
      <c r="AU1001" s="360"/>
      <c r="AV1001" s="360"/>
      <c r="AW1001" s="360"/>
      <c r="AX1001" s="360"/>
      <c r="AY1001" s="360"/>
      <c r="AZ1001" s="360"/>
      <c r="BA1001" s="360"/>
      <c r="BB1001" s="360"/>
      <c r="BC1001" s="360"/>
      <c r="BD1001" s="360"/>
      <c r="BE1001" s="360"/>
      <c r="BF1001" s="360"/>
      <c r="BG1001" s="360"/>
      <c r="BH1001" s="360"/>
      <c r="BI1001" s="360"/>
      <c r="BJ1001" s="360"/>
      <c r="BK1001" s="360"/>
      <c r="BL1001" s="360"/>
      <c r="BM1001" s="360"/>
      <c r="BN1001" s="360"/>
      <c r="BO1001" s="360"/>
      <c r="BP1001" s="360"/>
      <c r="BQ1001" s="360"/>
      <c r="BR1001" s="360"/>
      <c r="BS1001" s="360"/>
      <c r="BT1001" s="360"/>
      <c r="BU1001" s="360"/>
      <c r="BV1001" s="360"/>
      <c r="BW1001" s="360"/>
      <c r="BX1001" s="360"/>
      <c r="BY1001" s="360"/>
      <c r="BZ1001" s="360"/>
      <c r="CA1001" s="360"/>
      <c r="CB1001" s="360"/>
      <c r="CC1001" s="360"/>
      <c r="CD1001" s="360"/>
      <c r="CE1001" s="360"/>
      <c r="CF1001" s="360"/>
      <c r="CG1001" s="360"/>
      <c r="CH1001" s="360"/>
      <c r="CI1001" s="360"/>
      <c r="CJ1001" s="360"/>
      <c r="CK1001" s="360"/>
      <c r="CL1001" s="360"/>
      <c r="CM1001" s="360"/>
      <c r="CN1001" s="360"/>
      <c r="CO1001" s="360"/>
      <c r="CP1001" s="360"/>
      <c r="CQ1001" s="360"/>
      <c r="CR1001" s="360"/>
      <c r="CS1001" s="360"/>
      <c r="CT1001" s="360"/>
      <c r="CU1001" s="360"/>
      <c r="CV1001" s="360"/>
      <c r="CW1001" s="360"/>
      <c r="CX1001" s="360"/>
      <c r="CY1001" s="360"/>
      <c r="CZ1001" s="360"/>
      <c r="DA1001" s="360"/>
      <c r="DB1001" s="360"/>
      <c r="DC1001" s="360"/>
      <c r="DD1001" s="360"/>
      <c r="DE1001" s="360"/>
      <c r="DF1001" s="360"/>
      <c r="DG1001" s="360"/>
      <c r="DH1001" s="360"/>
      <c r="DI1001" s="360"/>
      <c r="DJ1001" s="360"/>
      <c r="DK1001" s="360"/>
      <c r="DL1001" s="360"/>
      <c r="DM1001" s="360"/>
      <c r="DN1001" s="360"/>
      <c r="DO1001" s="360"/>
      <c r="DP1001" s="360"/>
      <c r="DQ1001" s="360"/>
      <c r="DR1001" s="360"/>
      <c r="DS1001" s="360"/>
      <c r="DT1001" s="360"/>
      <c r="DU1001" s="360"/>
      <c r="DV1001" s="360"/>
      <c r="DW1001" s="360"/>
      <c r="DX1001" s="360"/>
      <c r="DY1001" s="360"/>
      <c r="DZ1001" s="360"/>
      <c r="EA1001" s="360"/>
      <c r="EB1001" s="360"/>
      <c r="EC1001" s="360"/>
      <c r="ED1001" s="360"/>
      <c r="EE1001" s="360"/>
      <c r="EF1001" s="360"/>
      <c r="EG1001" s="360"/>
      <c r="EH1001" s="360"/>
      <c r="EI1001" s="360"/>
      <c r="EJ1001" s="360"/>
      <c r="EK1001" s="360"/>
      <c r="EL1001" s="360"/>
      <c r="EM1001" s="360"/>
      <c r="EN1001" s="360"/>
      <c r="EO1001" s="360"/>
      <c r="EP1001" s="360"/>
      <c r="EQ1001" s="360"/>
      <c r="ER1001" s="360"/>
      <c r="ES1001" s="360"/>
      <c r="ET1001" s="360"/>
      <c r="EU1001" s="360"/>
      <c r="EV1001" s="360"/>
      <c r="EW1001" s="360"/>
      <c r="EX1001" s="360"/>
      <c r="EY1001" s="360"/>
      <c r="EZ1001" s="360"/>
      <c r="FA1001" s="360"/>
      <c r="FB1001" s="360"/>
      <c r="FC1001" s="360"/>
      <c r="FD1001" s="360"/>
      <c r="FE1001" s="360"/>
      <c r="FF1001" s="360"/>
      <c r="FG1001" s="360"/>
      <c r="FH1001" s="360"/>
      <c r="FI1001" s="360"/>
      <c r="FJ1001" s="360"/>
      <c r="FK1001" s="360"/>
      <c r="FL1001" s="360"/>
      <c r="FM1001" s="360"/>
      <c r="FN1001" s="360"/>
      <c r="FO1001" s="360"/>
      <c r="FP1001" s="360"/>
      <c r="FQ1001" s="360"/>
      <c r="FR1001" s="360"/>
      <c r="FS1001" s="360"/>
      <c r="FT1001" s="360"/>
      <c r="FU1001" s="360"/>
      <c r="FV1001" s="360"/>
      <c r="FW1001" s="360"/>
      <c r="FX1001" s="360"/>
      <c r="FY1001" s="360"/>
      <c r="FZ1001" s="360"/>
      <c r="GA1001" s="360"/>
      <c r="GB1001" s="360"/>
      <c r="GC1001" s="360"/>
      <c r="GD1001" s="360"/>
      <c r="GE1001" s="360"/>
      <c r="GF1001" s="360"/>
      <c r="GG1001" s="360"/>
      <c r="GH1001" s="360"/>
      <c r="GI1001" s="360"/>
      <c r="GJ1001" s="360"/>
      <c r="GK1001" s="360"/>
      <c r="GL1001" s="360"/>
      <c r="GM1001" s="360"/>
      <c r="GN1001" s="360"/>
      <c r="GO1001" s="360"/>
      <c r="GP1001" s="360"/>
      <c r="GQ1001" s="360"/>
      <c r="GR1001" s="360"/>
      <c r="GS1001" s="360"/>
      <c r="GT1001" s="360"/>
      <c r="GU1001" s="360"/>
      <c r="GV1001" s="360"/>
      <c r="GW1001" s="360"/>
      <c r="GX1001" s="360"/>
      <c r="GY1001" s="360"/>
      <c r="GZ1001" s="360"/>
      <c r="HA1001" s="360"/>
      <c r="HB1001" s="360"/>
      <c r="HC1001" s="360"/>
      <c r="HD1001" s="360"/>
      <c r="HE1001" s="360"/>
      <c r="HF1001" s="360"/>
      <c r="HG1001" s="360"/>
      <c r="HH1001" s="360"/>
      <c r="HI1001" s="360"/>
      <c r="HJ1001" s="360"/>
      <c r="HK1001" s="360"/>
      <c r="HL1001" s="360"/>
      <c r="HM1001" s="360"/>
      <c r="HN1001" s="360"/>
      <c r="HO1001" s="360"/>
      <c r="HP1001" s="360"/>
      <c r="HQ1001" s="360"/>
      <c r="HR1001" s="360"/>
      <c r="HS1001" s="360"/>
      <c r="HT1001" s="360"/>
      <c r="HU1001" s="360"/>
      <c r="HV1001" s="360"/>
      <c r="HW1001" s="360"/>
      <c r="HX1001" s="360"/>
    </row>
    <row r="1002" spans="1:232" s="461" customFormat="1">
      <c r="A1002" s="352"/>
      <c r="B1002" s="369"/>
      <c r="C1002" s="354"/>
      <c r="D1002" s="355"/>
      <c r="E1002" s="356"/>
      <c r="F1002" s="357"/>
      <c r="G1002" s="370"/>
      <c r="H1002" s="372"/>
      <c r="I1002" s="447"/>
      <c r="J1002" s="448"/>
      <c r="K1002" s="449"/>
      <c r="L1002" s="446"/>
      <c r="N1002" s="440"/>
      <c r="O1002" s="440"/>
      <c r="P1002" s="360"/>
      <c r="Q1002" s="360"/>
      <c r="R1002" s="360"/>
      <c r="S1002" s="360"/>
      <c r="T1002" s="360"/>
      <c r="U1002" s="360"/>
      <c r="V1002" s="360"/>
      <c r="W1002" s="360"/>
      <c r="X1002" s="360"/>
      <c r="Y1002" s="360"/>
      <c r="Z1002" s="360"/>
      <c r="AA1002" s="360"/>
      <c r="AB1002" s="360"/>
      <c r="AC1002" s="360"/>
      <c r="AD1002" s="360"/>
      <c r="AE1002" s="360"/>
      <c r="AF1002" s="360"/>
      <c r="AG1002" s="360"/>
      <c r="AH1002" s="360"/>
      <c r="AI1002" s="360"/>
      <c r="AJ1002" s="360"/>
      <c r="AK1002" s="360"/>
      <c r="AL1002" s="360"/>
      <c r="AM1002" s="360"/>
      <c r="AN1002" s="360"/>
      <c r="AO1002" s="360"/>
      <c r="AP1002" s="360"/>
      <c r="AQ1002" s="360"/>
      <c r="AR1002" s="360"/>
      <c r="AS1002" s="360"/>
      <c r="AT1002" s="360"/>
      <c r="AU1002" s="360"/>
      <c r="AV1002" s="360"/>
      <c r="AW1002" s="360"/>
      <c r="AX1002" s="360"/>
      <c r="AY1002" s="360"/>
      <c r="AZ1002" s="360"/>
      <c r="BA1002" s="360"/>
      <c r="BB1002" s="360"/>
      <c r="BC1002" s="360"/>
      <c r="BD1002" s="360"/>
      <c r="BE1002" s="360"/>
      <c r="BF1002" s="360"/>
      <c r="BG1002" s="360"/>
      <c r="BH1002" s="360"/>
      <c r="BI1002" s="360"/>
      <c r="BJ1002" s="360"/>
      <c r="BK1002" s="360"/>
      <c r="BL1002" s="360"/>
      <c r="BM1002" s="360"/>
      <c r="BN1002" s="360"/>
      <c r="BO1002" s="360"/>
      <c r="BP1002" s="360"/>
      <c r="BQ1002" s="360"/>
      <c r="BR1002" s="360"/>
      <c r="BS1002" s="360"/>
      <c r="BT1002" s="360"/>
      <c r="BU1002" s="360"/>
      <c r="BV1002" s="360"/>
      <c r="BW1002" s="360"/>
      <c r="BX1002" s="360"/>
      <c r="BY1002" s="360"/>
      <c r="BZ1002" s="360"/>
      <c r="CA1002" s="360"/>
      <c r="CB1002" s="360"/>
      <c r="CC1002" s="360"/>
      <c r="CD1002" s="360"/>
      <c r="CE1002" s="360"/>
      <c r="CF1002" s="360"/>
      <c r="CG1002" s="360"/>
      <c r="CH1002" s="360"/>
      <c r="CI1002" s="360"/>
      <c r="CJ1002" s="360"/>
      <c r="CK1002" s="360"/>
      <c r="CL1002" s="360"/>
      <c r="CM1002" s="360"/>
      <c r="CN1002" s="360"/>
      <c r="CO1002" s="360"/>
      <c r="CP1002" s="360"/>
      <c r="CQ1002" s="360"/>
      <c r="CR1002" s="360"/>
      <c r="CS1002" s="360"/>
      <c r="CT1002" s="360"/>
      <c r="CU1002" s="360"/>
      <c r="CV1002" s="360"/>
      <c r="CW1002" s="360"/>
      <c r="CX1002" s="360"/>
      <c r="CY1002" s="360"/>
      <c r="CZ1002" s="360"/>
      <c r="DA1002" s="360"/>
      <c r="DB1002" s="360"/>
      <c r="DC1002" s="360"/>
      <c r="DD1002" s="360"/>
      <c r="DE1002" s="360"/>
      <c r="DF1002" s="360"/>
      <c r="DG1002" s="360"/>
      <c r="DH1002" s="360"/>
      <c r="DI1002" s="360"/>
      <c r="DJ1002" s="360"/>
      <c r="DK1002" s="360"/>
      <c r="DL1002" s="360"/>
      <c r="DM1002" s="360"/>
      <c r="DN1002" s="360"/>
      <c r="DO1002" s="360"/>
      <c r="DP1002" s="360"/>
      <c r="DQ1002" s="360"/>
      <c r="DR1002" s="360"/>
      <c r="DS1002" s="360"/>
      <c r="DT1002" s="360"/>
      <c r="DU1002" s="360"/>
      <c r="DV1002" s="360"/>
      <c r="DW1002" s="360"/>
      <c r="DX1002" s="360"/>
      <c r="DY1002" s="360"/>
      <c r="DZ1002" s="360"/>
      <c r="EA1002" s="360"/>
      <c r="EB1002" s="360"/>
      <c r="EC1002" s="360"/>
      <c r="ED1002" s="360"/>
      <c r="EE1002" s="360"/>
      <c r="EF1002" s="360"/>
      <c r="EG1002" s="360"/>
      <c r="EH1002" s="360"/>
      <c r="EI1002" s="360"/>
      <c r="EJ1002" s="360"/>
      <c r="EK1002" s="360"/>
      <c r="EL1002" s="360"/>
      <c r="EM1002" s="360"/>
      <c r="EN1002" s="360"/>
      <c r="EO1002" s="360"/>
      <c r="EP1002" s="360"/>
      <c r="EQ1002" s="360"/>
      <c r="ER1002" s="360"/>
      <c r="ES1002" s="360"/>
      <c r="ET1002" s="360"/>
      <c r="EU1002" s="360"/>
      <c r="EV1002" s="360"/>
      <c r="EW1002" s="360"/>
      <c r="EX1002" s="360"/>
      <c r="EY1002" s="360"/>
      <c r="EZ1002" s="360"/>
      <c r="FA1002" s="360"/>
      <c r="FB1002" s="360"/>
      <c r="FC1002" s="360"/>
      <c r="FD1002" s="360"/>
      <c r="FE1002" s="360"/>
      <c r="FF1002" s="360"/>
      <c r="FG1002" s="360"/>
      <c r="FH1002" s="360"/>
      <c r="FI1002" s="360"/>
      <c r="FJ1002" s="360"/>
      <c r="FK1002" s="360"/>
      <c r="FL1002" s="360"/>
      <c r="FM1002" s="360"/>
      <c r="FN1002" s="360"/>
      <c r="FO1002" s="360"/>
      <c r="FP1002" s="360"/>
      <c r="FQ1002" s="360"/>
      <c r="FR1002" s="360"/>
      <c r="FS1002" s="360"/>
      <c r="FT1002" s="360"/>
      <c r="FU1002" s="360"/>
      <c r="FV1002" s="360"/>
      <c r="FW1002" s="360"/>
      <c r="FX1002" s="360"/>
      <c r="FY1002" s="360"/>
      <c r="FZ1002" s="360"/>
      <c r="GA1002" s="360"/>
      <c r="GB1002" s="360"/>
      <c r="GC1002" s="360"/>
      <c r="GD1002" s="360"/>
      <c r="GE1002" s="360"/>
      <c r="GF1002" s="360"/>
      <c r="GG1002" s="360"/>
      <c r="GH1002" s="360"/>
      <c r="GI1002" s="360"/>
      <c r="GJ1002" s="360"/>
      <c r="GK1002" s="360"/>
      <c r="GL1002" s="360"/>
      <c r="GM1002" s="360"/>
      <c r="GN1002" s="360"/>
      <c r="GO1002" s="360"/>
      <c r="GP1002" s="360"/>
      <c r="GQ1002" s="360"/>
      <c r="GR1002" s="360"/>
      <c r="GS1002" s="360"/>
      <c r="GT1002" s="360"/>
      <c r="GU1002" s="360"/>
      <c r="GV1002" s="360"/>
      <c r="GW1002" s="360"/>
      <c r="GX1002" s="360"/>
      <c r="GY1002" s="360"/>
      <c r="GZ1002" s="360"/>
      <c r="HA1002" s="360"/>
      <c r="HB1002" s="360"/>
      <c r="HC1002" s="360"/>
      <c r="HD1002" s="360"/>
      <c r="HE1002" s="360"/>
      <c r="HF1002" s="360"/>
      <c r="HG1002" s="360"/>
      <c r="HH1002" s="360"/>
      <c r="HI1002" s="360"/>
      <c r="HJ1002" s="360"/>
      <c r="HK1002" s="360"/>
      <c r="HL1002" s="360"/>
      <c r="HM1002" s="360"/>
      <c r="HN1002" s="360"/>
      <c r="HO1002" s="360"/>
      <c r="HP1002" s="360"/>
      <c r="HQ1002" s="360"/>
      <c r="HR1002" s="360"/>
      <c r="HS1002" s="360"/>
      <c r="HT1002" s="360"/>
      <c r="HU1002" s="360"/>
      <c r="HV1002" s="360"/>
      <c r="HW1002" s="360"/>
      <c r="HX1002" s="360"/>
    </row>
    <row r="1004" spans="1:232" s="461" customFormat="1">
      <c r="A1004" s="352"/>
      <c r="B1004" s="369"/>
      <c r="C1004" s="354"/>
      <c r="D1004" s="355"/>
      <c r="E1004" s="356"/>
      <c r="F1004" s="357"/>
      <c r="G1004" s="370"/>
      <c r="H1004" s="372"/>
      <c r="I1004" s="447"/>
      <c r="J1004" s="448"/>
      <c r="K1004" s="449"/>
      <c r="L1004" s="446"/>
      <c r="N1004" s="440"/>
      <c r="O1004" s="440"/>
      <c r="P1004" s="360"/>
      <c r="Q1004" s="360"/>
      <c r="R1004" s="360"/>
      <c r="S1004" s="360"/>
      <c r="T1004" s="360"/>
      <c r="U1004" s="360"/>
      <c r="V1004" s="360"/>
      <c r="W1004" s="360"/>
      <c r="X1004" s="360"/>
      <c r="Y1004" s="360"/>
      <c r="Z1004" s="360"/>
      <c r="AA1004" s="360"/>
      <c r="AB1004" s="360"/>
      <c r="AC1004" s="360"/>
      <c r="AD1004" s="360"/>
      <c r="AE1004" s="360"/>
      <c r="AF1004" s="360"/>
      <c r="AG1004" s="360"/>
      <c r="AH1004" s="360"/>
      <c r="AI1004" s="360"/>
      <c r="AJ1004" s="360"/>
      <c r="AK1004" s="360"/>
      <c r="AL1004" s="360"/>
      <c r="AM1004" s="360"/>
      <c r="AN1004" s="360"/>
      <c r="AO1004" s="360"/>
      <c r="AP1004" s="360"/>
      <c r="AQ1004" s="360"/>
      <c r="AR1004" s="360"/>
      <c r="AS1004" s="360"/>
      <c r="AT1004" s="360"/>
      <c r="AU1004" s="360"/>
      <c r="AV1004" s="360"/>
      <c r="AW1004" s="360"/>
      <c r="AX1004" s="360"/>
      <c r="AY1004" s="360"/>
      <c r="AZ1004" s="360"/>
      <c r="BA1004" s="360"/>
      <c r="BB1004" s="360"/>
      <c r="BC1004" s="360"/>
      <c r="BD1004" s="360"/>
      <c r="BE1004" s="360"/>
      <c r="BF1004" s="360"/>
      <c r="BG1004" s="360"/>
      <c r="BH1004" s="360"/>
      <c r="BI1004" s="360"/>
      <c r="BJ1004" s="360"/>
      <c r="BK1004" s="360"/>
      <c r="BL1004" s="360"/>
      <c r="BM1004" s="360"/>
      <c r="BN1004" s="360"/>
      <c r="BO1004" s="360"/>
      <c r="BP1004" s="360"/>
      <c r="BQ1004" s="360"/>
      <c r="BR1004" s="360"/>
      <c r="BS1004" s="360"/>
      <c r="BT1004" s="360"/>
      <c r="BU1004" s="360"/>
      <c r="BV1004" s="360"/>
      <c r="BW1004" s="360"/>
      <c r="BX1004" s="360"/>
      <c r="BY1004" s="360"/>
      <c r="BZ1004" s="360"/>
      <c r="CA1004" s="360"/>
      <c r="CB1004" s="360"/>
      <c r="CC1004" s="360"/>
      <c r="CD1004" s="360"/>
      <c r="CE1004" s="360"/>
      <c r="CF1004" s="360"/>
      <c r="CG1004" s="360"/>
      <c r="CH1004" s="360"/>
      <c r="CI1004" s="360"/>
      <c r="CJ1004" s="360"/>
      <c r="CK1004" s="360"/>
      <c r="CL1004" s="360"/>
      <c r="CM1004" s="360"/>
      <c r="CN1004" s="360"/>
      <c r="CO1004" s="360"/>
      <c r="CP1004" s="360"/>
      <c r="CQ1004" s="360"/>
      <c r="CR1004" s="360"/>
      <c r="CS1004" s="360"/>
      <c r="CT1004" s="360"/>
      <c r="CU1004" s="360"/>
      <c r="CV1004" s="360"/>
      <c r="CW1004" s="360"/>
      <c r="CX1004" s="360"/>
      <c r="CY1004" s="360"/>
      <c r="CZ1004" s="360"/>
      <c r="DA1004" s="360"/>
      <c r="DB1004" s="360"/>
      <c r="DC1004" s="360"/>
      <c r="DD1004" s="360"/>
      <c r="DE1004" s="360"/>
      <c r="DF1004" s="360"/>
      <c r="DG1004" s="360"/>
      <c r="DH1004" s="360"/>
      <c r="DI1004" s="360"/>
      <c r="DJ1004" s="360"/>
      <c r="DK1004" s="360"/>
      <c r="DL1004" s="360"/>
      <c r="DM1004" s="360"/>
      <c r="DN1004" s="360"/>
      <c r="DO1004" s="360"/>
      <c r="DP1004" s="360"/>
      <c r="DQ1004" s="360"/>
      <c r="DR1004" s="360"/>
      <c r="DS1004" s="360"/>
      <c r="DT1004" s="360"/>
      <c r="DU1004" s="360"/>
      <c r="DV1004" s="360"/>
      <c r="DW1004" s="360"/>
      <c r="DX1004" s="360"/>
      <c r="DY1004" s="360"/>
      <c r="DZ1004" s="360"/>
      <c r="EA1004" s="360"/>
      <c r="EB1004" s="360"/>
      <c r="EC1004" s="360"/>
      <c r="ED1004" s="360"/>
      <c r="EE1004" s="360"/>
      <c r="EF1004" s="360"/>
      <c r="EG1004" s="360"/>
      <c r="EH1004" s="360"/>
      <c r="EI1004" s="360"/>
      <c r="EJ1004" s="360"/>
      <c r="EK1004" s="360"/>
      <c r="EL1004" s="360"/>
      <c r="EM1004" s="360"/>
      <c r="EN1004" s="360"/>
      <c r="EO1004" s="360"/>
      <c r="EP1004" s="360"/>
      <c r="EQ1004" s="360"/>
      <c r="ER1004" s="360"/>
      <c r="ES1004" s="360"/>
      <c r="ET1004" s="360"/>
      <c r="EU1004" s="360"/>
      <c r="EV1004" s="360"/>
      <c r="EW1004" s="360"/>
      <c r="EX1004" s="360"/>
      <c r="EY1004" s="360"/>
      <c r="EZ1004" s="360"/>
      <c r="FA1004" s="360"/>
      <c r="FB1004" s="360"/>
      <c r="FC1004" s="360"/>
      <c r="FD1004" s="360"/>
      <c r="FE1004" s="360"/>
      <c r="FF1004" s="360"/>
      <c r="FG1004" s="360"/>
      <c r="FH1004" s="360"/>
      <c r="FI1004" s="360"/>
      <c r="FJ1004" s="360"/>
      <c r="FK1004" s="360"/>
      <c r="FL1004" s="360"/>
      <c r="FM1004" s="360"/>
      <c r="FN1004" s="360"/>
      <c r="FO1004" s="360"/>
      <c r="FP1004" s="360"/>
      <c r="FQ1004" s="360"/>
      <c r="FR1004" s="360"/>
      <c r="FS1004" s="360"/>
      <c r="FT1004" s="360"/>
      <c r="FU1004" s="360"/>
      <c r="FV1004" s="360"/>
      <c r="FW1004" s="360"/>
      <c r="FX1004" s="360"/>
      <c r="FY1004" s="360"/>
      <c r="FZ1004" s="360"/>
      <c r="GA1004" s="360"/>
      <c r="GB1004" s="360"/>
      <c r="GC1004" s="360"/>
      <c r="GD1004" s="360"/>
      <c r="GE1004" s="360"/>
      <c r="GF1004" s="360"/>
      <c r="GG1004" s="360"/>
      <c r="GH1004" s="360"/>
      <c r="GI1004" s="360"/>
      <c r="GJ1004" s="360"/>
      <c r="GK1004" s="360"/>
      <c r="GL1004" s="360"/>
      <c r="GM1004" s="360"/>
      <c r="GN1004" s="360"/>
      <c r="GO1004" s="360"/>
      <c r="GP1004" s="360"/>
      <c r="GQ1004" s="360"/>
      <c r="GR1004" s="360"/>
      <c r="GS1004" s="360"/>
      <c r="GT1004" s="360"/>
      <c r="GU1004" s="360"/>
      <c r="GV1004" s="360"/>
      <c r="GW1004" s="360"/>
      <c r="GX1004" s="360"/>
      <c r="GY1004" s="360"/>
      <c r="GZ1004" s="360"/>
      <c r="HA1004" s="360"/>
      <c r="HB1004" s="360"/>
      <c r="HC1004" s="360"/>
      <c r="HD1004" s="360"/>
      <c r="HE1004" s="360"/>
      <c r="HF1004" s="360"/>
      <c r="HG1004" s="360"/>
      <c r="HH1004" s="360"/>
      <c r="HI1004" s="360"/>
      <c r="HJ1004" s="360"/>
      <c r="HK1004" s="360"/>
      <c r="HL1004" s="360"/>
      <c r="HM1004" s="360"/>
      <c r="HN1004" s="360"/>
      <c r="HO1004" s="360"/>
      <c r="HP1004" s="360"/>
      <c r="HQ1004" s="360"/>
      <c r="HR1004" s="360"/>
      <c r="HS1004" s="360"/>
      <c r="HT1004" s="360"/>
      <c r="HU1004" s="360"/>
      <c r="HV1004" s="360"/>
      <c r="HW1004" s="360"/>
      <c r="HX1004" s="360"/>
    </row>
    <row r="1006" spans="1:232" s="461" customFormat="1">
      <c r="A1006" s="352"/>
      <c r="B1006" s="369"/>
      <c r="C1006" s="354"/>
      <c r="D1006" s="355"/>
      <c r="E1006" s="356"/>
      <c r="F1006" s="357"/>
      <c r="G1006" s="370"/>
      <c r="H1006" s="372"/>
      <c r="I1006" s="447"/>
      <c r="J1006" s="448"/>
      <c r="K1006" s="449"/>
      <c r="L1006" s="446"/>
      <c r="N1006" s="440"/>
      <c r="O1006" s="440"/>
      <c r="P1006" s="360"/>
      <c r="Q1006" s="360"/>
      <c r="R1006" s="360"/>
      <c r="S1006" s="360"/>
      <c r="T1006" s="360"/>
      <c r="U1006" s="360"/>
      <c r="V1006" s="360"/>
      <c r="W1006" s="360"/>
      <c r="X1006" s="360"/>
      <c r="Y1006" s="360"/>
      <c r="Z1006" s="360"/>
      <c r="AA1006" s="360"/>
      <c r="AB1006" s="360"/>
      <c r="AC1006" s="360"/>
      <c r="AD1006" s="360"/>
      <c r="AE1006" s="360"/>
      <c r="AF1006" s="360"/>
      <c r="AG1006" s="360"/>
      <c r="AH1006" s="360"/>
      <c r="AI1006" s="360"/>
      <c r="AJ1006" s="360"/>
      <c r="AK1006" s="360"/>
      <c r="AL1006" s="360"/>
      <c r="AM1006" s="360"/>
      <c r="AN1006" s="360"/>
      <c r="AO1006" s="360"/>
      <c r="AP1006" s="360"/>
      <c r="AQ1006" s="360"/>
      <c r="AR1006" s="360"/>
      <c r="AS1006" s="360"/>
      <c r="AT1006" s="360"/>
      <c r="AU1006" s="360"/>
      <c r="AV1006" s="360"/>
      <c r="AW1006" s="360"/>
      <c r="AX1006" s="360"/>
      <c r="AY1006" s="360"/>
      <c r="AZ1006" s="360"/>
      <c r="BA1006" s="360"/>
      <c r="BB1006" s="360"/>
      <c r="BC1006" s="360"/>
      <c r="BD1006" s="360"/>
      <c r="BE1006" s="360"/>
      <c r="BF1006" s="360"/>
      <c r="BG1006" s="360"/>
      <c r="BH1006" s="360"/>
      <c r="BI1006" s="360"/>
      <c r="BJ1006" s="360"/>
      <c r="BK1006" s="360"/>
      <c r="BL1006" s="360"/>
      <c r="BM1006" s="360"/>
      <c r="BN1006" s="360"/>
      <c r="BO1006" s="360"/>
      <c r="BP1006" s="360"/>
      <c r="BQ1006" s="360"/>
      <c r="BR1006" s="360"/>
      <c r="BS1006" s="360"/>
      <c r="BT1006" s="360"/>
      <c r="BU1006" s="360"/>
      <c r="BV1006" s="360"/>
      <c r="BW1006" s="360"/>
      <c r="BX1006" s="360"/>
      <c r="BY1006" s="360"/>
      <c r="BZ1006" s="360"/>
      <c r="CA1006" s="360"/>
      <c r="CB1006" s="360"/>
      <c r="CC1006" s="360"/>
      <c r="CD1006" s="360"/>
      <c r="CE1006" s="360"/>
      <c r="CF1006" s="360"/>
      <c r="CG1006" s="360"/>
      <c r="CH1006" s="360"/>
      <c r="CI1006" s="360"/>
      <c r="CJ1006" s="360"/>
      <c r="CK1006" s="360"/>
      <c r="CL1006" s="360"/>
      <c r="CM1006" s="360"/>
      <c r="CN1006" s="360"/>
      <c r="CO1006" s="360"/>
      <c r="CP1006" s="360"/>
      <c r="CQ1006" s="360"/>
      <c r="CR1006" s="360"/>
      <c r="CS1006" s="360"/>
      <c r="CT1006" s="360"/>
      <c r="CU1006" s="360"/>
      <c r="CV1006" s="360"/>
      <c r="CW1006" s="360"/>
      <c r="CX1006" s="360"/>
      <c r="CY1006" s="360"/>
      <c r="CZ1006" s="360"/>
      <c r="DA1006" s="360"/>
      <c r="DB1006" s="360"/>
      <c r="DC1006" s="360"/>
      <c r="DD1006" s="360"/>
      <c r="DE1006" s="360"/>
      <c r="DF1006" s="360"/>
      <c r="DG1006" s="360"/>
      <c r="DH1006" s="360"/>
      <c r="DI1006" s="360"/>
      <c r="DJ1006" s="360"/>
      <c r="DK1006" s="360"/>
      <c r="DL1006" s="360"/>
      <c r="DM1006" s="360"/>
      <c r="DN1006" s="360"/>
      <c r="DO1006" s="360"/>
      <c r="DP1006" s="360"/>
      <c r="DQ1006" s="360"/>
      <c r="DR1006" s="360"/>
      <c r="DS1006" s="360"/>
      <c r="DT1006" s="360"/>
      <c r="DU1006" s="360"/>
      <c r="DV1006" s="360"/>
      <c r="DW1006" s="360"/>
      <c r="DX1006" s="360"/>
      <c r="DY1006" s="360"/>
      <c r="DZ1006" s="360"/>
      <c r="EA1006" s="360"/>
      <c r="EB1006" s="360"/>
      <c r="EC1006" s="360"/>
      <c r="ED1006" s="360"/>
      <c r="EE1006" s="360"/>
      <c r="EF1006" s="360"/>
      <c r="EG1006" s="360"/>
      <c r="EH1006" s="360"/>
      <c r="EI1006" s="360"/>
      <c r="EJ1006" s="360"/>
      <c r="EK1006" s="360"/>
      <c r="EL1006" s="360"/>
      <c r="EM1006" s="360"/>
      <c r="EN1006" s="360"/>
      <c r="EO1006" s="360"/>
      <c r="EP1006" s="360"/>
      <c r="EQ1006" s="360"/>
      <c r="ER1006" s="360"/>
      <c r="ES1006" s="360"/>
      <c r="ET1006" s="360"/>
      <c r="EU1006" s="360"/>
      <c r="EV1006" s="360"/>
      <c r="EW1006" s="360"/>
      <c r="EX1006" s="360"/>
      <c r="EY1006" s="360"/>
      <c r="EZ1006" s="360"/>
      <c r="FA1006" s="360"/>
      <c r="FB1006" s="360"/>
      <c r="FC1006" s="360"/>
      <c r="FD1006" s="360"/>
      <c r="FE1006" s="360"/>
      <c r="FF1006" s="360"/>
      <c r="FG1006" s="360"/>
      <c r="FH1006" s="360"/>
      <c r="FI1006" s="360"/>
      <c r="FJ1006" s="360"/>
      <c r="FK1006" s="360"/>
      <c r="FL1006" s="360"/>
      <c r="FM1006" s="360"/>
      <c r="FN1006" s="360"/>
      <c r="FO1006" s="360"/>
      <c r="FP1006" s="360"/>
      <c r="FQ1006" s="360"/>
      <c r="FR1006" s="360"/>
      <c r="FS1006" s="360"/>
      <c r="FT1006" s="360"/>
      <c r="FU1006" s="360"/>
      <c r="FV1006" s="360"/>
      <c r="FW1006" s="360"/>
      <c r="FX1006" s="360"/>
      <c r="FY1006" s="360"/>
      <c r="FZ1006" s="360"/>
      <c r="GA1006" s="360"/>
      <c r="GB1006" s="360"/>
      <c r="GC1006" s="360"/>
      <c r="GD1006" s="360"/>
      <c r="GE1006" s="360"/>
      <c r="GF1006" s="360"/>
      <c r="GG1006" s="360"/>
      <c r="GH1006" s="360"/>
      <c r="GI1006" s="360"/>
      <c r="GJ1006" s="360"/>
      <c r="GK1006" s="360"/>
      <c r="GL1006" s="360"/>
      <c r="GM1006" s="360"/>
      <c r="GN1006" s="360"/>
      <c r="GO1006" s="360"/>
      <c r="GP1006" s="360"/>
      <c r="GQ1006" s="360"/>
      <c r="GR1006" s="360"/>
      <c r="GS1006" s="360"/>
      <c r="GT1006" s="360"/>
      <c r="GU1006" s="360"/>
      <c r="GV1006" s="360"/>
      <c r="GW1006" s="360"/>
      <c r="GX1006" s="360"/>
      <c r="GY1006" s="360"/>
      <c r="GZ1006" s="360"/>
      <c r="HA1006" s="360"/>
      <c r="HB1006" s="360"/>
      <c r="HC1006" s="360"/>
      <c r="HD1006" s="360"/>
      <c r="HE1006" s="360"/>
      <c r="HF1006" s="360"/>
      <c r="HG1006" s="360"/>
      <c r="HH1006" s="360"/>
      <c r="HI1006" s="360"/>
      <c r="HJ1006" s="360"/>
      <c r="HK1006" s="360"/>
      <c r="HL1006" s="360"/>
      <c r="HM1006" s="360"/>
      <c r="HN1006" s="360"/>
      <c r="HO1006" s="360"/>
      <c r="HP1006" s="360"/>
      <c r="HQ1006" s="360"/>
      <c r="HR1006" s="360"/>
      <c r="HS1006" s="360"/>
      <c r="HT1006" s="360"/>
      <c r="HU1006" s="360"/>
      <c r="HV1006" s="360"/>
      <c r="HW1006" s="360"/>
      <c r="HX1006" s="360"/>
    </row>
    <row r="1008" spans="1:232" s="461" customFormat="1">
      <c r="A1008" s="352"/>
      <c r="B1008" s="369"/>
      <c r="C1008" s="354"/>
      <c r="D1008" s="355"/>
      <c r="E1008" s="356"/>
      <c r="F1008" s="357"/>
      <c r="G1008" s="370"/>
      <c r="H1008" s="372"/>
      <c r="I1008" s="447"/>
      <c r="J1008" s="448"/>
      <c r="K1008" s="449"/>
      <c r="L1008" s="446"/>
      <c r="N1008" s="440"/>
      <c r="O1008" s="440"/>
      <c r="P1008" s="360"/>
      <c r="Q1008" s="360"/>
      <c r="R1008" s="360"/>
      <c r="S1008" s="360"/>
      <c r="T1008" s="360"/>
      <c r="U1008" s="360"/>
      <c r="V1008" s="360"/>
      <c r="W1008" s="360"/>
      <c r="X1008" s="360"/>
      <c r="Y1008" s="360"/>
      <c r="Z1008" s="360"/>
      <c r="AA1008" s="360"/>
      <c r="AB1008" s="360"/>
      <c r="AC1008" s="360"/>
      <c r="AD1008" s="360"/>
      <c r="AE1008" s="360"/>
      <c r="AF1008" s="360"/>
      <c r="AG1008" s="360"/>
      <c r="AH1008" s="360"/>
      <c r="AI1008" s="360"/>
      <c r="AJ1008" s="360"/>
      <c r="AK1008" s="360"/>
      <c r="AL1008" s="360"/>
      <c r="AM1008" s="360"/>
      <c r="AN1008" s="360"/>
      <c r="AO1008" s="360"/>
      <c r="AP1008" s="360"/>
      <c r="AQ1008" s="360"/>
      <c r="AR1008" s="360"/>
      <c r="AS1008" s="360"/>
      <c r="AT1008" s="360"/>
      <c r="AU1008" s="360"/>
      <c r="AV1008" s="360"/>
      <c r="AW1008" s="360"/>
      <c r="AX1008" s="360"/>
      <c r="AY1008" s="360"/>
      <c r="AZ1008" s="360"/>
      <c r="BA1008" s="360"/>
      <c r="BB1008" s="360"/>
      <c r="BC1008" s="360"/>
      <c r="BD1008" s="360"/>
      <c r="BE1008" s="360"/>
      <c r="BF1008" s="360"/>
      <c r="BG1008" s="360"/>
      <c r="BH1008" s="360"/>
      <c r="BI1008" s="360"/>
      <c r="BJ1008" s="360"/>
      <c r="BK1008" s="360"/>
      <c r="BL1008" s="360"/>
      <c r="BM1008" s="360"/>
      <c r="BN1008" s="360"/>
      <c r="BO1008" s="360"/>
      <c r="BP1008" s="360"/>
      <c r="BQ1008" s="360"/>
      <c r="BR1008" s="360"/>
      <c r="BS1008" s="360"/>
      <c r="BT1008" s="360"/>
      <c r="BU1008" s="360"/>
      <c r="BV1008" s="360"/>
      <c r="BW1008" s="360"/>
      <c r="BX1008" s="360"/>
      <c r="BY1008" s="360"/>
      <c r="BZ1008" s="360"/>
      <c r="CA1008" s="360"/>
      <c r="CB1008" s="360"/>
      <c r="CC1008" s="360"/>
      <c r="CD1008" s="360"/>
      <c r="CE1008" s="360"/>
      <c r="CF1008" s="360"/>
      <c r="CG1008" s="360"/>
      <c r="CH1008" s="360"/>
      <c r="CI1008" s="360"/>
      <c r="CJ1008" s="360"/>
      <c r="CK1008" s="360"/>
      <c r="CL1008" s="360"/>
      <c r="CM1008" s="360"/>
      <c r="CN1008" s="360"/>
      <c r="CO1008" s="360"/>
      <c r="CP1008" s="360"/>
      <c r="CQ1008" s="360"/>
      <c r="CR1008" s="360"/>
      <c r="CS1008" s="360"/>
      <c r="CT1008" s="360"/>
      <c r="CU1008" s="360"/>
      <c r="CV1008" s="360"/>
      <c r="CW1008" s="360"/>
      <c r="CX1008" s="360"/>
      <c r="CY1008" s="360"/>
      <c r="CZ1008" s="360"/>
      <c r="DA1008" s="360"/>
      <c r="DB1008" s="360"/>
      <c r="DC1008" s="360"/>
      <c r="DD1008" s="360"/>
      <c r="DE1008" s="360"/>
      <c r="DF1008" s="360"/>
      <c r="DG1008" s="360"/>
      <c r="DH1008" s="360"/>
      <c r="DI1008" s="360"/>
      <c r="DJ1008" s="360"/>
      <c r="DK1008" s="360"/>
      <c r="DL1008" s="360"/>
      <c r="DM1008" s="360"/>
      <c r="DN1008" s="360"/>
      <c r="DO1008" s="360"/>
      <c r="DP1008" s="360"/>
      <c r="DQ1008" s="360"/>
      <c r="DR1008" s="360"/>
      <c r="DS1008" s="360"/>
      <c r="DT1008" s="360"/>
      <c r="DU1008" s="360"/>
      <c r="DV1008" s="360"/>
      <c r="DW1008" s="360"/>
      <c r="DX1008" s="360"/>
      <c r="DY1008" s="360"/>
      <c r="DZ1008" s="360"/>
      <c r="EA1008" s="360"/>
      <c r="EB1008" s="360"/>
      <c r="EC1008" s="360"/>
      <c r="ED1008" s="360"/>
      <c r="EE1008" s="360"/>
      <c r="EF1008" s="360"/>
      <c r="EG1008" s="360"/>
      <c r="EH1008" s="360"/>
      <c r="EI1008" s="360"/>
      <c r="EJ1008" s="360"/>
      <c r="EK1008" s="360"/>
      <c r="EL1008" s="360"/>
      <c r="EM1008" s="360"/>
      <c r="EN1008" s="360"/>
      <c r="EO1008" s="360"/>
      <c r="EP1008" s="360"/>
      <c r="EQ1008" s="360"/>
      <c r="ER1008" s="360"/>
      <c r="ES1008" s="360"/>
      <c r="ET1008" s="360"/>
      <c r="EU1008" s="360"/>
      <c r="EV1008" s="360"/>
      <c r="EW1008" s="360"/>
      <c r="EX1008" s="360"/>
      <c r="EY1008" s="360"/>
      <c r="EZ1008" s="360"/>
      <c r="FA1008" s="360"/>
      <c r="FB1008" s="360"/>
      <c r="FC1008" s="360"/>
      <c r="FD1008" s="360"/>
      <c r="FE1008" s="360"/>
      <c r="FF1008" s="360"/>
      <c r="FG1008" s="360"/>
      <c r="FH1008" s="360"/>
      <c r="FI1008" s="360"/>
      <c r="FJ1008" s="360"/>
      <c r="FK1008" s="360"/>
      <c r="FL1008" s="360"/>
      <c r="FM1008" s="360"/>
      <c r="FN1008" s="360"/>
      <c r="FO1008" s="360"/>
      <c r="FP1008" s="360"/>
      <c r="FQ1008" s="360"/>
      <c r="FR1008" s="360"/>
      <c r="FS1008" s="360"/>
      <c r="FT1008" s="360"/>
      <c r="FU1008" s="360"/>
      <c r="FV1008" s="360"/>
      <c r="FW1008" s="360"/>
      <c r="FX1008" s="360"/>
      <c r="FY1008" s="360"/>
      <c r="FZ1008" s="360"/>
      <c r="GA1008" s="360"/>
      <c r="GB1008" s="360"/>
      <c r="GC1008" s="360"/>
      <c r="GD1008" s="360"/>
      <c r="GE1008" s="360"/>
      <c r="GF1008" s="360"/>
      <c r="GG1008" s="360"/>
      <c r="GH1008" s="360"/>
      <c r="GI1008" s="360"/>
      <c r="GJ1008" s="360"/>
      <c r="GK1008" s="360"/>
      <c r="GL1008" s="360"/>
      <c r="GM1008" s="360"/>
      <c r="GN1008" s="360"/>
      <c r="GO1008" s="360"/>
      <c r="GP1008" s="360"/>
      <c r="GQ1008" s="360"/>
      <c r="GR1008" s="360"/>
      <c r="GS1008" s="360"/>
      <c r="GT1008" s="360"/>
      <c r="GU1008" s="360"/>
      <c r="GV1008" s="360"/>
      <c r="GW1008" s="360"/>
      <c r="GX1008" s="360"/>
      <c r="GY1008" s="360"/>
      <c r="GZ1008" s="360"/>
      <c r="HA1008" s="360"/>
      <c r="HB1008" s="360"/>
      <c r="HC1008" s="360"/>
      <c r="HD1008" s="360"/>
      <c r="HE1008" s="360"/>
      <c r="HF1008" s="360"/>
      <c r="HG1008" s="360"/>
      <c r="HH1008" s="360"/>
      <c r="HI1008" s="360"/>
      <c r="HJ1008" s="360"/>
      <c r="HK1008" s="360"/>
      <c r="HL1008" s="360"/>
      <c r="HM1008" s="360"/>
      <c r="HN1008" s="360"/>
      <c r="HO1008" s="360"/>
      <c r="HP1008" s="360"/>
      <c r="HQ1008" s="360"/>
      <c r="HR1008" s="360"/>
      <c r="HS1008" s="360"/>
      <c r="HT1008" s="360"/>
      <c r="HU1008" s="360"/>
      <c r="HV1008" s="360"/>
      <c r="HW1008" s="360"/>
      <c r="HX1008" s="360"/>
    </row>
    <row r="1010" spans="1:232" s="461" customFormat="1">
      <c r="A1010" s="352"/>
      <c r="B1010" s="369"/>
      <c r="C1010" s="354"/>
      <c r="D1010" s="355"/>
      <c r="E1010" s="356"/>
      <c r="F1010" s="357"/>
      <c r="G1010" s="370"/>
      <c r="H1010" s="372"/>
      <c r="I1010" s="447"/>
      <c r="J1010" s="448"/>
      <c r="K1010" s="449"/>
      <c r="L1010" s="446"/>
      <c r="N1010" s="440"/>
      <c r="O1010" s="440"/>
      <c r="P1010" s="360"/>
      <c r="Q1010" s="360"/>
      <c r="R1010" s="360"/>
      <c r="S1010" s="360"/>
      <c r="T1010" s="360"/>
      <c r="U1010" s="360"/>
      <c r="V1010" s="360"/>
      <c r="W1010" s="360"/>
      <c r="X1010" s="360"/>
      <c r="Y1010" s="360"/>
      <c r="Z1010" s="360"/>
      <c r="AA1010" s="360"/>
      <c r="AB1010" s="360"/>
      <c r="AC1010" s="360"/>
      <c r="AD1010" s="360"/>
      <c r="AE1010" s="360"/>
      <c r="AF1010" s="360"/>
      <c r="AG1010" s="360"/>
      <c r="AH1010" s="360"/>
      <c r="AI1010" s="360"/>
      <c r="AJ1010" s="360"/>
      <c r="AK1010" s="360"/>
      <c r="AL1010" s="360"/>
      <c r="AM1010" s="360"/>
      <c r="AN1010" s="360"/>
      <c r="AO1010" s="360"/>
      <c r="AP1010" s="360"/>
      <c r="AQ1010" s="360"/>
      <c r="AR1010" s="360"/>
      <c r="AS1010" s="360"/>
      <c r="AT1010" s="360"/>
      <c r="AU1010" s="360"/>
      <c r="AV1010" s="360"/>
      <c r="AW1010" s="360"/>
      <c r="AX1010" s="360"/>
      <c r="AY1010" s="360"/>
      <c r="AZ1010" s="360"/>
      <c r="BA1010" s="360"/>
      <c r="BB1010" s="360"/>
      <c r="BC1010" s="360"/>
      <c r="BD1010" s="360"/>
      <c r="BE1010" s="360"/>
      <c r="BF1010" s="360"/>
      <c r="BG1010" s="360"/>
      <c r="BH1010" s="360"/>
      <c r="BI1010" s="360"/>
      <c r="BJ1010" s="360"/>
      <c r="BK1010" s="360"/>
      <c r="BL1010" s="360"/>
      <c r="BM1010" s="360"/>
      <c r="BN1010" s="360"/>
      <c r="BO1010" s="360"/>
      <c r="BP1010" s="360"/>
      <c r="BQ1010" s="360"/>
      <c r="BR1010" s="360"/>
      <c r="BS1010" s="360"/>
      <c r="BT1010" s="360"/>
      <c r="BU1010" s="360"/>
      <c r="BV1010" s="360"/>
      <c r="BW1010" s="360"/>
      <c r="BX1010" s="360"/>
      <c r="BY1010" s="360"/>
      <c r="BZ1010" s="360"/>
      <c r="CA1010" s="360"/>
      <c r="CB1010" s="360"/>
      <c r="CC1010" s="360"/>
      <c r="CD1010" s="360"/>
      <c r="CE1010" s="360"/>
      <c r="CF1010" s="360"/>
      <c r="CG1010" s="360"/>
      <c r="CH1010" s="360"/>
      <c r="CI1010" s="360"/>
      <c r="CJ1010" s="360"/>
      <c r="CK1010" s="360"/>
      <c r="CL1010" s="360"/>
      <c r="CM1010" s="360"/>
      <c r="CN1010" s="360"/>
      <c r="CO1010" s="360"/>
      <c r="CP1010" s="360"/>
      <c r="CQ1010" s="360"/>
      <c r="CR1010" s="360"/>
      <c r="CS1010" s="360"/>
      <c r="CT1010" s="360"/>
      <c r="CU1010" s="360"/>
      <c r="CV1010" s="360"/>
      <c r="CW1010" s="360"/>
      <c r="CX1010" s="360"/>
      <c r="CY1010" s="360"/>
      <c r="CZ1010" s="360"/>
      <c r="DA1010" s="360"/>
      <c r="DB1010" s="360"/>
      <c r="DC1010" s="360"/>
      <c r="DD1010" s="360"/>
      <c r="DE1010" s="360"/>
      <c r="DF1010" s="360"/>
      <c r="DG1010" s="360"/>
      <c r="DH1010" s="360"/>
      <c r="DI1010" s="360"/>
      <c r="DJ1010" s="360"/>
      <c r="DK1010" s="360"/>
      <c r="DL1010" s="360"/>
      <c r="DM1010" s="360"/>
      <c r="DN1010" s="360"/>
      <c r="DO1010" s="360"/>
      <c r="DP1010" s="360"/>
      <c r="DQ1010" s="360"/>
      <c r="DR1010" s="360"/>
      <c r="DS1010" s="360"/>
      <c r="DT1010" s="360"/>
      <c r="DU1010" s="360"/>
      <c r="DV1010" s="360"/>
      <c r="DW1010" s="360"/>
      <c r="DX1010" s="360"/>
      <c r="DY1010" s="360"/>
      <c r="DZ1010" s="360"/>
      <c r="EA1010" s="360"/>
      <c r="EB1010" s="360"/>
      <c r="EC1010" s="360"/>
      <c r="ED1010" s="360"/>
      <c r="EE1010" s="360"/>
      <c r="EF1010" s="360"/>
      <c r="EG1010" s="360"/>
      <c r="EH1010" s="360"/>
      <c r="EI1010" s="360"/>
      <c r="EJ1010" s="360"/>
      <c r="EK1010" s="360"/>
      <c r="EL1010" s="360"/>
      <c r="EM1010" s="360"/>
      <c r="EN1010" s="360"/>
      <c r="EO1010" s="360"/>
      <c r="EP1010" s="360"/>
      <c r="EQ1010" s="360"/>
      <c r="ER1010" s="360"/>
      <c r="ES1010" s="360"/>
      <c r="ET1010" s="360"/>
      <c r="EU1010" s="360"/>
      <c r="EV1010" s="360"/>
      <c r="EW1010" s="360"/>
      <c r="EX1010" s="360"/>
      <c r="EY1010" s="360"/>
      <c r="EZ1010" s="360"/>
      <c r="FA1010" s="360"/>
      <c r="FB1010" s="360"/>
      <c r="FC1010" s="360"/>
      <c r="FD1010" s="360"/>
      <c r="FE1010" s="360"/>
      <c r="FF1010" s="360"/>
      <c r="FG1010" s="360"/>
      <c r="FH1010" s="360"/>
      <c r="FI1010" s="360"/>
      <c r="FJ1010" s="360"/>
      <c r="FK1010" s="360"/>
      <c r="FL1010" s="360"/>
      <c r="FM1010" s="360"/>
      <c r="FN1010" s="360"/>
      <c r="FO1010" s="360"/>
      <c r="FP1010" s="360"/>
      <c r="FQ1010" s="360"/>
      <c r="FR1010" s="360"/>
      <c r="FS1010" s="360"/>
      <c r="FT1010" s="360"/>
      <c r="FU1010" s="360"/>
      <c r="FV1010" s="360"/>
      <c r="FW1010" s="360"/>
      <c r="FX1010" s="360"/>
      <c r="FY1010" s="360"/>
      <c r="FZ1010" s="360"/>
      <c r="GA1010" s="360"/>
      <c r="GB1010" s="360"/>
      <c r="GC1010" s="360"/>
      <c r="GD1010" s="360"/>
      <c r="GE1010" s="360"/>
      <c r="GF1010" s="360"/>
      <c r="GG1010" s="360"/>
      <c r="GH1010" s="360"/>
      <c r="GI1010" s="360"/>
      <c r="GJ1010" s="360"/>
      <c r="GK1010" s="360"/>
      <c r="GL1010" s="360"/>
      <c r="GM1010" s="360"/>
      <c r="GN1010" s="360"/>
      <c r="GO1010" s="360"/>
      <c r="GP1010" s="360"/>
      <c r="GQ1010" s="360"/>
      <c r="GR1010" s="360"/>
      <c r="GS1010" s="360"/>
      <c r="GT1010" s="360"/>
      <c r="GU1010" s="360"/>
      <c r="GV1010" s="360"/>
      <c r="GW1010" s="360"/>
      <c r="GX1010" s="360"/>
      <c r="GY1010" s="360"/>
      <c r="GZ1010" s="360"/>
      <c r="HA1010" s="360"/>
      <c r="HB1010" s="360"/>
      <c r="HC1010" s="360"/>
      <c r="HD1010" s="360"/>
      <c r="HE1010" s="360"/>
      <c r="HF1010" s="360"/>
      <c r="HG1010" s="360"/>
      <c r="HH1010" s="360"/>
      <c r="HI1010" s="360"/>
      <c r="HJ1010" s="360"/>
      <c r="HK1010" s="360"/>
      <c r="HL1010" s="360"/>
      <c r="HM1010" s="360"/>
      <c r="HN1010" s="360"/>
      <c r="HO1010" s="360"/>
      <c r="HP1010" s="360"/>
      <c r="HQ1010" s="360"/>
      <c r="HR1010" s="360"/>
      <c r="HS1010" s="360"/>
      <c r="HT1010" s="360"/>
      <c r="HU1010" s="360"/>
      <c r="HV1010" s="360"/>
      <c r="HW1010" s="360"/>
      <c r="HX1010" s="360"/>
    </row>
    <row r="1011" spans="1:232" s="461" customFormat="1">
      <c r="A1011" s="352"/>
      <c r="B1011" s="369"/>
      <c r="C1011" s="354"/>
      <c r="D1011" s="355"/>
      <c r="E1011" s="356"/>
      <c r="F1011" s="357"/>
      <c r="G1011" s="370"/>
      <c r="H1011" s="372"/>
      <c r="I1011" s="447"/>
      <c r="J1011" s="448"/>
      <c r="K1011" s="449"/>
      <c r="L1011" s="446"/>
      <c r="N1011" s="440"/>
      <c r="O1011" s="440"/>
      <c r="P1011" s="360"/>
      <c r="Q1011" s="360"/>
      <c r="R1011" s="360"/>
      <c r="S1011" s="360"/>
      <c r="T1011" s="360"/>
      <c r="U1011" s="360"/>
      <c r="V1011" s="360"/>
      <c r="W1011" s="360"/>
      <c r="X1011" s="360"/>
      <c r="Y1011" s="360"/>
      <c r="Z1011" s="360"/>
      <c r="AA1011" s="360"/>
      <c r="AB1011" s="360"/>
      <c r="AC1011" s="360"/>
      <c r="AD1011" s="360"/>
      <c r="AE1011" s="360"/>
      <c r="AF1011" s="360"/>
      <c r="AG1011" s="360"/>
      <c r="AH1011" s="360"/>
      <c r="AI1011" s="360"/>
      <c r="AJ1011" s="360"/>
      <c r="AK1011" s="360"/>
      <c r="AL1011" s="360"/>
      <c r="AM1011" s="360"/>
      <c r="AN1011" s="360"/>
      <c r="AO1011" s="360"/>
      <c r="AP1011" s="360"/>
      <c r="AQ1011" s="360"/>
      <c r="AR1011" s="360"/>
      <c r="AS1011" s="360"/>
      <c r="AT1011" s="360"/>
      <c r="AU1011" s="360"/>
      <c r="AV1011" s="360"/>
      <c r="AW1011" s="360"/>
      <c r="AX1011" s="360"/>
      <c r="AY1011" s="360"/>
      <c r="AZ1011" s="360"/>
      <c r="BA1011" s="360"/>
      <c r="BB1011" s="360"/>
      <c r="BC1011" s="360"/>
      <c r="BD1011" s="360"/>
      <c r="BE1011" s="360"/>
      <c r="BF1011" s="360"/>
      <c r="BG1011" s="360"/>
      <c r="BH1011" s="360"/>
      <c r="BI1011" s="360"/>
      <c r="BJ1011" s="360"/>
      <c r="BK1011" s="360"/>
      <c r="BL1011" s="360"/>
      <c r="BM1011" s="360"/>
      <c r="BN1011" s="360"/>
      <c r="BO1011" s="360"/>
      <c r="BP1011" s="360"/>
      <c r="BQ1011" s="360"/>
      <c r="BR1011" s="360"/>
      <c r="BS1011" s="360"/>
      <c r="BT1011" s="360"/>
      <c r="BU1011" s="360"/>
      <c r="BV1011" s="360"/>
      <c r="BW1011" s="360"/>
      <c r="BX1011" s="360"/>
      <c r="BY1011" s="360"/>
      <c r="BZ1011" s="360"/>
      <c r="CA1011" s="360"/>
      <c r="CB1011" s="360"/>
      <c r="CC1011" s="360"/>
      <c r="CD1011" s="360"/>
      <c r="CE1011" s="360"/>
      <c r="CF1011" s="360"/>
      <c r="CG1011" s="360"/>
      <c r="CH1011" s="360"/>
      <c r="CI1011" s="360"/>
      <c r="CJ1011" s="360"/>
      <c r="CK1011" s="360"/>
      <c r="CL1011" s="360"/>
      <c r="CM1011" s="360"/>
      <c r="CN1011" s="360"/>
      <c r="CO1011" s="360"/>
      <c r="CP1011" s="360"/>
      <c r="CQ1011" s="360"/>
      <c r="CR1011" s="360"/>
      <c r="CS1011" s="360"/>
      <c r="CT1011" s="360"/>
      <c r="CU1011" s="360"/>
      <c r="CV1011" s="360"/>
      <c r="CW1011" s="360"/>
      <c r="CX1011" s="360"/>
      <c r="CY1011" s="360"/>
      <c r="CZ1011" s="360"/>
      <c r="DA1011" s="360"/>
      <c r="DB1011" s="360"/>
      <c r="DC1011" s="360"/>
      <c r="DD1011" s="360"/>
      <c r="DE1011" s="360"/>
      <c r="DF1011" s="360"/>
      <c r="DG1011" s="360"/>
      <c r="DH1011" s="360"/>
      <c r="DI1011" s="360"/>
      <c r="DJ1011" s="360"/>
      <c r="DK1011" s="360"/>
      <c r="DL1011" s="360"/>
      <c r="DM1011" s="360"/>
      <c r="DN1011" s="360"/>
      <c r="DO1011" s="360"/>
      <c r="DP1011" s="360"/>
      <c r="DQ1011" s="360"/>
      <c r="DR1011" s="360"/>
      <c r="DS1011" s="360"/>
      <c r="DT1011" s="360"/>
      <c r="DU1011" s="360"/>
      <c r="DV1011" s="360"/>
      <c r="DW1011" s="360"/>
      <c r="DX1011" s="360"/>
      <c r="DY1011" s="360"/>
      <c r="DZ1011" s="360"/>
      <c r="EA1011" s="360"/>
      <c r="EB1011" s="360"/>
      <c r="EC1011" s="360"/>
      <c r="ED1011" s="360"/>
      <c r="EE1011" s="360"/>
      <c r="EF1011" s="360"/>
      <c r="EG1011" s="360"/>
      <c r="EH1011" s="360"/>
      <c r="EI1011" s="360"/>
      <c r="EJ1011" s="360"/>
      <c r="EK1011" s="360"/>
      <c r="EL1011" s="360"/>
      <c r="EM1011" s="360"/>
      <c r="EN1011" s="360"/>
      <c r="EO1011" s="360"/>
      <c r="EP1011" s="360"/>
      <c r="EQ1011" s="360"/>
      <c r="ER1011" s="360"/>
      <c r="ES1011" s="360"/>
      <c r="ET1011" s="360"/>
      <c r="EU1011" s="360"/>
      <c r="EV1011" s="360"/>
      <c r="EW1011" s="360"/>
      <c r="EX1011" s="360"/>
      <c r="EY1011" s="360"/>
      <c r="EZ1011" s="360"/>
      <c r="FA1011" s="360"/>
      <c r="FB1011" s="360"/>
      <c r="FC1011" s="360"/>
      <c r="FD1011" s="360"/>
      <c r="FE1011" s="360"/>
      <c r="FF1011" s="360"/>
      <c r="FG1011" s="360"/>
      <c r="FH1011" s="360"/>
      <c r="FI1011" s="360"/>
      <c r="FJ1011" s="360"/>
      <c r="FK1011" s="360"/>
      <c r="FL1011" s="360"/>
      <c r="FM1011" s="360"/>
      <c r="FN1011" s="360"/>
      <c r="FO1011" s="360"/>
      <c r="FP1011" s="360"/>
      <c r="FQ1011" s="360"/>
      <c r="FR1011" s="360"/>
      <c r="FS1011" s="360"/>
      <c r="FT1011" s="360"/>
      <c r="FU1011" s="360"/>
      <c r="FV1011" s="360"/>
      <c r="FW1011" s="360"/>
      <c r="FX1011" s="360"/>
      <c r="FY1011" s="360"/>
      <c r="FZ1011" s="360"/>
      <c r="GA1011" s="360"/>
      <c r="GB1011" s="360"/>
      <c r="GC1011" s="360"/>
      <c r="GD1011" s="360"/>
      <c r="GE1011" s="360"/>
      <c r="GF1011" s="360"/>
      <c r="GG1011" s="360"/>
      <c r="GH1011" s="360"/>
      <c r="GI1011" s="360"/>
      <c r="GJ1011" s="360"/>
      <c r="GK1011" s="360"/>
      <c r="GL1011" s="360"/>
      <c r="GM1011" s="360"/>
      <c r="GN1011" s="360"/>
      <c r="GO1011" s="360"/>
      <c r="GP1011" s="360"/>
      <c r="GQ1011" s="360"/>
      <c r="GR1011" s="360"/>
      <c r="GS1011" s="360"/>
      <c r="GT1011" s="360"/>
      <c r="GU1011" s="360"/>
      <c r="GV1011" s="360"/>
      <c r="GW1011" s="360"/>
      <c r="GX1011" s="360"/>
      <c r="GY1011" s="360"/>
      <c r="GZ1011" s="360"/>
      <c r="HA1011" s="360"/>
      <c r="HB1011" s="360"/>
      <c r="HC1011" s="360"/>
      <c r="HD1011" s="360"/>
      <c r="HE1011" s="360"/>
      <c r="HF1011" s="360"/>
      <c r="HG1011" s="360"/>
      <c r="HH1011" s="360"/>
      <c r="HI1011" s="360"/>
      <c r="HJ1011" s="360"/>
      <c r="HK1011" s="360"/>
      <c r="HL1011" s="360"/>
      <c r="HM1011" s="360"/>
      <c r="HN1011" s="360"/>
      <c r="HO1011" s="360"/>
      <c r="HP1011" s="360"/>
      <c r="HQ1011" s="360"/>
      <c r="HR1011" s="360"/>
      <c r="HS1011" s="360"/>
      <c r="HT1011" s="360"/>
      <c r="HU1011" s="360"/>
      <c r="HV1011" s="360"/>
      <c r="HW1011" s="360"/>
      <c r="HX1011" s="360"/>
    </row>
    <row r="1012" spans="1:232" s="461" customFormat="1">
      <c r="A1012" s="352"/>
      <c r="B1012" s="369"/>
      <c r="C1012" s="354"/>
      <c r="D1012" s="355"/>
      <c r="E1012" s="356"/>
      <c r="F1012" s="357"/>
      <c r="G1012" s="370"/>
      <c r="H1012" s="372"/>
      <c r="I1012" s="447"/>
      <c r="J1012" s="448"/>
      <c r="K1012" s="449"/>
      <c r="L1012" s="446"/>
      <c r="N1012" s="440"/>
      <c r="O1012" s="440"/>
      <c r="P1012" s="360"/>
      <c r="Q1012" s="360"/>
      <c r="R1012" s="360"/>
      <c r="S1012" s="360"/>
      <c r="T1012" s="360"/>
      <c r="U1012" s="360"/>
      <c r="V1012" s="360"/>
      <c r="W1012" s="360"/>
      <c r="X1012" s="360"/>
      <c r="Y1012" s="360"/>
      <c r="Z1012" s="360"/>
      <c r="AA1012" s="360"/>
      <c r="AB1012" s="360"/>
      <c r="AC1012" s="360"/>
      <c r="AD1012" s="360"/>
      <c r="AE1012" s="360"/>
      <c r="AF1012" s="360"/>
      <c r="AG1012" s="360"/>
      <c r="AH1012" s="360"/>
      <c r="AI1012" s="360"/>
      <c r="AJ1012" s="360"/>
      <c r="AK1012" s="360"/>
      <c r="AL1012" s="360"/>
      <c r="AM1012" s="360"/>
      <c r="AN1012" s="360"/>
      <c r="AO1012" s="360"/>
      <c r="AP1012" s="360"/>
      <c r="AQ1012" s="360"/>
      <c r="AR1012" s="360"/>
      <c r="AS1012" s="360"/>
      <c r="AT1012" s="360"/>
      <c r="AU1012" s="360"/>
      <c r="AV1012" s="360"/>
      <c r="AW1012" s="360"/>
      <c r="AX1012" s="360"/>
      <c r="AY1012" s="360"/>
      <c r="AZ1012" s="360"/>
      <c r="BA1012" s="360"/>
      <c r="BB1012" s="360"/>
      <c r="BC1012" s="360"/>
      <c r="BD1012" s="360"/>
      <c r="BE1012" s="360"/>
      <c r="BF1012" s="360"/>
      <c r="BG1012" s="360"/>
      <c r="BH1012" s="360"/>
      <c r="BI1012" s="360"/>
      <c r="BJ1012" s="360"/>
      <c r="BK1012" s="360"/>
      <c r="BL1012" s="360"/>
      <c r="BM1012" s="360"/>
      <c r="BN1012" s="360"/>
      <c r="BO1012" s="360"/>
      <c r="BP1012" s="360"/>
      <c r="BQ1012" s="360"/>
      <c r="BR1012" s="360"/>
      <c r="BS1012" s="360"/>
      <c r="BT1012" s="360"/>
      <c r="BU1012" s="360"/>
      <c r="BV1012" s="360"/>
      <c r="BW1012" s="360"/>
      <c r="BX1012" s="360"/>
      <c r="BY1012" s="360"/>
      <c r="BZ1012" s="360"/>
      <c r="CA1012" s="360"/>
      <c r="CB1012" s="360"/>
      <c r="CC1012" s="360"/>
      <c r="CD1012" s="360"/>
      <c r="CE1012" s="360"/>
      <c r="CF1012" s="360"/>
      <c r="CG1012" s="360"/>
      <c r="CH1012" s="360"/>
      <c r="CI1012" s="360"/>
      <c r="CJ1012" s="360"/>
      <c r="CK1012" s="360"/>
      <c r="CL1012" s="360"/>
      <c r="CM1012" s="360"/>
      <c r="CN1012" s="360"/>
      <c r="CO1012" s="360"/>
      <c r="CP1012" s="360"/>
      <c r="CQ1012" s="360"/>
      <c r="CR1012" s="360"/>
      <c r="CS1012" s="360"/>
      <c r="CT1012" s="360"/>
      <c r="CU1012" s="360"/>
      <c r="CV1012" s="360"/>
      <c r="CW1012" s="360"/>
      <c r="CX1012" s="360"/>
      <c r="CY1012" s="360"/>
      <c r="CZ1012" s="360"/>
      <c r="DA1012" s="360"/>
      <c r="DB1012" s="360"/>
      <c r="DC1012" s="360"/>
      <c r="DD1012" s="360"/>
      <c r="DE1012" s="360"/>
      <c r="DF1012" s="360"/>
      <c r="DG1012" s="360"/>
      <c r="DH1012" s="360"/>
      <c r="DI1012" s="360"/>
      <c r="DJ1012" s="360"/>
      <c r="DK1012" s="360"/>
      <c r="DL1012" s="360"/>
      <c r="DM1012" s="360"/>
      <c r="DN1012" s="360"/>
      <c r="DO1012" s="360"/>
      <c r="DP1012" s="360"/>
      <c r="DQ1012" s="360"/>
      <c r="DR1012" s="360"/>
      <c r="DS1012" s="360"/>
      <c r="DT1012" s="360"/>
      <c r="DU1012" s="360"/>
      <c r="DV1012" s="360"/>
      <c r="DW1012" s="360"/>
      <c r="DX1012" s="360"/>
      <c r="DY1012" s="360"/>
      <c r="DZ1012" s="360"/>
      <c r="EA1012" s="360"/>
      <c r="EB1012" s="360"/>
      <c r="EC1012" s="360"/>
      <c r="ED1012" s="360"/>
      <c r="EE1012" s="360"/>
      <c r="EF1012" s="360"/>
      <c r="EG1012" s="360"/>
      <c r="EH1012" s="360"/>
      <c r="EI1012" s="360"/>
      <c r="EJ1012" s="360"/>
      <c r="EK1012" s="360"/>
      <c r="EL1012" s="360"/>
      <c r="EM1012" s="360"/>
      <c r="EN1012" s="360"/>
      <c r="EO1012" s="360"/>
      <c r="EP1012" s="360"/>
      <c r="EQ1012" s="360"/>
      <c r="ER1012" s="360"/>
      <c r="ES1012" s="360"/>
      <c r="ET1012" s="360"/>
      <c r="EU1012" s="360"/>
      <c r="EV1012" s="360"/>
      <c r="EW1012" s="360"/>
      <c r="EX1012" s="360"/>
      <c r="EY1012" s="360"/>
      <c r="EZ1012" s="360"/>
      <c r="FA1012" s="360"/>
      <c r="FB1012" s="360"/>
      <c r="FC1012" s="360"/>
      <c r="FD1012" s="360"/>
      <c r="FE1012" s="360"/>
      <c r="FF1012" s="360"/>
      <c r="FG1012" s="360"/>
      <c r="FH1012" s="360"/>
      <c r="FI1012" s="360"/>
      <c r="FJ1012" s="360"/>
      <c r="FK1012" s="360"/>
      <c r="FL1012" s="360"/>
      <c r="FM1012" s="360"/>
      <c r="FN1012" s="360"/>
      <c r="FO1012" s="360"/>
      <c r="FP1012" s="360"/>
      <c r="FQ1012" s="360"/>
      <c r="FR1012" s="360"/>
      <c r="FS1012" s="360"/>
      <c r="FT1012" s="360"/>
      <c r="FU1012" s="360"/>
      <c r="FV1012" s="360"/>
      <c r="FW1012" s="360"/>
      <c r="FX1012" s="360"/>
      <c r="FY1012" s="360"/>
      <c r="FZ1012" s="360"/>
      <c r="GA1012" s="360"/>
      <c r="GB1012" s="360"/>
      <c r="GC1012" s="360"/>
      <c r="GD1012" s="360"/>
      <c r="GE1012" s="360"/>
      <c r="GF1012" s="360"/>
      <c r="GG1012" s="360"/>
      <c r="GH1012" s="360"/>
      <c r="GI1012" s="360"/>
      <c r="GJ1012" s="360"/>
      <c r="GK1012" s="360"/>
      <c r="GL1012" s="360"/>
      <c r="GM1012" s="360"/>
      <c r="GN1012" s="360"/>
      <c r="GO1012" s="360"/>
      <c r="GP1012" s="360"/>
      <c r="GQ1012" s="360"/>
      <c r="GR1012" s="360"/>
      <c r="GS1012" s="360"/>
      <c r="GT1012" s="360"/>
      <c r="GU1012" s="360"/>
      <c r="GV1012" s="360"/>
      <c r="GW1012" s="360"/>
      <c r="GX1012" s="360"/>
      <c r="GY1012" s="360"/>
      <c r="GZ1012" s="360"/>
      <c r="HA1012" s="360"/>
      <c r="HB1012" s="360"/>
      <c r="HC1012" s="360"/>
      <c r="HD1012" s="360"/>
      <c r="HE1012" s="360"/>
      <c r="HF1012" s="360"/>
      <c r="HG1012" s="360"/>
      <c r="HH1012" s="360"/>
      <c r="HI1012" s="360"/>
      <c r="HJ1012" s="360"/>
      <c r="HK1012" s="360"/>
      <c r="HL1012" s="360"/>
      <c r="HM1012" s="360"/>
      <c r="HN1012" s="360"/>
      <c r="HO1012" s="360"/>
      <c r="HP1012" s="360"/>
      <c r="HQ1012" s="360"/>
      <c r="HR1012" s="360"/>
      <c r="HS1012" s="360"/>
      <c r="HT1012" s="360"/>
      <c r="HU1012" s="360"/>
      <c r="HV1012" s="360"/>
      <c r="HW1012" s="360"/>
      <c r="HX1012" s="360"/>
    </row>
    <row r="1014" spans="1:232" s="461" customFormat="1">
      <c r="A1014" s="352"/>
      <c r="B1014" s="369"/>
      <c r="C1014" s="354"/>
      <c r="D1014" s="355"/>
      <c r="E1014" s="356"/>
      <c r="F1014" s="357"/>
      <c r="G1014" s="370"/>
      <c r="H1014" s="372"/>
      <c r="I1014" s="447"/>
      <c r="J1014" s="448"/>
      <c r="K1014" s="449"/>
      <c r="L1014" s="446"/>
      <c r="N1014" s="440"/>
      <c r="O1014" s="440"/>
      <c r="P1014" s="360"/>
      <c r="Q1014" s="360"/>
      <c r="R1014" s="360"/>
      <c r="S1014" s="360"/>
      <c r="T1014" s="360"/>
      <c r="U1014" s="360"/>
      <c r="V1014" s="360"/>
      <c r="W1014" s="360"/>
      <c r="X1014" s="360"/>
      <c r="Y1014" s="360"/>
      <c r="Z1014" s="360"/>
      <c r="AA1014" s="360"/>
      <c r="AB1014" s="360"/>
      <c r="AC1014" s="360"/>
      <c r="AD1014" s="360"/>
      <c r="AE1014" s="360"/>
      <c r="AF1014" s="360"/>
      <c r="AG1014" s="360"/>
      <c r="AH1014" s="360"/>
      <c r="AI1014" s="360"/>
      <c r="AJ1014" s="360"/>
      <c r="AK1014" s="360"/>
      <c r="AL1014" s="360"/>
      <c r="AM1014" s="360"/>
      <c r="AN1014" s="360"/>
      <c r="AO1014" s="360"/>
      <c r="AP1014" s="360"/>
      <c r="AQ1014" s="360"/>
      <c r="AR1014" s="360"/>
      <c r="AS1014" s="360"/>
      <c r="AT1014" s="360"/>
      <c r="AU1014" s="360"/>
      <c r="AV1014" s="360"/>
      <c r="AW1014" s="360"/>
      <c r="AX1014" s="360"/>
      <c r="AY1014" s="360"/>
      <c r="AZ1014" s="360"/>
      <c r="BA1014" s="360"/>
      <c r="BB1014" s="360"/>
      <c r="BC1014" s="360"/>
      <c r="BD1014" s="360"/>
      <c r="BE1014" s="360"/>
      <c r="BF1014" s="360"/>
      <c r="BG1014" s="360"/>
      <c r="BH1014" s="360"/>
      <c r="BI1014" s="360"/>
      <c r="BJ1014" s="360"/>
      <c r="BK1014" s="360"/>
      <c r="BL1014" s="360"/>
      <c r="BM1014" s="360"/>
      <c r="BN1014" s="360"/>
      <c r="BO1014" s="360"/>
      <c r="BP1014" s="360"/>
      <c r="BQ1014" s="360"/>
      <c r="BR1014" s="360"/>
      <c r="BS1014" s="360"/>
      <c r="BT1014" s="360"/>
      <c r="BU1014" s="360"/>
      <c r="BV1014" s="360"/>
      <c r="BW1014" s="360"/>
      <c r="BX1014" s="360"/>
      <c r="BY1014" s="360"/>
      <c r="BZ1014" s="360"/>
      <c r="CA1014" s="360"/>
      <c r="CB1014" s="360"/>
      <c r="CC1014" s="360"/>
      <c r="CD1014" s="360"/>
      <c r="CE1014" s="360"/>
      <c r="CF1014" s="360"/>
      <c r="CG1014" s="360"/>
      <c r="CH1014" s="360"/>
      <c r="CI1014" s="360"/>
      <c r="CJ1014" s="360"/>
      <c r="CK1014" s="360"/>
      <c r="CL1014" s="360"/>
      <c r="CM1014" s="360"/>
      <c r="CN1014" s="360"/>
      <c r="CO1014" s="360"/>
      <c r="CP1014" s="360"/>
      <c r="CQ1014" s="360"/>
      <c r="CR1014" s="360"/>
      <c r="CS1014" s="360"/>
      <c r="CT1014" s="360"/>
      <c r="CU1014" s="360"/>
      <c r="CV1014" s="360"/>
      <c r="CW1014" s="360"/>
      <c r="CX1014" s="360"/>
      <c r="CY1014" s="360"/>
      <c r="CZ1014" s="360"/>
      <c r="DA1014" s="360"/>
      <c r="DB1014" s="360"/>
      <c r="DC1014" s="360"/>
      <c r="DD1014" s="360"/>
      <c r="DE1014" s="360"/>
      <c r="DF1014" s="360"/>
      <c r="DG1014" s="360"/>
      <c r="DH1014" s="360"/>
      <c r="DI1014" s="360"/>
      <c r="DJ1014" s="360"/>
      <c r="DK1014" s="360"/>
      <c r="DL1014" s="360"/>
      <c r="DM1014" s="360"/>
      <c r="DN1014" s="360"/>
      <c r="DO1014" s="360"/>
      <c r="DP1014" s="360"/>
      <c r="DQ1014" s="360"/>
      <c r="DR1014" s="360"/>
      <c r="DS1014" s="360"/>
      <c r="DT1014" s="360"/>
      <c r="DU1014" s="360"/>
      <c r="DV1014" s="360"/>
      <c r="DW1014" s="360"/>
      <c r="DX1014" s="360"/>
      <c r="DY1014" s="360"/>
      <c r="DZ1014" s="360"/>
      <c r="EA1014" s="360"/>
      <c r="EB1014" s="360"/>
      <c r="EC1014" s="360"/>
      <c r="ED1014" s="360"/>
      <c r="EE1014" s="360"/>
      <c r="EF1014" s="360"/>
      <c r="EG1014" s="360"/>
      <c r="EH1014" s="360"/>
      <c r="EI1014" s="360"/>
      <c r="EJ1014" s="360"/>
      <c r="EK1014" s="360"/>
      <c r="EL1014" s="360"/>
      <c r="EM1014" s="360"/>
      <c r="EN1014" s="360"/>
      <c r="EO1014" s="360"/>
      <c r="EP1014" s="360"/>
      <c r="EQ1014" s="360"/>
      <c r="ER1014" s="360"/>
      <c r="ES1014" s="360"/>
      <c r="ET1014" s="360"/>
      <c r="EU1014" s="360"/>
      <c r="EV1014" s="360"/>
      <c r="EW1014" s="360"/>
      <c r="EX1014" s="360"/>
      <c r="EY1014" s="360"/>
      <c r="EZ1014" s="360"/>
      <c r="FA1014" s="360"/>
      <c r="FB1014" s="360"/>
      <c r="FC1014" s="360"/>
      <c r="FD1014" s="360"/>
      <c r="FE1014" s="360"/>
      <c r="FF1014" s="360"/>
      <c r="FG1014" s="360"/>
      <c r="FH1014" s="360"/>
      <c r="FI1014" s="360"/>
      <c r="FJ1014" s="360"/>
      <c r="FK1014" s="360"/>
      <c r="FL1014" s="360"/>
      <c r="FM1014" s="360"/>
      <c r="FN1014" s="360"/>
      <c r="FO1014" s="360"/>
      <c r="FP1014" s="360"/>
      <c r="FQ1014" s="360"/>
      <c r="FR1014" s="360"/>
      <c r="FS1014" s="360"/>
      <c r="FT1014" s="360"/>
      <c r="FU1014" s="360"/>
      <c r="FV1014" s="360"/>
      <c r="FW1014" s="360"/>
      <c r="FX1014" s="360"/>
      <c r="FY1014" s="360"/>
      <c r="FZ1014" s="360"/>
      <c r="GA1014" s="360"/>
      <c r="GB1014" s="360"/>
      <c r="GC1014" s="360"/>
      <c r="GD1014" s="360"/>
      <c r="GE1014" s="360"/>
      <c r="GF1014" s="360"/>
      <c r="GG1014" s="360"/>
      <c r="GH1014" s="360"/>
      <c r="GI1014" s="360"/>
      <c r="GJ1014" s="360"/>
      <c r="GK1014" s="360"/>
      <c r="GL1014" s="360"/>
      <c r="GM1014" s="360"/>
      <c r="GN1014" s="360"/>
      <c r="GO1014" s="360"/>
      <c r="GP1014" s="360"/>
      <c r="GQ1014" s="360"/>
      <c r="GR1014" s="360"/>
      <c r="GS1014" s="360"/>
      <c r="GT1014" s="360"/>
      <c r="GU1014" s="360"/>
      <c r="GV1014" s="360"/>
      <c r="GW1014" s="360"/>
      <c r="GX1014" s="360"/>
      <c r="GY1014" s="360"/>
      <c r="GZ1014" s="360"/>
      <c r="HA1014" s="360"/>
      <c r="HB1014" s="360"/>
      <c r="HC1014" s="360"/>
      <c r="HD1014" s="360"/>
      <c r="HE1014" s="360"/>
      <c r="HF1014" s="360"/>
      <c r="HG1014" s="360"/>
      <c r="HH1014" s="360"/>
      <c r="HI1014" s="360"/>
      <c r="HJ1014" s="360"/>
      <c r="HK1014" s="360"/>
      <c r="HL1014" s="360"/>
      <c r="HM1014" s="360"/>
      <c r="HN1014" s="360"/>
      <c r="HO1014" s="360"/>
      <c r="HP1014" s="360"/>
      <c r="HQ1014" s="360"/>
      <c r="HR1014" s="360"/>
      <c r="HS1014" s="360"/>
      <c r="HT1014" s="360"/>
      <c r="HU1014" s="360"/>
      <c r="HV1014" s="360"/>
      <c r="HW1014" s="360"/>
      <c r="HX1014" s="360"/>
    </row>
    <row r="1016" spans="1:232" s="461" customFormat="1">
      <c r="A1016" s="352"/>
      <c r="B1016" s="369"/>
      <c r="C1016" s="354"/>
      <c r="D1016" s="355"/>
      <c r="E1016" s="356"/>
      <c r="F1016" s="357"/>
      <c r="G1016" s="370"/>
      <c r="H1016" s="372"/>
      <c r="I1016" s="447"/>
      <c r="J1016" s="448"/>
      <c r="K1016" s="449"/>
      <c r="L1016" s="446"/>
      <c r="N1016" s="440"/>
      <c r="O1016" s="440"/>
      <c r="P1016" s="360"/>
      <c r="Q1016" s="360"/>
      <c r="R1016" s="360"/>
      <c r="S1016" s="360"/>
      <c r="T1016" s="360"/>
      <c r="U1016" s="360"/>
      <c r="V1016" s="360"/>
      <c r="W1016" s="360"/>
      <c r="X1016" s="360"/>
      <c r="Y1016" s="360"/>
      <c r="Z1016" s="360"/>
      <c r="AA1016" s="360"/>
      <c r="AB1016" s="360"/>
      <c r="AC1016" s="360"/>
      <c r="AD1016" s="360"/>
      <c r="AE1016" s="360"/>
      <c r="AF1016" s="360"/>
      <c r="AG1016" s="360"/>
      <c r="AH1016" s="360"/>
      <c r="AI1016" s="360"/>
      <c r="AJ1016" s="360"/>
      <c r="AK1016" s="360"/>
      <c r="AL1016" s="360"/>
      <c r="AM1016" s="360"/>
      <c r="AN1016" s="360"/>
      <c r="AO1016" s="360"/>
      <c r="AP1016" s="360"/>
      <c r="AQ1016" s="360"/>
      <c r="AR1016" s="360"/>
      <c r="AS1016" s="360"/>
      <c r="AT1016" s="360"/>
      <c r="AU1016" s="360"/>
      <c r="AV1016" s="360"/>
      <c r="AW1016" s="360"/>
      <c r="AX1016" s="360"/>
      <c r="AY1016" s="360"/>
      <c r="AZ1016" s="360"/>
      <c r="BA1016" s="360"/>
      <c r="BB1016" s="360"/>
      <c r="BC1016" s="360"/>
      <c r="BD1016" s="360"/>
      <c r="BE1016" s="360"/>
      <c r="BF1016" s="360"/>
      <c r="BG1016" s="360"/>
      <c r="BH1016" s="360"/>
      <c r="BI1016" s="360"/>
      <c r="BJ1016" s="360"/>
      <c r="BK1016" s="360"/>
      <c r="BL1016" s="360"/>
      <c r="BM1016" s="360"/>
      <c r="BN1016" s="360"/>
      <c r="BO1016" s="360"/>
      <c r="BP1016" s="360"/>
      <c r="BQ1016" s="360"/>
      <c r="BR1016" s="360"/>
      <c r="BS1016" s="360"/>
      <c r="BT1016" s="360"/>
      <c r="BU1016" s="360"/>
      <c r="BV1016" s="360"/>
      <c r="BW1016" s="360"/>
      <c r="BX1016" s="360"/>
      <c r="BY1016" s="360"/>
      <c r="BZ1016" s="360"/>
      <c r="CA1016" s="360"/>
      <c r="CB1016" s="360"/>
      <c r="CC1016" s="360"/>
      <c r="CD1016" s="360"/>
      <c r="CE1016" s="360"/>
      <c r="CF1016" s="360"/>
      <c r="CG1016" s="360"/>
      <c r="CH1016" s="360"/>
      <c r="CI1016" s="360"/>
      <c r="CJ1016" s="360"/>
      <c r="CK1016" s="360"/>
      <c r="CL1016" s="360"/>
      <c r="CM1016" s="360"/>
      <c r="CN1016" s="360"/>
      <c r="CO1016" s="360"/>
      <c r="CP1016" s="360"/>
      <c r="CQ1016" s="360"/>
      <c r="CR1016" s="360"/>
      <c r="CS1016" s="360"/>
      <c r="CT1016" s="360"/>
      <c r="CU1016" s="360"/>
      <c r="CV1016" s="360"/>
      <c r="CW1016" s="360"/>
      <c r="CX1016" s="360"/>
      <c r="CY1016" s="360"/>
      <c r="CZ1016" s="360"/>
      <c r="DA1016" s="360"/>
      <c r="DB1016" s="360"/>
      <c r="DC1016" s="360"/>
      <c r="DD1016" s="360"/>
      <c r="DE1016" s="360"/>
      <c r="DF1016" s="360"/>
      <c r="DG1016" s="360"/>
      <c r="DH1016" s="360"/>
      <c r="DI1016" s="360"/>
      <c r="DJ1016" s="360"/>
      <c r="DK1016" s="360"/>
      <c r="DL1016" s="360"/>
      <c r="DM1016" s="360"/>
      <c r="DN1016" s="360"/>
      <c r="DO1016" s="360"/>
      <c r="DP1016" s="360"/>
      <c r="DQ1016" s="360"/>
      <c r="DR1016" s="360"/>
      <c r="DS1016" s="360"/>
      <c r="DT1016" s="360"/>
      <c r="DU1016" s="360"/>
      <c r="DV1016" s="360"/>
      <c r="DW1016" s="360"/>
      <c r="DX1016" s="360"/>
      <c r="DY1016" s="360"/>
      <c r="DZ1016" s="360"/>
      <c r="EA1016" s="360"/>
      <c r="EB1016" s="360"/>
      <c r="EC1016" s="360"/>
      <c r="ED1016" s="360"/>
      <c r="EE1016" s="360"/>
      <c r="EF1016" s="360"/>
      <c r="EG1016" s="360"/>
      <c r="EH1016" s="360"/>
      <c r="EI1016" s="360"/>
      <c r="EJ1016" s="360"/>
      <c r="EK1016" s="360"/>
      <c r="EL1016" s="360"/>
      <c r="EM1016" s="360"/>
      <c r="EN1016" s="360"/>
      <c r="EO1016" s="360"/>
      <c r="EP1016" s="360"/>
      <c r="EQ1016" s="360"/>
      <c r="ER1016" s="360"/>
      <c r="ES1016" s="360"/>
      <c r="ET1016" s="360"/>
      <c r="EU1016" s="360"/>
      <c r="EV1016" s="360"/>
      <c r="EW1016" s="360"/>
      <c r="EX1016" s="360"/>
      <c r="EY1016" s="360"/>
      <c r="EZ1016" s="360"/>
      <c r="FA1016" s="360"/>
      <c r="FB1016" s="360"/>
      <c r="FC1016" s="360"/>
      <c r="FD1016" s="360"/>
      <c r="FE1016" s="360"/>
      <c r="FF1016" s="360"/>
      <c r="FG1016" s="360"/>
      <c r="FH1016" s="360"/>
      <c r="FI1016" s="360"/>
      <c r="FJ1016" s="360"/>
      <c r="FK1016" s="360"/>
      <c r="FL1016" s="360"/>
      <c r="FM1016" s="360"/>
      <c r="FN1016" s="360"/>
      <c r="FO1016" s="360"/>
      <c r="FP1016" s="360"/>
      <c r="FQ1016" s="360"/>
      <c r="FR1016" s="360"/>
      <c r="FS1016" s="360"/>
      <c r="FT1016" s="360"/>
      <c r="FU1016" s="360"/>
      <c r="FV1016" s="360"/>
      <c r="FW1016" s="360"/>
      <c r="FX1016" s="360"/>
      <c r="FY1016" s="360"/>
      <c r="FZ1016" s="360"/>
      <c r="GA1016" s="360"/>
      <c r="GB1016" s="360"/>
      <c r="GC1016" s="360"/>
      <c r="GD1016" s="360"/>
      <c r="GE1016" s="360"/>
      <c r="GF1016" s="360"/>
      <c r="GG1016" s="360"/>
      <c r="GH1016" s="360"/>
      <c r="GI1016" s="360"/>
      <c r="GJ1016" s="360"/>
      <c r="GK1016" s="360"/>
      <c r="GL1016" s="360"/>
      <c r="GM1016" s="360"/>
      <c r="GN1016" s="360"/>
      <c r="GO1016" s="360"/>
      <c r="GP1016" s="360"/>
      <c r="GQ1016" s="360"/>
      <c r="GR1016" s="360"/>
      <c r="GS1016" s="360"/>
      <c r="GT1016" s="360"/>
      <c r="GU1016" s="360"/>
      <c r="GV1016" s="360"/>
      <c r="GW1016" s="360"/>
      <c r="GX1016" s="360"/>
      <c r="GY1016" s="360"/>
      <c r="GZ1016" s="360"/>
      <c r="HA1016" s="360"/>
      <c r="HB1016" s="360"/>
      <c r="HC1016" s="360"/>
      <c r="HD1016" s="360"/>
      <c r="HE1016" s="360"/>
      <c r="HF1016" s="360"/>
      <c r="HG1016" s="360"/>
      <c r="HH1016" s="360"/>
      <c r="HI1016" s="360"/>
      <c r="HJ1016" s="360"/>
      <c r="HK1016" s="360"/>
      <c r="HL1016" s="360"/>
      <c r="HM1016" s="360"/>
      <c r="HN1016" s="360"/>
      <c r="HO1016" s="360"/>
      <c r="HP1016" s="360"/>
      <c r="HQ1016" s="360"/>
      <c r="HR1016" s="360"/>
      <c r="HS1016" s="360"/>
      <c r="HT1016" s="360"/>
      <c r="HU1016" s="360"/>
      <c r="HV1016" s="360"/>
      <c r="HW1016" s="360"/>
      <c r="HX1016" s="360"/>
    </row>
    <row r="1017" spans="1:232" s="461" customFormat="1">
      <c r="A1017" s="352"/>
      <c r="B1017" s="369"/>
      <c r="C1017" s="354"/>
      <c r="D1017" s="355"/>
      <c r="E1017" s="356"/>
      <c r="F1017" s="357"/>
      <c r="G1017" s="370"/>
      <c r="H1017" s="372"/>
      <c r="I1017" s="447"/>
      <c r="J1017" s="448"/>
      <c r="K1017" s="449"/>
      <c r="L1017" s="446"/>
      <c r="N1017" s="440"/>
      <c r="O1017" s="440"/>
      <c r="P1017" s="360"/>
      <c r="Q1017" s="360"/>
      <c r="R1017" s="360"/>
      <c r="S1017" s="360"/>
      <c r="T1017" s="360"/>
      <c r="U1017" s="360"/>
      <c r="V1017" s="360"/>
      <c r="W1017" s="360"/>
      <c r="X1017" s="360"/>
      <c r="Y1017" s="360"/>
      <c r="Z1017" s="360"/>
      <c r="AA1017" s="360"/>
      <c r="AB1017" s="360"/>
      <c r="AC1017" s="360"/>
      <c r="AD1017" s="360"/>
      <c r="AE1017" s="360"/>
      <c r="AF1017" s="360"/>
      <c r="AG1017" s="360"/>
      <c r="AH1017" s="360"/>
      <c r="AI1017" s="360"/>
      <c r="AJ1017" s="360"/>
      <c r="AK1017" s="360"/>
      <c r="AL1017" s="360"/>
      <c r="AM1017" s="360"/>
      <c r="AN1017" s="360"/>
      <c r="AO1017" s="360"/>
      <c r="AP1017" s="360"/>
      <c r="AQ1017" s="360"/>
      <c r="AR1017" s="360"/>
      <c r="AS1017" s="360"/>
      <c r="AT1017" s="360"/>
      <c r="AU1017" s="360"/>
      <c r="AV1017" s="360"/>
      <c r="AW1017" s="360"/>
      <c r="AX1017" s="360"/>
      <c r="AY1017" s="360"/>
      <c r="AZ1017" s="360"/>
      <c r="BA1017" s="360"/>
      <c r="BB1017" s="360"/>
      <c r="BC1017" s="360"/>
      <c r="BD1017" s="360"/>
      <c r="BE1017" s="360"/>
      <c r="BF1017" s="360"/>
      <c r="BG1017" s="360"/>
      <c r="BH1017" s="360"/>
      <c r="BI1017" s="360"/>
      <c r="BJ1017" s="360"/>
      <c r="BK1017" s="360"/>
      <c r="BL1017" s="360"/>
      <c r="BM1017" s="360"/>
      <c r="BN1017" s="360"/>
      <c r="BO1017" s="360"/>
      <c r="BP1017" s="360"/>
      <c r="BQ1017" s="360"/>
      <c r="BR1017" s="360"/>
      <c r="BS1017" s="360"/>
      <c r="BT1017" s="360"/>
      <c r="BU1017" s="360"/>
      <c r="BV1017" s="360"/>
      <c r="BW1017" s="360"/>
      <c r="BX1017" s="360"/>
      <c r="BY1017" s="360"/>
      <c r="BZ1017" s="360"/>
      <c r="CA1017" s="360"/>
      <c r="CB1017" s="360"/>
      <c r="CC1017" s="360"/>
      <c r="CD1017" s="360"/>
      <c r="CE1017" s="360"/>
      <c r="CF1017" s="360"/>
      <c r="CG1017" s="360"/>
      <c r="CH1017" s="360"/>
      <c r="CI1017" s="360"/>
      <c r="CJ1017" s="360"/>
      <c r="CK1017" s="360"/>
      <c r="CL1017" s="360"/>
      <c r="CM1017" s="360"/>
      <c r="CN1017" s="360"/>
      <c r="CO1017" s="360"/>
      <c r="CP1017" s="360"/>
      <c r="CQ1017" s="360"/>
      <c r="CR1017" s="360"/>
      <c r="CS1017" s="360"/>
      <c r="CT1017" s="360"/>
      <c r="CU1017" s="360"/>
      <c r="CV1017" s="360"/>
      <c r="CW1017" s="360"/>
      <c r="CX1017" s="360"/>
      <c r="CY1017" s="360"/>
      <c r="CZ1017" s="360"/>
      <c r="DA1017" s="360"/>
      <c r="DB1017" s="360"/>
      <c r="DC1017" s="360"/>
      <c r="DD1017" s="360"/>
      <c r="DE1017" s="360"/>
      <c r="DF1017" s="360"/>
      <c r="DG1017" s="360"/>
      <c r="DH1017" s="360"/>
      <c r="DI1017" s="360"/>
      <c r="DJ1017" s="360"/>
      <c r="DK1017" s="360"/>
      <c r="DL1017" s="360"/>
      <c r="DM1017" s="360"/>
      <c r="DN1017" s="360"/>
      <c r="DO1017" s="360"/>
      <c r="DP1017" s="360"/>
      <c r="DQ1017" s="360"/>
      <c r="DR1017" s="360"/>
      <c r="DS1017" s="360"/>
      <c r="DT1017" s="360"/>
      <c r="DU1017" s="360"/>
      <c r="DV1017" s="360"/>
      <c r="DW1017" s="360"/>
      <c r="DX1017" s="360"/>
      <c r="DY1017" s="360"/>
      <c r="DZ1017" s="360"/>
      <c r="EA1017" s="360"/>
      <c r="EB1017" s="360"/>
      <c r="EC1017" s="360"/>
      <c r="ED1017" s="360"/>
      <c r="EE1017" s="360"/>
      <c r="EF1017" s="360"/>
      <c r="EG1017" s="360"/>
      <c r="EH1017" s="360"/>
      <c r="EI1017" s="360"/>
      <c r="EJ1017" s="360"/>
      <c r="EK1017" s="360"/>
      <c r="EL1017" s="360"/>
      <c r="EM1017" s="360"/>
      <c r="EN1017" s="360"/>
      <c r="EO1017" s="360"/>
      <c r="EP1017" s="360"/>
      <c r="EQ1017" s="360"/>
      <c r="ER1017" s="360"/>
      <c r="ES1017" s="360"/>
      <c r="ET1017" s="360"/>
      <c r="EU1017" s="360"/>
      <c r="EV1017" s="360"/>
      <c r="EW1017" s="360"/>
      <c r="EX1017" s="360"/>
      <c r="EY1017" s="360"/>
      <c r="EZ1017" s="360"/>
      <c r="FA1017" s="360"/>
      <c r="FB1017" s="360"/>
      <c r="FC1017" s="360"/>
      <c r="FD1017" s="360"/>
      <c r="FE1017" s="360"/>
      <c r="FF1017" s="360"/>
      <c r="FG1017" s="360"/>
      <c r="FH1017" s="360"/>
      <c r="FI1017" s="360"/>
      <c r="FJ1017" s="360"/>
      <c r="FK1017" s="360"/>
      <c r="FL1017" s="360"/>
      <c r="FM1017" s="360"/>
      <c r="FN1017" s="360"/>
      <c r="FO1017" s="360"/>
      <c r="FP1017" s="360"/>
      <c r="FQ1017" s="360"/>
      <c r="FR1017" s="360"/>
      <c r="FS1017" s="360"/>
      <c r="FT1017" s="360"/>
      <c r="FU1017" s="360"/>
      <c r="FV1017" s="360"/>
      <c r="FW1017" s="360"/>
      <c r="FX1017" s="360"/>
      <c r="FY1017" s="360"/>
      <c r="FZ1017" s="360"/>
      <c r="GA1017" s="360"/>
      <c r="GB1017" s="360"/>
      <c r="GC1017" s="360"/>
      <c r="GD1017" s="360"/>
      <c r="GE1017" s="360"/>
      <c r="GF1017" s="360"/>
      <c r="GG1017" s="360"/>
      <c r="GH1017" s="360"/>
      <c r="GI1017" s="360"/>
      <c r="GJ1017" s="360"/>
      <c r="GK1017" s="360"/>
      <c r="GL1017" s="360"/>
      <c r="GM1017" s="360"/>
      <c r="GN1017" s="360"/>
      <c r="GO1017" s="360"/>
      <c r="GP1017" s="360"/>
      <c r="GQ1017" s="360"/>
      <c r="GR1017" s="360"/>
      <c r="GS1017" s="360"/>
      <c r="GT1017" s="360"/>
      <c r="GU1017" s="360"/>
      <c r="GV1017" s="360"/>
      <c r="GW1017" s="360"/>
      <c r="GX1017" s="360"/>
      <c r="GY1017" s="360"/>
      <c r="GZ1017" s="360"/>
      <c r="HA1017" s="360"/>
      <c r="HB1017" s="360"/>
      <c r="HC1017" s="360"/>
      <c r="HD1017" s="360"/>
      <c r="HE1017" s="360"/>
      <c r="HF1017" s="360"/>
      <c r="HG1017" s="360"/>
      <c r="HH1017" s="360"/>
      <c r="HI1017" s="360"/>
      <c r="HJ1017" s="360"/>
      <c r="HK1017" s="360"/>
      <c r="HL1017" s="360"/>
      <c r="HM1017" s="360"/>
      <c r="HN1017" s="360"/>
      <c r="HO1017" s="360"/>
      <c r="HP1017" s="360"/>
      <c r="HQ1017" s="360"/>
      <c r="HR1017" s="360"/>
      <c r="HS1017" s="360"/>
      <c r="HT1017" s="360"/>
      <c r="HU1017" s="360"/>
      <c r="HV1017" s="360"/>
      <c r="HW1017" s="360"/>
      <c r="HX1017" s="360"/>
    </row>
    <row r="1018" spans="1:232" s="461" customFormat="1">
      <c r="A1018" s="352"/>
      <c r="B1018" s="369"/>
      <c r="C1018" s="354"/>
      <c r="D1018" s="355"/>
      <c r="E1018" s="356"/>
      <c r="F1018" s="357"/>
      <c r="G1018" s="370"/>
      <c r="H1018" s="372"/>
      <c r="I1018" s="447"/>
      <c r="J1018" s="448"/>
      <c r="K1018" s="449"/>
      <c r="L1018" s="446"/>
      <c r="N1018" s="440"/>
      <c r="O1018" s="440"/>
      <c r="P1018" s="360"/>
      <c r="Q1018" s="360"/>
      <c r="R1018" s="360"/>
      <c r="S1018" s="360"/>
      <c r="T1018" s="360"/>
      <c r="U1018" s="360"/>
      <c r="V1018" s="360"/>
      <c r="W1018" s="360"/>
      <c r="X1018" s="360"/>
      <c r="Y1018" s="360"/>
      <c r="Z1018" s="360"/>
      <c r="AA1018" s="360"/>
      <c r="AB1018" s="360"/>
      <c r="AC1018" s="360"/>
      <c r="AD1018" s="360"/>
      <c r="AE1018" s="360"/>
      <c r="AF1018" s="360"/>
      <c r="AG1018" s="360"/>
      <c r="AH1018" s="360"/>
      <c r="AI1018" s="360"/>
      <c r="AJ1018" s="360"/>
      <c r="AK1018" s="360"/>
      <c r="AL1018" s="360"/>
      <c r="AM1018" s="360"/>
      <c r="AN1018" s="360"/>
      <c r="AO1018" s="360"/>
      <c r="AP1018" s="360"/>
      <c r="AQ1018" s="360"/>
      <c r="AR1018" s="360"/>
      <c r="AS1018" s="360"/>
      <c r="AT1018" s="360"/>
      <c r="AU1018" s="360"/>
      <c r="AV1018" s="360"/>
      <c r="AW1018" s="360"/>
      <c r="AX1018" s="360"/>
      <c r="AY1018" s="360"/>
      <c r="AZ1018" s="360"/>
      <c r="BA1018" s="360"/>
      <c r="BB1018" s="360"/>
      <c r="BC1018" s="360"/>
      <c r="BD1018" s="360"/>
      <c r="BE1018" s="360"/>
      <c r="BF1018" s="360"/>
      <c r="BG1018" s="360"/>
      <c r="BH1018" s="360"/>
      <c r="BI1018" s="360"/>
      <c r="BJ1018" s="360"/>
      <c r="BK1018" s="360"/>
      <c r="BL1018" s="360"/>
      <c r="BM1018" s="360"/>
      <c r="BN1018" s="360"/>
      <c r="BO1018" s="360"/>
      <c r="BP1018" s="360"/>
      <c r="BQ1018" s="360"/>
      <c r="BR1018" s="360"/>
      <c r="BS1018" s="360"/>
      <c r="BT1018" s="360"/>
      <c r="BU1018" s="360"/>
      <c r="BV1018" s="360"/>
      <c r="BW1018" s="360"/>
      <c r="BX1018" s="360"/>
      <c r="BY1018" s="360"/>
      <c r="BZ1018" s="360"/>
      <c r="CA1018" s="360"/>
      <c r="CB1018" s="360"/>
      <c r="CC1018" s="360"/>
      <c r="CD1018" s="360"/>
      <c r="CE1018" s="360"/>
      <c r="CF1018" s="360"/>
      <c r="CG1018" s="360"/>
      <c r="CH1018" s="360"/>
      <c r="CI1018" s="360"/>
      <c r="CJ1018" s="360"/>
      <c r="CK1018" s="360"/>
      <c r="CL1018" s="360"/>
      <c r="CM1018" s="360"/>
      <c r="CN1018" s="360"/>
      <c r="CO1018" s="360"/>
      <c r="CP1018" s="360"/>
      <c r="CQ1018" s="360"/>
      <c r="CR1018" s="360"/>
      <c r="CS1018" s="360"/>
      <c r="CT1018" s="360"/>
      <c r="CU1018" s="360"/>
      <c r="CV1018" s="360"/>
      <c r="CW1018" s="360"/>
      <c r="CX1018" s="360"/>
      <c r="CY1018" s="360"/>
      <c r="CZ1018" s="360"/>
      <c r="DA1018" s="360"/>
      <c r="DB1018" s="360"/>
      <c r="DC1018" s="360"/>
      <c r="DD1018" s="360"/>
      <c r="DE1018" s="360"/>
      <c r="DF1018" s="360"/>
      <c r="DG1018" s="360"/>
      <c r="DH1018" s="360"/>
      <c r="DI1018" s="360"/>
      <c r="DJ1018" s="360"/>
      <c r="DK1018" s="360"/>
      <c r="DL1018" s="360"/>
      <c r="DM1018" s="360"/>
      <c r="DN1018" s="360"/>
      <c r="DO1018" s="360"/>
      <c r="DP1018" s="360"/>
      <c r="DQ1018" s="360"/>
      <c r="DR1018" s="360"/>
      <c r="DS1018" s="360"/>
      <c r="DT1018" s="360"/>
      <c r="DU1018" s="360"/>
      <c r="DV1018" s="360"/>
      <c r="DW1018" s="360"/>
      <c r="DX1018" s="360"/>
      <c r="DY1018" s="360"/>
      <c r="DZ1018" s="360"/>
      <c r="EA1018" s="360"/>
      <c r="EB1018" s="360"/>
      <c r="EC1018" s="360"/>
      <c r="ED1018" s="360"/>
      <c r="EE1018" s="360"/>
      <c r="EF1018" s="360"/>
      <c r="EG1018" s="360"/>
      <c r="EH1018" s="360"/>
      <c r="EI1018" s="360"/>
      <c r="EJ1018" s="360"/>
      <c r="EK1018" s="360"/>
      <c r="EL1018" s="360"/>
      <c r="EM1018" s="360"/>
      <c r="EN1018" s="360"/>
      <c r="EO1018" s="360"/>
      <c r="EP1018" s="360"/>
      <c r="EQ1018" s="360"/>
      <c r="ER1018" s="360"/>
      <c r="ES1018" s="360"/>
      <c r="ET1018" s="360"/>
      <c r="EU1018" s="360"/>
      <c r="EV1018" s="360"/>
      <c r="EW1018" s="360"/>
      <c r="EX1018" s="360"/>
      <c r="EY1018" s="360"/>
      <c r="EZ1018" s="360"/>
      <c r="FA1018" s="360"/>
      <c r="FB1018" s="360"/>
      <c r="FC1018" s="360"/>
      <c r="FD1018" s="360"/>
      <c r="FE1018" s="360"/>
      <c r="FF1018" s="360"/>
      <c r="FG1018" s="360"/>
      <c r="FH1018" s="360"/>
      <c r="FI1018" s="360"/>
      <c r="FJ1018" s="360"/>
      <c r="FK1018" s="360"/>
      <c r="FL1018" s="360"/>
      <c r="FM1018" s="360"/>
      <c r="FN1018" s="360"/>
      <c r="FO1018" s="360"/>
      <c r="FP1018" s="360"/>
      <c r="FQ1018" s="360"/>
      <c r="FR1018" s="360"/>
      <c r="FS1018" s="360"/>
      <c r="FT1018" s="360"/>
      <c r="FU1018" s="360"/>
      <c r="FV1018" s="360"/>
      <c r="FW1018" s="360"/>
      <c r="FX1018" s="360"/>
      <c r="FY1018" s="360"/>
      <c r="FZ1018" s="360"/>
      <c r="GA1018" s="360"/>
      <c r="GB1018" s="360"/>
      <c r="GC1018" s="360"/>
      <c r="GD1018" s="360"/>
      <c r="GE1018" s="360"/>
      <c r="GF1018" s="360"/>
      <c r="GG1018" s="360"/>
      <c r="GH1018" s="360"/>
      <c r="GI1018" s="360"/>
      <c r="GJ1018" s="360"/>
      <c r="GK1018" s="360"/>
      <c r="GL1018" s="360"/>
      <c r="GM1018" s="360"/>
      <c r="GN1018" s="360"/>
      <c r="GO1018" s="360"/>
      <c r="GP1018" s="360"/>
      <c r="GQ1018" s="360"/>
      <c r="GR1018" s="360"/>
      <c r="GS1018" s="360"/>
      <c r="GT1018" s="360"/>
      <c r="GU1018" s="360"/>
      <c r="GV1018" s="360"/>
      <c r="GW1018" s="360"/>
      <c r="GX1018" s="360"/>
      <c r="GY1018" s="360"/>
      <c r="GZ1018" s="360"/>
      <c r="HA1018" s="360"/>
      <c r="HB1018" s="360"/>
      <c r="HC1018" s="360"/>
      <c r="HD1018" s="360"/>
      <c r="HE1018" s="360"/>
      <c r="HF1018" s="360"/>
      <c r="HG1018" s="360"/>
      <c r="HH1018" s="360"/>
      <c r="HI1018" s="360"/>
      <c r="HJ1018" s="360"/>
      <c r="HK1018" s="360"/>
      <c r="HL1018" s="360"/>
      <c r="HM1018" s="360"/>
      <c r="HN1018" s="360"/>
      <c r="HO1018" s="360"/>
      <c r="HP1018" s="360"/>
      <c r="HQ1018" s="360"/>
      <c r="HR1018" s="360"/>
      <c r="HS1018" s="360"/>
      <c r="HT1018" s="360"/>
      <c r="HU1018" s="360"/>
      <c r="HV1018" s="360"/>
      <c r="HW1018" s="360"/>
      <c r="HX1018" s="360"/>
    </row>
    <row r="1020" spans="1:232" s="461" customFormat="1">
      <c r="A1020" s="352"/>
      <c r="B1020" s="369"/>
      <c r="C1020" s="354"/>
      <c r="D1020" s="355"/>
      <c r="E1020" s="356"/>
      <c r="F1020" s="357"/>
      <c r="G1020" s="370"/>
      <c r="H1020" s="372"/>
      <c r="I1020" s="447"/>
      <c r="J1020" s="448"/>
      <c r="K1020" s="449"/>
      <c r="L1020" s="446"/>
      <c r="N1020" s="440"/>
      <c r="O1020" s="440"/>
      <c r="P1020" s="360"/>
      <c r="Q1020" s="360"/>
      <c r="R1020" s="360"/>
      <c r="S1020" s="360"/>
      <c r="T1020" s="360"/>
      <c r="U1020" s="360"/>
      <c r="V1020" s="360"/>
      <c r="W1020" s="360"/>
      <c r="X1020" s="360"/>
      <c r="Y1020" s="360"/>
      <c r="Z1020" s="360"/>
      <c r="AA1020" s="360"/>
      <c r="AB1020" s="360"/>
      <c r="AC1020" s="360"/>
      <c r="AD1020" s="360"/>
      <c r="AE1020" s="360"/>
      <c r="AF1020" s="360"/>
      <c r="AG1020" s="360"/>
      <c r="AH1020" s="360"/>
      <c r="AI1020" s="360"/>
      <c r="AJ1020" s="360"/>
      <c r="AK1020" s="360"/>
      <c r="AL1020" s="360"/>
      <c r="AM1020" s="360"/>
      <c r="AN1020" s="360"/>
      <c r="AO1020" s="360"/>
      <c r="AP1020" s="360"/>
      <c r="AQ1020" s="360"/>
      <c r="AR1020" s="360"/>
      <c r="AS1020" s="360"/>
      <c r="AT1020" s="360"/>
      <c r="AU1020" s="360"/>
      <c r="AV1020" s="360"/>
      <c r="AW1020" s="360"/>
      <c r="AX1020" s="360"/>
      <c r="AY1020" s="360"/>
      <c r="AZ1020" s="360"/>
      <c r="BA1020" s="360"/>
      <c r="BB1020" s="360"/>
      <c r="BC1020" s="360"/>
      <c r="BD1020" s="360"/>
      <c r="BE1020" s="360"/>
      <c r="BF1020" s="360"/>
      <c r="BG1020" s="360"/>
      <c r="BH1020" s="360"/>
      <c r="BI1020" s="360"/>
      <c r="BJ1020" s="360"/>
      <c r="BK1020" s="360"/>
      <c r="BL1020" s="360"/>
      <c r="BM1020" s="360"/>
      <c r="BN1020" s="360"/>
      <c r="BO1020" s="360"/>
      <c r="BP1020" s="360"/>
      <c r="BQ1020" s="360"/>
      <c r="BR1020" s="360"/>
      <c r="BS1020" s="360"/>
      <c r="BT1020" s="360"/>
      <c r="BU1020" s="360"/>
      <c r="BV1020" s="360"/>
      <c r="BW1020" s="360"/>
      <c r="BX1020" s="360"/>
      <c r="BY1020" s="360"/>
      <c r="BZ1020" s="360"/>
      <c r="CA1020" s="360"/>
      <c r="CB1020" s="360"/>
      <c r="CC1020" s="360"/>
      <c r="CD1020" s="360"/>
      <c r="CE1020" s="360"/>
      <c r="CF1020" s="360"/>
      <c r="CG1020" s="360"/>
      <c r="CH1020" s="360"/>
      <c r="CI1020" s="360"/>
      <c r="CJ1020" s="360"/>
      <c r="CK1020" s="360"/>
      <c r="CL1020" s="360"/>
      <c r="CM1020" s="360"/>
      <c r="CN1020" s="360"/>
      <c r="CO1020" s="360"/>
      <c r="CP1020" s="360"/>
      <c r="CQ1020" s="360"/>
      <c r="CR1020" s="360"/>
      <c r="CS1020" s="360"/>
      <c r="CT1020" s="360"/>
      <c r="CU1020" s="360"/>
      <c r="CV1020" s="360"/>
      <c r="CW1020" s="360"/>
      <c r="CX1020" s="360"/>
      <c r="CY1020" s="360"/>
      <c r="CZ1020" s="360"/>
      <c r="DA1020" s="360"/>
      <c r="DB1020" s="360"/>
      <c r="DC1020" s="360"/>
      <c r="DD1020" s="360"/>
      <c r="DE1020" s="360"/>
      <c r="DF1020" s="360"/>
      <c r="DG1020" s="360"/>
      <c r="DH1020" s="360"/>
      <c r="DI1020" s="360"/>
      <c r="DJ1020" s="360"/>
      <c r="DK1020" s="360"/>
      <c r="DL1020" s="360"/>
      <c r="DM1020" s="360"/>
      <c r="DN1020" s="360"/>
      <c r="DO1020" s="360"/>
      <c r="DP1020" s="360"/>
      <c r="DQ1020" s="360"/>
      <c r="DR1020" s="360"/>
      <c r="DS1020" s="360"/>
      <c r="DT1020" s="360"/>
      <c r="DU1020" s="360"/>
      <c r="DV1020" s="360"/>
      <c r="DW1020" s="360"/>
      <c r="DX1020" s="360"/>
      <c r="DY1020" s="360"/>
      <c r="DZ1020" s="360"/>
      <c r="EA1020" s="360"/>
      <c r="EB1020" s="360"/>
      <c r="EC1020" s="360"/>
      <c r="ED1020" s="360"/>
      <c r="EE1020" s="360"/>
      <c r="EF1020" s="360"/>
      <c r="EG1020" s="360"/>
      <c r="EH1020" s="360"/>
      <c r="EI1020" s="360"/>
      <c r="EJ1020" s="360"/>
      <c r="EK1020" s="360"/>
      <c r="EL1020" s="360"/>
      <c r="EM1020" s="360"/>
      <c r="EN1020" s="360"/>
      <c r="EO1020" s="360"/>
      <c r="EP1020" s="360"/>
      <c r="EQ1020" s="360"/>
      <c r="ER1020" s="360"/>
      <c r="ES1020" s="360"/>
      <c r="ET1020" s="360"/>
      <c r="EU1020" s="360"/>
      <c r="EV1020" s="360"/>
      <c r="EW1020" s="360"/>
      <c r="EX1020" s="360"/>
      <c r="EY1020" s="360"/>
      <c r="EZ1020" s="360"/>
      <c r="FA1020" s="360"/>
      <c r="FB1020" s="360"/>
      <c r="FC1020" s="360"/>
      <c r="FD1020" s="360"/>
      <c r="FE1020" s="360"/>
      <c r="FF1020" s="360"/>
      <c r="FG1020" s="360"/>
      <c r="FH1020" s="360"/>
      <c r="FI1020" s="360"/>
      <c r="FJ1020" s="360"/>
      <c r="FK1020" s="360"/>
      <c r="FL1020" s="360"/>
      <c r="FM1020" s="360"/>
      <c r="FN1020" s="360"/>
      <c r="FO1020" s="360"/>
      <c r="FP1020" s="360"/>
      <c r="FQ1020" s="360"/>
      <c r="FR1020" s="360"/>
      <c r="FS1020" s="360"/>
      <c r="FT1020" s="360"/>
      <c r="FU1020" s="360"/>
      <c r="FV1020" s="360"/>
      <c r="FW1020" s="360"/>
      <c r="FX1020" s="360"/>
      <c r="FY1020" s="360"/>
      <c r="FZ1020" s="360"/>
      <c r="GA1020" s="360"/>
      <c r="GB1020" s="360"/>
      <c r="GC1020" s="360"/>
      <c r="GD1020" s="360"/>
      <c r="GE1020" s="360"/>
      <c r="GF1020" s="360"/>
      <c r="GG1020" s="360"/>
      <c r="GH1020" s="360"/>
      <c r="GI1020" s="360"/>
      <c r="GJ1020" s="360"/>
      <c r="GK1020" s="360"/>
      <c r="GL1020" s="360"/>
      <c r="GM1020" s="360"/>
      <c r="GN1020" s="360"/>
      <c r="GO1020" s="360"/>
      <c r="GP1020" s="360"/>
      <c r="GQ1020" s="360"/>
      <c r="GR1020" s="360"/>
      <c r="GS1020" s="360"/>
      <c r="GT1020" s="360"/>
      <c r="GU1020" s="360"/>
      <c r="GV1020" s="360"/>
      <c r="GW1020" s="360"/>
      <c r="GX1020" s="360"/>
      <c r="GY1020" s="360"/>
      <c r="GZ1020" s="360"/>
      <c r="HA1020" s="360"/>
      <c r="HB1020" s="360"/>
      <c r="HC1020" s="360"/>
      <c r="HD1020" s="360"/>
      <c r="HE1020" s="360"/>
      <c r="HF1020" s="360"/>
      <c r="HG1020" s="360"/>
      <c r="HH1020" s="360"/>
      <c r="HI1020" s="360"/>
      <c r="HJ1020" s="360"/>
      <c r="HK1020" s="360"/>
      <c r="HL1020" s="360"/>
      <c r="HM1020" s="360"/>
      <c r="HN1020" s="360"/>
      <c r="HO1020" s="360"/>
      <c r="HP1020" s="360"/>
      <c r="HQ1020" s="360"/>
      <c r="HR1020" s="360"/>
      <c r="HS1020" s="360"/>
      <c r="HT1020" s="360"/>
      <c r="HU1020" s="360"/>
      <c r="HV1020" s="360"/>
      <c r="HW1020" s="360"/>
      <c r="HX1020" s="360"/>
    </row>
    <row r="1022" spans="1:232" s="461" customFormat="1">
      <c r="A1022" s="352"/>
      <c r="B1022" s="369"/>
      <c r="C1022" s="354"/>
      <c r="D1022" s="355"/>
      <c r="E1022" s="356"/>
      <c r="F1022" s="357"/>
      <c r="G1022" s="370"/>
      <c r="H1022" s="372"/>
      <c r="I1022" s="447"/>
      <c r="J1022" s="448"/>
      <c r="K1022" s="449"/>
      <c r="L1022" s="446"/>
      <c r="N1022" s="440"/>
      <c r="O1022" s="440"/>
      <c r="P1022" s="360"/>
      <c r="Q1022" s="360"/>
      <c r="R1022" s="360"/>
      <c r="S1022" s="360"/>
      <c r="T1022" s="360"/>
      <c r="U1022" s="360"/>
      <c r="V1022" s="360"/>
      <c r="W1022" s="360"/>
      <c r="X1022" s="360"/>
      <c r="Y1022" s="360"/>
      <c r="Z1022" s="360"/>
      <c r="AA1022" s="360"/>
      <c r="AB1022" s="360"/>
      <c r="AC1022" s="360"/>
      <c r="AD1022" s="360"/>
      <c r="AE1022" s="360"/>
      <c r="AF1022" s="360"/>
      <c r="AG1022" s="360"/>
      <c r="AH1022" s="360"/>
      <c r="AI1022" s="360"/>
      <c r="AJ1022" s="360"/>
      <c r="AK1022" s="360"/>
      <c r="AL1022" s="360"/>
      <c r="AM1022" s="360"/>
      <c r="AN1022" s="360"/>
      <c r="AO1022" s="360"/>
      <c r="AP1022" s="360"/>
      <c r="AQ1022" s="360"/>
      <c r="AR1022" s="360"/>
      <c r="AS1022" s="360"/>
      <c r="AT1022" s="360"/>
      <c r="AU1022" s="360"/>
      <c r="AV1022" s="360"/>
      <c r="AW1022" s="360"/>
      <c r="AX1022" s="360"/>
      <c r="AY1022" s="360"/>
      <c r="AZ1022" s="360"/>
      <c r="BA1022" s="360"/>
      <c r="BB1022" s="360"/>
      <c r="BC1022" s="360"/>
      <c r="BD1022" s="360"/>
      <c r="BE1022" s="360"/>
      <c r="BF1022" s="360"/>
      <c r="BG1022" s="360"/>
      <c r="BH1022" s="360"/>
      <c r="BI1022" s="360"/>
      <c r="BJ1022" s="360"/>
      <c r="BK1022" s="360"/>
      <c r="BL1022" s="360"/>
      <c r="BM1022" s="360"/>
      <c r="BN1022" s="360"/>
      <c r="BO1022" s="360"/>
      <c r="BP1022" s="360"/>
      <c r="BQ1022" s="360"/>
      <c r="BR1022" s="360"/>
      <c r="BS1022" s="360"/>
      <c r="BT1022" s="360"/>
      <c r="BU1022" s="360"/>
      <c r="BV1022" s="360"/>
      <c r="BW1022" s="360"/>
      <c r="BX1022" s="360"/>
      <c r="BY1022" s="360"/>
      <c r="BZ1022" s="360"/>
      <c r="CA1022" s="360"/>
      <c r="CB1022" s="360"/>
      <c r="CC1022" s="360"/>
      <c r="CD1022" s="360"/>
      <c r="CE1022" s="360"/>
      <c r="CF1022" s="360"/>
      <c r="CG1022" s="360"/>
      <c r="CH1022" s="360"/>
      <c r="CI1022" s="360"/>
      <c r="CJ1022" s="360"/>
      <c r="CK1022" s="360"/>
      <c r="CL1022" s="360"/>
      <c r="CM1022" s="360"/>
      <c r="CN1022" s="360"/>
      <c r="CO1022" s="360"/>
      <c r="CP1022" s="360"/>
      <c r="CQ1022" s="360"/>
      <c r="CR1022" s="360"/>
      <c r="CS1022" s="360"/>
      <c r="CT1022" s="360"/>
      <c r="CU1022" s="360"/>
      <c r="CV1022" s="360"/>
      <c r="CW1022" s="360"/>
      <c r="CX1022" s="360"/>
      <c r="CY1022" s="360"/>
      <c r="CZ1022" s="360"/>
      <c r="DA1022" s="360"/>
      <c r="DB1022" s="360"/>
      <c r="DC1022" s="360"/>
      <c r="DD1022" s="360"/>
      <c r="DE1022" s="360"/>
      <c r="DF1022" s="360"/>
      <c r="DG1022" s="360"/>
      <c r="DH1022" s="360"/>
      <c r="DI1022" s="360"/>
      <c r="DJ1022" s="360"/>
      <c r="DK1022" s="360"/>
      <c r="DL1022" s="360"/>
      <c r="DM1022" s="360"/>
      <c r="DN1022" s="360"/>
      <c r="DO1022" s="360"/>
      <c r="DP1022" s="360"/>
      <c r="DQ1022" s="360"/>
      <c r="DR1022" s="360"/>
      <c r="DS1022" s="360"/>
      <c r="DT1022" s="360"/>
      <c r="DU1022" s="360"/>
      <c r="DV1022" s="360"/>
      <c r="DW1022" s="360"/>
      <c r="DX1022" s="360"/>
      <c r="DY1022" s="360"/>
      <c r="DZ1022" s="360"/>
      <c r="EA1022" s="360"/>
      <c r="EB1022" s="360"/>
      <c r="EC1022" s="360"/>
      <c r="ED1022" s="360"/>
      <c r="EE1022" s="360"/>
      <c r="EF1022" s="360"/>
      <c r="EG1022" s="360"/>
      <c r="EH1022" s="360"/>
      <c r="EI1022" s="360"/>
      <c r="EJ1022" s="360"/>
      <c r="EK1022" s="360"/>
      <c r="EL1022" s="360"/>
      <c r="EM1022" s="360"/>
      <c r="EN1022" s="360"/>
      <c r="EO1022" s="360"/>
      <c r="EP1022" s="360"/>
      <c r="EQ1022" s="360"/>
      <c r="ER1022" s="360"/>
      <c r="ES1022" s="360"/>
      <c r="ET1022" s="360"/>
      <c r="EU1022" s="360"/>
      <c r="EV1022" s="360"/>
      <c r="EW1022" s="360"/>
      <c r="EX1022" s="360"/>
      <c r="EY1022" s="360"/>
      <c r="EZ1022" s="360"/>
      <c r="FA1022" s="360"/>
      <c r="FB1022" s="360"/>
      <c r="FC1022" s="360"/>
      <c r="FD1022" s="360"/>
      <c r="FE1022" s="360"/>
      <c r="FF1022" s="360"/>
      <c r="FG1022" s="360"/>
      <c r="FH1022" s="360"/>
      <c r="FI1022" s="360"/>
      <c r="FJ1022" s="360"/>
      <c r="FK1022" s="360"/>
      <c r="FL1022" s="360"/>
      <c r="FM1022" s="360"/>
      <c r="FN1022" s="360"/>
      <c r="FO1022" s="360"/>
      <c r="FP1022" s="360"/>
      <c r="FQ1022" s="360"/>
      <c r="FR1022" s="360"/>
      <c r="FS1022" s="360"/>
      <c r="FT1022" s="360"/>
      <c r="FU1022" s="360"/>
      <c r="FV1022" s="360"/>
      <c r="FW1022" s="360"/>
      <c r="FX1022" s="360"/>
      <c r="FY1022" s="360"/>
      <c r="FZ1022" s="360"/>
      <c r="GA1022" s="360"/>
      <c r="GB1022" s="360"/>
      <c r="GC1022" s="360"/>
      <c r="GD1022" s="360"/>
      <c r="GE1022" s="360"/>
      <c r="GF1022" s="360"/>
      <c r="GG1022" s="360"/>
      <c r="GH1022" s="360"/>
      <c r="GI1022" s="360"/>
      <c r="GJ1022" s="360"/>
      <c r="GK1022" s="360"/>
      <c r="GL1022" s="360"/>
      <c r="GM1022" s="360"/>
      <c r="GN1022" s="360"/>
      <c r="GO1022" s="360"/>
      <c r="GP1022" s="360"/>
      <c r="GQ1022" s="360"/>
      <c r="GR1022" s="360"/>
      <c r="GS1022" s="360"/>
      <c r="GT1022" s="360"/>
      <c r="GU1022" s="360"/>
      <c r="GV1022" s="360"/>
      <c r="GW1022" s="360"/>
      <c r="GX1022" s="360"/>
      <c r="GY1022" s="360"/>
      <c r="GZ1022" s="360"/>
      <c r="HA1022" s="360"/>
      <c r="HB1022" s="360"/>
      <c r="HC1022" s="360"/>
      <c r="HD1022" s="360"/>
      <c r="HE1022" s="360"/>
      <c r="HF1022" s="360"/>
      <c r="HG1022" s="360"/>
      <c r="HH1022" s="360"/>
      <c r="HI1022" s="360"/>
      <c r="HJ1022" s="360"/>
      <c r="HK1022" s="360"/>
      <c r="HL1022" s="360"/>
      <c r="HM1022" s="360"/>
      <c r="HN1022" s="360"/>
      <c r="HO1022" s="360"/>
      <c r="HP1022" s="360"/>
      <c r="HQ1022" s="360"/>
      <c r="HR1022" s="360"/>
      <c r="HS1022" s="360"/>
      <c r="HT1022" s="360"/>
      <c r="HU1022" s="360"/>
      <c r="HV1022" s="360"/>
      <c r="HW1022" s="360"/>
      <c r="HX1022" s="360"/>
    </row>
    <row r="1024" spans="1:232" s="461" customFormat="1">
      <c r="A1024" s="352"/>
      <c r="B1024" s="369"/>
      <c r="C1024" s="354"/>
      <c r="D1024" s="355"/>
      <c r="E1024" s="356"/>
      <c r="F1024" s="357"/>
      <c r="G1024" s="370"/>
      <c r="H1024" s="372"/>
      <c r="I1024" s="447"/>
      <c r="J1024" s="448"/>
      <c r="K1024" s="449"/>
      <c r="L1024" s="446"/>
      <c r="N1024" s="440"/>
      <c r="O1024" s="440"/>
      <c r="P1024" s="360"/>
      <c r="Q1024" s="360"/>
      <c r="R1024" s="360"/>
      <c r="S1024" s="360"/>
      <c r="T1024" s="360"/>
      <c r="U1024" s="360"/>
      <c r="V1024" s="360"/>
      <c r="W1024" s="360"/>
      <c r="X1024" s="360"/>
      <c r="Y1024" s="360"/>
      <c r="Z1024" s="360"/>
      <c r="AA1024" s="360"/>
      <c r="AB1024" s="360"/>
      <c r="AC1024" s="360"/>
      <c r="AD1024" s="360"/>
      <c r="AE1024" s="360"/>
      <c r="AF1024" s="360"/>
      <c r="AG1024" s="360"/>
      <c r="AH1024" s="360"/>
      <c r="AI1024" s="360"/>
      <c r="AJ1024" s="360"/>
      <c r="AK1024" s="360"/>
      <c r="AL1024" s="360"/>
      <c r="AM1024" s="360"/>
      <c r="AN1024" s="360"/>
      <c r="AO1024" s="360"/>
      <c r="AP1024" s="360"/>
      <c r="AQ1024" s="360"/>
      <c r="AR1024" s="360"/>
      <c r="AS1024" s="360"/>
      <c r="AT1024" s="360"/>
      <c r="AU1024" s="360"/>
      <c r="AV1024" s="360"/>
      <c r="AW1024" s="360"/>
      <c r="AX1024" s="360"/>
      <c r="AY1024" s="360"/>
      <c r="AZ1024" s="360"/>
      <c r="BA1024" s="360"/>
      <c r="BB1024" s="360"/>
      <c r="BC1024" s="360"/>
      <c r="BD1024" s="360"/>
      <c r="BE1024" s="360"/>
      <c r="BF1024" s="360"/>
      <c r="BG1024" s="360"/>
      <c r="BH1024" s="360"/>
      <c r="BI1024" s="360"/>
      <c r="BJ1024" s="360"/>
      <c r="BK1024" s="360"/>
      <c r="BL1024" s="360"/>
      <c r="BM1024" s="360"/>
      <c r="BN1024" s="360"/>
      <c r="BO1024" s="360"/>
      <c r="BP1024" s="360"/>
      <c r="BQ1024" s="360"/>
      <c r="BR1024" s="360"/>
      <c r="BS1024" s="360"/>
      <c r="BT1024" s="360"/>
      <c r="BU1024" s="360"/>
      <c r="BV1024" s="360"/>
      <c r="BW1024" s="360"/>
      <c r="BX1024" s="360"/>
      <c r="BY1024" s="360"/>
      <c r="BZ1024" s="360"/>
      <c r="CA1024" s="360"/>
      <c r="CB1024" s="360"/>
      <c r="CC1024" s="360"/>
      <c r="CD1024" s="360"/>
      <c r="CE1024" s="360"/>
      <c r="CF1024" s="360"/>
      <c r="CG1024" s="360"/>
      <c r="CH1024" s="360"/>
      <c r="CI1024" s="360"/>
      <c r="CJ1024" s="360"/>
      <c r="CK1024" s="360"/>
      <c r="CL1024" s="360"/>
      <c r="CM1024" s="360"/>
      <c r="CN1024" s="360"/>
      <c r="CO1024" s="360"/>
      <c r="CP1024" s="360"/>
      <c r="CQ1024" s="360"/>
      <c r="CR1024" s="360"/>
      <c r="CS1024" s="360"/>
      <c r="CT1024" s="360"/>
      <c r="CU1024" s="360"/>
      <c r="CV1024" s="360"/>
      <c r="CW1024" s="360"/>
      <c r="CX1024" s="360"/>
      <c r="CY1024" s="360"/>
      <c r="CZ1024" s="360"/>
      <c r="DA1024" s="360"/>
      <c r="DB1024" s="360"/>
      <c r="DC1024" s="360"/>
      <c r="DD1024" s="360"/>
      <c r="DE1024" s="360"/>
      <c r="DF1024" s="360"/>
      <c r="DG1024" s="360"/>
      <c r="DH1024" s="360"/>
      <c r="DI1024" s="360"/>
      <c r="DJ1024" s="360"/>
      <c r="DK1024" s="360"/>
      <c r="DL1024" s="360"/>
      <c r="DM1024" s="360"/>
      <c r="DN1024" s="360"/>
      <c r="DO1024" s="360"/>
      <c r="DP1024" s="360"/>
      <c r="DQ1024" s="360"/>
      <c r="DR1024" s="360"/>
      <c r="DS1024" s="360"/>
      <c r="DT1024" s="360"/>
      <c r="DU1024" s="360"/>
      <c r="DV1024" s="360"/>
      <c r="DW1024" s="360"/>
      <c r="DX1024" s="360"/>
      <c r="DY1024" s="360"/>
      <c r="DZ1024" s="360"/>
      <c r="EA1024" s="360"/>
      <c r="EB1024" s="360"/>
      <c r="EC1024" s="360"/>
      <c r="ED1024" s="360"/>
      <c r="EE1024" s="360"/>
      <c r="EF1024" s="360"/>
      <c r="EG1024" s="360"/>
      <c r="EH1024" s="360"/>
      <c r="EI1024" s="360"/>
      <c r="EJ1024" s="360"/>
      <c r="EK1024" s="360"/>
      <c r="EL1024" s="360"/>
      <c r="EM1024" s="360"/>
      <c r="EN1024" s="360"/>
      <c r="EO1024" s="360"/>
      <c r="EP1024" s="360"/>
      <c r="EQ1024" s="360"/>
      <c r="ER1024" s="360"/>
      <c r="ES1024" s="360"/>
      <c r="ET1024" s="360"/>
      <c r="EU1024" s="360"/>
      <c r="EV1024" s="360"/>
      <c r="EW1024" s="360"/>
      <c r="EX1024" s="360"/>
      <c r="EY1024" s="360"/>
      <c r="EZ1024" s="360"/>
      <c r="FA1024" s="360"/>
      <c r="FB1024" s="360"/>
      <c r="FC1024" s="360"/>
      <c r="FD1024" s="360"/>
      <c r="FE1024" s="360"/>
      <c r="FF1024" s="360"/>
      <c r="FG1024" s="360"/>
      <c r="FH1024" s="360"/>
      <c r="FI1024" s="360"/>
      <c r="FJ1024" s="360"/>
      <c r="FK1024" s="360"/>
      <c r="FL1024" s="360"/>
      <c r="FM1024" s="360"/>
      <c r="FN1024" s="360"/>
      <c r="FO1024" s="360"/>
      <c r="FP1024" s="360"/>
      <c r="FQ1024" s="360"/>
      <c r="FR1024" s="360"/>
      <c r="FS1024" s="360"/>
      <c r="FT1024" s="360"/>
      <c r="FU1024" s="360"/>
      <c r="FV1024" s="360"/>
      <c r="FW1024" s="360"/>
      <c r="FX1024" s="360"/>
      <c r="FY1024" s="360"/>
      <c r="FZ1024" s="360"/>
      <c r="GA1024" s="360"/>
      <c r="GB1024" s="360"/>
      <c r="GC1024" s="360"/>
      <c r="GD1024" s="360"/>
      <c r="GE1024" s="360"/>
      <c r="GF1024" s="360"/>
      <c r="GG1024" s="360"/>
      <c r="GH1024" s="360"/>
      <c r="GI1024" s="360"/>
      <c r="GJ1024" s="360"/>
      <c r="GK1024" s="360"/>
      <c r="GL1024" s="360"/>
      <c r="GM1024" s="360"/>
      <c r="GN1024" s="360"/>
      <c r="GO1024" s="360"/>
      <c r="GP1024" s="360"/>
      <c r="GQ1024" s="360"/>
      <c r="GR1024" s="360"/>
      <c r="GS1024" s="360"/>
      <c r="GT1024" s="360"/>
      <c r="GU1024" s="360"/>
      <c r="GV1024" s="360"/>
      <c r="GW1024" s="360"/>
      <c r="GX1024" s="360"/>
      <c r="GY1024" s="360"/>
      <c r="GZ1024" s="360"/>
      <c r="HA1024" s="360"/>
      <c r="HB1024" s="360"/>
      <c r="HC1024" s="360"/>
      <c r="HD1024" s="360"/>
      <c r="HE1024" s="360"/>
      <c r="HF1024" s="360"/>
      <c r="HG1024" s="360"/>
      <c r="HH1024" s="360"/>
      <c r="HI1024" s="360"/>
      <c r="HJ1024" s="360"/>
      <c r="HK1024" s="360"/>
      <c r="HL1024" s="360"/>
      <c r="HM1024" s="360"/>
      <c r="HN1024" s="360"/>
      <c r="HO1024" s="360"/>
      <c r="HP1024" s="360"/>
      <c r="HQ1024" s="360"/>
      <c r="HR1024" s="360"/>
      <c r="HS1024" s="360"/>
      <c r="HT1024" s="360"/>
      <c r="HU1024" s="360"/>
      <c r="HV1024" s="360"/>
      <c r="HW1024" s="360"/>
      <c r="HX1024" s="360"/>
    </row>
    <row r="1026" spans="1:232" s="461" customFormat="1">
      <c r="A1026" s="352"/>
      <c r="B1026" s="369"/>
      <c r="C1026" s="354"/>
      <c r="D1026" s="355"/>
      <c r="E1026" s="356"/>
      <c r="F1026" s="357"/>
      <c r="G1026" s="370"/>
      <c r="H1026" s="372"/>
      <c r="I1026" s="447"/>
      <c r="J1026" s="448"/>
      <c r="K1026" s="449"/>
      <c r="L1026" s="446"/>
      <c r="N1026" s="440"/>
      <c r="O1026" s="440"/>
      <c r="P1026" s="360"/>
      <c r="Q1026" s="360"/>
      <c r="R1026" s="360"/>
      <c r="S1026" s="360"/>
      <c r="T1026" s="360"/>
      <c r="U1026" s="360"/>
      <c r="V1026" s="360"/>
      <c r="W1026" s="360"/>
      <c r="X1026" s="360"/>
      <c r="Y1026" s="360"/>
      <c r="Z1026" s="360"/>
      <c r="AA1026" s="360"/>
      <c r="AB1026" s="360"/>
      <c r="AC1026" s="360"/>
      <c r="AD1026" s="360"/>
      <c r="AE1026" s="360"/>
      <c r="AF1026" s="360"/>
      <c r="AG1026" s="360"/>
      <c r="AH1026" s="360"/>
      <c r="AI1026" s="360"/>
      <c r="AJ1026" s="360"/>
      <c r="AK1026" s="360"/>
      <c r="AL1026" s="360"/>
      <c r="AM1026" s="360"/>
      <c r="AN1026" s="360"/>
      <c r="AO1026" s="360"/>
      <c r="AP1026" s="360"/>
      <c r="AQ1026" s="360"/>
      <c r="AR1026" s="360"/>
      <c r="AS1026" s="360"/>
      <c r="AT1026" s="360"/>
      <c r="AU1026" s="360"/>
      <c r="AV1026" s="360"/>
      <c r="AW1026" s="360"/>
      <c r="AX1026" s="360"/>
      <c r="AY1026" s="360"/>
      <c r="AZ1026" s="360"/>
      <c r="BA1026" s="360"/>
      <c r="BB1026" s="360"/>
      <c r="BC1026" s="360"/>
      <c r="BD1026" s="360"/>
      <c r="BE1026" s="360"/>
      <c r="BF1026" s="360"/>
      <c r="BG1026" s="360"/>
      <c r="BH1026" s="360"/>
      <c r="BI1026" s="360"/>
      <c r="BJ1026" s="360"/>
      <c r="BK1026" s="360"/>
      <c r="BL1026" s="360"/>
      <c r="BM1026" s="360"/>
      <c r="BN1026" s="360"/>
      <c r="BO1026" s="360"/>
      <c r="BP1026" s="360"/>
      <c r="BQ1026" s="360"/>
      <c r="BR1026" s="360"/>
      <c r="BS1026" s="360"/>
      <c r="BT1026" s="360"/>
      <c r="BU1026" s="360"/>
      <c r="BV1026" s="360"/>
      <c r="BW1026" s="360"/>
      <c r="BX1026" s="360"/>
      <c r="BY1026" s="360"/>
      <c r="BZ1026" s="360"/>
      <c r="CA1026" s="360"/>
      <c r="CB1026" s="360"/>
      <c r="CC1026" s="360"/>
      <c r="CD1026" s="360"/>
      <c r="CE1026" s="360"/>
      <c r="CF1026" s="360"/>
      <c r="CG1026" s="360"/>
      <c r="CH1026" s="360"/>
      <c r="CI1026" s="360"/>
      <c r="CJ1026" s="360"/>
      <c r="CK1026" s="360"/>
      <c r="CL1026" s="360"/>
      <c r="CM1026" s="360"/>
      <c r="CN1026" s="360"/>
      <c r="CO1026" s="360"/>
      <c r="CP1026" s="360"/>
      <c r="CQ1026" s="360"/>
      <c r="CR1026" s="360"/>
      <c r="CS1026" s="360"/>
      <c r="CT1026" s="360"/>
      <c r="CU1026" s="360"/>
      <c r="CV1026" s="360"/>
      <c r="CW1026" s="360"/>
      <c r="CX1026" s="360"/>
      <c r="CY1026" s="360"/>
      <c r="CZ1026" s="360"/>
      <c r="DA1026" s="360"/>
      <c r="DB1026" s="360"/>
      <c r="DC1026" s="360"/>
      <c r="DD1026" s="360"/>
      <c r="DE1026" s="360"/>
      <c r="DF1026" s="360"/>
      <c r="DG1026" s="360"/>
      <c r="DH1026" s="360"/>
      <c r="DI1026" s="360"/>
      <c r="DJ1026" s="360"/>
      <c r="DK1026" s="360"/>
      <c r="DL1026" s="360"/>
      <c r="DM1026" s="360"/>
      <c r="DN1026" s="360"/>
      <c r="DO1026" s="360"/>
      <c r="DP1026" s="360"/>
      <c r="DQ1026" s="360"/>
      <c r="DR1026" s="360"/>
      <c r="DS1026" s="360"/>
      <c r="DT1026" s="360"/>
      <c r="DU1026" s="360"/>
      <c r="DV1026" s="360"/>
      <c r="DW1026" s="360"/>
      <c r="DX1026" s="360"/>
      <c r="DY1026" s="360"/>
      <c r="DZ1026" s="360"/>
      <c r="EA1026" s="360"/>
      <c r="EB1026" s="360"/>
      <c r="EC1026" s="360"/>
      <c r="ED1026" s="360"/>
      <c r="EE1026" s="360"/>
      <c r="EF1026" s="360"/>
      <c r="EG1026" s="360"/>
      <c r="EH1026" s="360"/>
      <c r="EI1026" s="360"/>
      <c r="EJ1026" s="360"/>
      <c r="EK1026" s="360"/>
      <c r="EL1026" s="360"/>
      <c r="EM1026" s="360"/>
      <c r="EN1026" s="360"/>
      <c r="EO1026" s="360"/>
      <c r="EP1026" s="360"/>
      <c r="EQ1026" s="360"/>
      <c r="ER1026" s="360"/>
      <c r="ES1026" s="360"/>
      <c r="ET1026" s="360"/>
      <c r="EU1026" s="360"/>
      <c r="EV1026" s="360"/>
      <c r="EW1026" s="360"/>
      <c r="EX1026" s="360"/>
      <c r="EY1026" s="360"/>
      <c r="EZ1026" s="360"/>
      <c r="FA1026" s="360"/>
      <c r="FB1026" s="360"/>
      <c r="FC1026" s="360"/>
      <c r="FD1026" s="360"/>
      <c r="FE1026" s="360"/>
      <c r="FF1026" s="360"/>
      <c r="FG1026" s="360"/>
      <c r="FH1026" s="360"/>
      <c r="FI1026" s="360"/>
      <c r="FJ1026" s="360"/>
      <c r="FK1026" s="360"/>
      <c r="FL1026" s="360"/>
      <c r="FM1026" s="360"/>
      <c r="FN1026" s="360"/>
      <c r="FO1026" s="360"/>
      <c r="FP1026" s="360"/>
      <c r="FQ1026" s="360"/>
      <c r="FR1026" s="360"/>
      <c r="FS1026" s="360"/>
      <c r="FT1026" s="360"/>
      <c r="FU1026" s="360"/>
      <c r="FV1026" s="360"/>
      <c r="FW1026" s="360"/>
      <c r="FX1026" s="360"/>
      <c r="FY1026" s="360"/>
      <c r="FZ1026" s="360"/>
      <c r="GA1026" s="360"/>
      <c r="GB1026" s="360"/>
      <c r="GC1026" s="360"/>
      <c r="GD1026" s="360"/>
      <c r="GE1026" s="360"/>
      <c r="GF1026" s="360"/>
      <c r="GG1026" s="360"/>
      <c r="GH1026" s="360"/>
      <c r="GI1026" s="360"/>
      <c r="GJ1026" s="360"/>
      <c r="GK1026" s="360"/>
      <c r="GL1026" s="360"/>
      <c r="GM1026" s="360"/>
      <c r="GN1026" s="360"/>
      <c r="GO1026" s="360"/>
      <c r="GP1026" s="360"/>
      <c r="GQ1026" s="360"/>
      <c r="GR1026" s="360"/>
      <c r="GS1026" s="360"/>
      <c r="GT1026" s="360"/>
      <c r="GU1026" s="360"/>
      <c r="GV1026" s="360"/>
      <c r="GW1026" s="360"/>
      <c r="GX1026" s="360"/>
      <c r="GY1026" s="360"/>
      <c r="GZ1026" s="360"/>
      <c r="HA1026" s="360"/>
      <c r="HB1026" s="360"/>
      <c r="HC1026" s="360"/>
      <c r="HD1026" s="360"/>
      <c r="HE1026" s="360"/>
      <c r="HF1026" s="360"/>
      <c r="HG1026" s="360"/>
      <c r="HH1026" s="360"/>
      <c r="HI1026" s="360"/>
      <c r="HJ1026" s="360"/>
      <c r="HK1026" s="360"/>
      <c r="HL1026" s="360"/>
      <c r="HM1026" s="360"/>
      <c r="HN1026" s="360"/>
      <c r="HO1026" s="360"/>
      <c r="HP1026" s="360"/>
      <c r="HQ1026" s="360"/>
      <c r="HR1026" s="360"/>
      <c r="HS1026" s="360"/>
      <c r="HT1026" s="360"/>
      <c r="HU1026" s="360"/>
      <c r="HV1026" s="360"/>
      <c r="HW1026" s="360"/>
      <c r="HX1026" s="360"/>
    </row>
    <row r="1028" spans="1:232" s="461" customFormat="1">
      <c r="A1028" s="352"/>
      <c r="B1028" s="369"/>
      <c r="C1028" s="354"/>
      <c r="D1028" s="355"/>
      <c r="E1028" s="356"/>
      <c r="F1028" s="357"/>
      <c r="G1028" s="370"/>
      <c r="H1028" s="372"/>
      <c r="I1028" s="447"/>
      <c r="J1028" s="448"/>
      <c r="K1028" s="449"/>
      <c r="L1028" s="446"/>
      <c r="N1028" s="440"/>
      <c r="O1028" s="440"/>
      <c r="P1028" s="360"/>
      <c r="Q1028" s="360"/>
      <c r="R1028" s="360"/>
      <c r="S1028" s="360"/>
      <c r="T1028" s="360"/>
      <c r="U1028" s="360"/>
      <c r="V1028" s="360"/>
      <c r="W1028" s="360"/>
      <c r="X1028" s="360"/>
      <c r="Y1028" s="360"/>
      <c r="Z1028" s="360"/>
      <c r="AA1028" s="360"/>
      <c r="AB1028" s="360"/>
      <c r="AC1028" s="360"/>
      <c r="AD1028" s="360"/>
      <c r="AE1028" s="360"/>
      <c r="AF1028" s="360"/>
      <c r="AG1028" s="360"/>
      <c r="AH1028" s="360"/>
      <c r="AI1028" s="360"/>
      <c r="AJ1028" s="360"/>
      <c r="AK1028" s="360"/>
      <c r="AL1028" s="360"/>
      <c r="AM1028" s="360"/>
      <c r="AN1028" s="360"/>
      <c r="AO1028" s="360"/>
      <c r="AP1028" s="360"/>
      <c r="AQ1028" s="360"/>
      <c r="AR1028" s="360"/>
      <c r="AS1028" s="360"/>
      <c r="AT1028" s="360"/>
      <c r="AU1028" s="360"/>
      <c r="AV1028" s="360"/>
      <c r="AW1028" s="360"/>
      <c r="AX1028" s="360"/>
      <c r="AY1028" s="360"/>
      <c r="AZ1028" s="360"/>
      <c r="BA1028" s="360"/>
      <c r="BB1028" s="360"/>
      <c r="BC1028" s="360"/>
      <c r="BD1028" s="360"/>
      <c r="BE1028" s="360"/>
      <c r="BF1028" s="360"/>
      <c r="BG1028" s="360"/>
      <c r="BH1028" s="360"/>
      <c r="BI1028" s="360"/>
      <c r="BJ1028" s="360"/>
      <c r="BK1028" s="360"/>
      <c r="BL1028" s="360"/>
      <c r="BM1028" s="360"/>
      <c r="BN1028" s="360"/>
      <c r="BO1028" s="360"/>
      <c r="BP1028" s="360"/>
      <c r="BQ1028" s="360"/>
      <c r="BR1028" s="360"/>
      <c r="BS1028" s="360"/>
      <c r="BT1028" s="360"/>
      <c r="BU1028" s="360"/>
      <c r="BV1028" s="360"/>
      <c r="BW1028" s="360"/>
      <c r="BX1028" s="360"/>
      <c r="BY1028" s="360"/>
      <c r="BZ1028" s="360"/>
      <c r="CA1028" s="360"/>
      <c r="CB1028" s="360"/>
      <c r="CC1028" s="360"/>
      <c r="CD1028" s="360"/>
      <c r="CE1028" s="360"/>
      <c r="CF1028" s="360"/>
      <c r="CG1028" s="360"/>
      <c r="CH1028" s="360"/>
      <c r="CI1028" s="360"/>
      <c r="CJ1028" s="360"/>
      <c r="CK1028" s="360"/>
      <c r="CL1028" s="360"/>
      <c r="CM1028" s="360"/>
      <c r="CN1028" s="360"/>
      <c r="CO1028" s="360"/>
      <c r="CP1028" s="360"/>
      <c r="CQ1028" s="360"/>
      <c r="CR1028" s="360"/>
      <c r="CS1028" s="360"/>
      <c r="CT1028" s="360"/>
      <c r="CU1028" s="360"/>
      <c r="CV1028" s="360"/>
      <c r="CW1028" s="360"/>
      <c r="CX1028" s="360"/>
      <c r="CY1028" s="360"/>
      <c r="CZ1028" s="360"/>
      <c r="DA1028" s="360"/>
      <c r="DB1028" s="360"/>
      <c r="DC1028" s="360"/>
      <c r="DD1028" s="360"/>
      <c r="DE1028" s="360"/>
      <c r="DF1028" s="360"/>
      <c r="DG1028" s="360"/>
      <c r="DH1028" s="360"/>
      <c r="DI1028" s="360"/>
      <c r="DJ1028" s="360"/>
      <c r="DK1028" s="360"/>
      <c r="DL1028" s="360"/>
      <c r="DM1028" s="360"/>
      <c r="DN1028" s="360"/>
      <c r="DO1028" s="360"/>
      <c r="DP1028" s="360"/>
      <c r="DQ1028" s="360"/>
      <c r="DR1028" s="360"/>
      <c r="DS1028" s="360"/>
      <c r="DT1028" s="360"/>
      <c r="DU1028" s="360"/>
      <c r="DV1028" s="360"/>
      <c r="DW1028" s="360"/>
      <c r="DX1028" s="360"/>
      <c r="DY1028" s="360"/>
      <c r="DZ1028" s="360"/>
      <c r="EA1028" s="360"/>
      <c r="EB1028" s="360"/>
      <c r="EC1028" s="360"/>
      <c r="ED1028" s="360"/>
      <c r="EE1028" s="360"/>
      <c r="EF1028" s="360"/>
      <c r="EG1028" s="360"/>
      <c r="EH1028" s="360"/>
      <c r="EI1028" s="360"/>
      <c r="EJ1028" s="360"/>
      <c r="EK1028" s="360"/>
      <c r="EL1028" s="360"/>
      <c r="EM1028" s="360"/>
      <c r="EN1028" s="360"/>
      <c r="EO1028" s="360"/>
      <c r="EP1028" s="360"/>
      <c r="EQ1028" s="360"/>
      <c r="ER1028" s="360"/>
      <c r="ES1028" s="360"/>
      <c r="ET1028" s="360"/>
      <c r="EU1028" s="360"/>
      <c r="EV1028" s="360"/>
      <c r="EW1028" s="360"/>
      <c r="EX1028" s="360"/>
      <c r="EY1028" s="360"/>
      <c r="EZ1028" s="360"/>
      <c r="FA1028" s="360"/>
      <c r="FB1028" s="360"/>
      <c r="FC1028" s="360"/>
      <c r="FD1028" s="360"/>
      <c r="FE1028" s="360"/>
      <c r="FF1028" s="360"/>
      <c r="FG1028" s="360"/>
      <c r="FH1028" s="360"/>
      <c r="FI1028" s="360"/>
      <c r="FJ1028" s="360"/>
      <c r="FK1028" s="360"/>
      <c r="FL1028" s="360"/>
      <c r="FM1028" s="360"/>
      <c r="FN1028" s="360"/>
      <c r="FO1028" s="360"/>
      <c r="FP1028" s="360"/>
      <c r="FQ1028" s="360"/>
      <c r="FR1028" s="360"/>
      <c r="FS1028" s="360"/>
      <c r="FT1028" s="360"/>
      <c r="FU1028" s="360"/>
      <c r="FV1028" s="360"/>
      <c r="FW1028" s="360"/>
      <c r="FX1028" s="360"/>
      <c r="FY1028" s="360"/>
      <c r="FZ1028" s="360"/>
      <c r="GA1028" s="360"/>
      <c r="GB1028" s="360"/>
      <c r="GC1028" s="360"/>
      <c r="GD1028" s="360"/>
      <c r="GE1028" s="360"/>
      <c r="GF1028" s="360"/>
      <c r="GG1028" s="360"/>
      <c r="GH1028" s="360"/>
      <c r="GI1028" s="360"/>
      <c r="GJ1028" s="360"/>
      <c r="GK1028" s="360"/>
      <c r="GL1028" s="360"/>
      <c r="GM1028" s="360"/>
      <c r="GN1028" s="360"/>
      <c r="GO1028" s="360"/>
      <c r="GP1028" s="360"/>
      <c r="GQ1028" s="360"/>
      <c r="GR1028" s="360"/>
      <c r="GS1028" s="360"/>
      <c r="GT1028" s="360"/>
      <c r="GU1028" s="360"/>
      <c r="GV1028" s="360"/>
      <c r="GW1028" s="360"/>
      <c r="GX1028" s="360"/>
      <c r="GY1028" s="360"/>
      <c r="GZ1028" s="360"/>
      <c r="HA1028" s="360"/>
      <c r="HB1028" s="360"/>
      <c r="HC1028" s="360"/>
      <c r="HD1028" s="360"/>
      <c r="HE1028" s="360"/>
      <c r="HF1028" s="360"/>
      <c r="HG1028" s="360"/>
      <c r="HH1028" s="360"/>
      <c r="HI1028" s="360"/>
      <c r="HJ1028" s="360"/>
      <c r="HK1028" s="360"/>
      <c r="HL1028" s="360"/>
      <c r="HM1028" s="360"/>
      <c r="HN1028" s="360"/>
      <c r="HO1028" s="360"/>
      <c r="HP1028" s="360"/>
      <c r="HQ1028" s="360"/>
      <c r="HR1028" s="360"/>
      <c r="HS1028" s="360"/>
      <c r="HT1028" s="360"/>
      <c r="HU1028" s="360"/>
      <c r="HV1028" s="360"/>
      <c r="HW1028" s="360"/>
      <c r="HX1028" s="360"/>
    </row>
    <row r="1030" spans="1:232" s="461" customFormat="1">
      <c r="A1030" s="352"/>
      <c r="B1030" s="369"/>
      <c r="C1030" s="354"/>
      <c r="D1030" s="355"/>
      <c r="E1030" s="356"/>
      <c r="F1030" s="357"/>
      <c r="G1030" s="370"/>
      <c r="H1030" s="372"/>
      <c r="I1030" s="447"/>
      <c r="J1030" s="448"/>
      <c r="K1030" s="449"/>
      <c r="L1030" s="446"/>
      <c r="N1030" s="440"/>
      <c r="O1030" s="440"/>
      <c r="P1030" s="360"/>
      <c r="Q1030" s="360"/>
      <c r="R1030" s="360"/>
      <c r="S1030" s="360"/>
      <c r="T1030" s="360"/>
      <c r="U1030" s="360"/>
      <c r="V1030" s="360"/>
      <c r="W1030" s="360"/>
      <c r="X1030" s="360"/>
      <c r="Y1030" s="360"/>
      <c r="Z1030" s="360"/>
      <c r="AA1030" s="360"/>
      <c r="AB1030" s="360"/>
      <c r="AC1030" s="360"/>
      <c r="AD1030" s="360"/>
      <c r="AE1030" s="360"/>
      <c r="AF1030" s="360"/>
      <c r="AG1030" s="360"/>
      <c r="AH1030" s="360"/>
      <c r="AI1030" s="360"/>
      <c r="AJ1030" s="360"/>
      <c r="AK1030" s="360"/>
      <c r="AL1030" s="360"/>
      <c r="AM1030" s="360"/>
      <c r="AN1030" s="360"/>
      <c r="AO1030" s="360"/>
      <c r="AP1030" s="360"/>
      <c r="AQ1030" s="360"/>
      <c r="AR1030" s="360"/>
      <c r="AS1030" s="360"/>
      <c r="AT1030" s="360"/>
      <c r="AU1030" s="360"/>
      <c r="AV1030" s="360"/>
      <c r="AW1030" s="360"/>
      <c r="AX1030" s="360"/>
      <c r="AY1030" s="360"/>
      <c r="AZ1030" s="360"/>
      <c r="BA1030" s="360"/>
      <c r="BB1030" s="360"/>
      <c r="BC1030" s="360"/>
      <c r="BD1030" s="360"/>
      <c r="BE1030" s="360"/>
      <c r="BF1030" s="360"/>
      <c r="BG1030" s="360"/>
      <c r="BH1030" s="360"/>
      <c r="BI1030" s="360"/>
      <c r="BJ1030" s="360"/>
      <c r="BK1030" s="360"/>
      <c r="BL1030" s="360"/>
      <c r="BM1030" s="360"/>
      <c r="BN1030" s="360"/>
      <c r="BO1030" s="360"/>
      <c r="BP1030" s="360"/>
      <c r="BQ1030" s="360"/>
      <c r="BR1030" s="360"/>
      <c r="BS1030" s="360"/>
      <c r="BT1030" s="360"/>
      <c r="BU1030" s="360"/>
      <c r="BV1030" s="360"/>
      <c r="BW1030" s="360"/>
      <c r="BX1030" s="360"/>
      <c r="BY1030" s="360"/>
      <c r="BZ1030" s="360"/>
      <c r="CA1030" s="360"/>
      <c r="CB1030" s="360"/>
      <c r="CC1030" s="360"/>
      <c r="CD1030" s="360"/>
      <c r="CE1030" s="360"/>
      <c r="CF1030" s="360"/>
      <c r="CG1030" s="360"/>
      <c r="CH1030" s="360"/>
      <c r="CI1030" s="360"/>
      <c r="CJ1030" s="360"/>
      <c r="CK1030" s="360"/>
      <c r="CL1030" s="360"/>
      <c r="CM1030" s="360"/>
      <c r="CN1030" s="360"/>
      <c r="CO1030" s="360"/>
      <c r="CP1030" s="360"/>
      <c r="CQ1030" s="360"/>
      <c r="CR1030" s="360"/>
      <c r="CS1030" s="360"/>
      <c r="CT1030" s="360"/>
      <c r="CU1030" s="360"/>
      <c r="CV1030" s="360"/>
      <c r="CW1030" s="360"/>
      <c r="CX1030" s="360"/>
      <c r="CY1030" s="360"/>
      <c r="CZ1030" s="360"/>
      <c r="DA1030" s="360"/>
      <c r="DB1030" s="360"/>
      <c r="DC1030" s="360"/>
      <c r="DD1030" s="360"/>
      <c r="DE1030" s="360"/>
      <c r="DF1030" s="360"/>
      <c r="DG1030" s="360"/>
      <c r="DH1030" s="360"/>
      <c r="DI1030" s="360"/>
      <c r="DJ1030" s="360"/>
      <c r="DK1030" s="360"/>
      <c r="DL1030" s="360"/>
      <c r="DM1030" s="360"/>
      <c r="DN1030" s="360"/>
      <c r="DO1030" s="360"/>
      <c r="DP1030" s="360"/>
      <c r="DQ1030" s="360"/>
      <c r="DR1030" s="360"/>
      <c r="DS1030" s="360"/>
      <c r="DT1030" s="360"/>
      <c r="DU1030" s="360"/>
      <c r="DV1030" s="360"/>
      <c r="DW1030" s="360"/>
      <c r="DX1030" s="360"/>
      <c r="DY1030" s="360"/>
      <c r="DZ1030" s="360"/>
      <c r="EA1030" s="360"/>
      <c r="EB1030" s="360"/>
      <c r="EC1030" s="360"/>
      <c r="ED1030" s="360"/>
      <c r="EE1030" s="360"/>
      <c r="EF1030" s="360"/>
      <c r="EG1030" s="360"/>
      <c r="EH1030" s="360"/>
      <c r="EI1030" s="360"/>
      <c r="EJ1030" s="360"/>
      <c r="EK1030" s="360"/>
      <c r="EL1030" s="360"/>
      <c r="EM1030" s="360"/>
      <c r="EN1030" s="360"/>
      <c r="EO1030" s="360"/>
      <c r="EP1030" s="360"/>
      <c r="EQ1030" s="360"/>
      <c r="ER1030" s="360"/>
      <c r="ES1030" s="360"/>
      <c r="ET1030" s="360"/>
      <c r="EU1030" s="360"/>
      <c r="EV1030" s="360"/>
      <c r="EW1030" s="360"/>
      <c r="EX1030" s="360"/>
      <c r="EY1030" s="360"/>
      <c r="EZ1030" s="360"/>
      <c r="FA1030" s="360"/>
      <c r="FB1030" s="360"/>
      <c r="FC1030" s="360"/>
      <c r="FD1030" s="360"/>
      <c r="FE1030" s="360"/>
      <c r="FF1030" s="360"/>
      <c r="FG1030" s="360"/>
      <c r="FH1030" s="360"/>
      <c r="FI1030" s="360"/>
      <c r="FJ1030" s="360"/>
      <c r="FK1030" s="360"/>
      <c r="FL1030" s="360"/>
      <c r="FM1030" s="360"/>
      <c r="FN1030" s="360"/>
      <c r="FO1030" s="360"/>
      <c r="FP1030" s="360"/>
      <c r="FQ1030" s="360"/>
      <c r="FR1030" s="360"/>
      <c r="FS1030" s="360"/>
      <c r="FT1030" s="360"/>
      <c r="FU1030" s="360"/>
      <c r="FV1030" s="360"/>
      <c r="FW1030" s="360"/>
      <c r="FX1030" s="360"/>
      <c r="FY1030" s="360"/>
      <c r="FZ1030" s="360"/>
      <c r="GA1030" s="360"/>
      <c r="GB1030" s="360"/>
      <c r="GC1030" s="360"/>
      <c r="GD1030" s="360"/>
      <c r="GE1030" s="360"/>
      <c r="GF1030" s="360"/>
      <c r="GG1030" s="360"/>
      <c r="GH1030" s="360"/>
      <c r="GI1030" s="360"/>
      <c r="GJ1030" s="360"/>
      <c r="GK1030" s="360"/>
      <c r="GL1030" s="360"/>
      <c r="GM1030" s="360"/>
      <c r="GN1030" s="360"/>
      <c r="GO1030" s="360"/>
      <c r="GP1030" s="360"/>
      <c r="GQ1030" s="360"/>
      <c r="GR1030" s="360"/>
      <c r="GS1030" s="360"/>
      <c r="GT1030" s="360"/>
      <c r="GU1030" s="360"/>
      <c r="GV1030" s="360"/>
      <c r="GW1030" s="360"/>
      <c r="GX1030" s="360"/>
      <c r="GY1030" s="360"/>
      <c r="GZ1030" s="360"/>
      <c r="HA1030" s="360"/>
      <c r="HB1030" s="360"/>
      <c r="HC1030" s="360"/>
      <c r="HD1030" s="360"/>
      <c r="HE1030" s="360"/>
      <c r="HF1030" s="360"/>
      <c r="HG1030" s="360"/>
      <c r="HH1030" s="360"/>
      <c r="HI1030" s="360"/>
      <c r="HJ1030" s="360"/>
      <c r="HK1030" s="360"/>
      <c r="HL1030" s="360"/>
      <c r="HM1030" s="360"/>
      <c r="HN1030" s="360"/>
      <c r="HO1030" s="360"/>
      <c r="HP1030" s="360"/>
      <c r="HQ1030" s="360"/>
      <c r="HR1030" s="360"/>
      <c r="HS1030" s="360"/>
      <c r="HT1030" s="360"/>
      <c r="HU1030" s="360"/>
      <c r="HV1030" s="360"/>
      <c r="HW1030" s="360"/>
      <c r="HX1030" s="360"/>
    </row>
    <row r="1032" spans="1:232" s="461" customFormat="1">
      <c r="A1032" s="352"/>
      <c r="B1032" s="369"/>
      <c r="C1032" s="354"/>
      <c r="D1032" s="355"/>
      <c r="E1032" s="356"/>
      <c r="F1032" s="357"/>
      <c r="G1032" s="370"/>
      <c r="H1032" s="372"/>
      <c r="I1032" s="447"/>
      <c r="J1032" s="448"/>
      <c r="K1032" s="449"/>
      <c r="L1032" s="446"/>
      <c r="N1032" s="440"/>
      <c r="O1032" s="440"/>
      <c r="P1032" s="360"/>
      <c r="Q1032" s="360"/>
      <c r="R1032" s="360"/>
      <c r="S1032" s="360"/>
      <c r="T1032" s="360"/>
      <c r="U1032" s="360"/>
      <c r="V1032" s="360"/>
      <c r="W1032" s="360"/>
      <c r="X1032" s="360"/>
      <c r="Y1032" s="360"/>
      <c r="Z1032" s="360"/>
      <c r="AA1032" s="360"/>
      <c r="AB1032" s="360"/>
      <c r="AC1032" s="360"/>
      <c r="AD1032" s="360"/>
      <c r="AE1032" s="360"/>
      <c r="AF1032" s="360"/>
      <c r="AG1032" s="360"/>
      <c r="AH1032" s="360"/>
      <c r="AI1032" s="360"/>
      <c r="AJ1032" s="360"/>
      <c r="AK1032" s="360"/>
      <c r="AL1032" s="360"/>
      <c r="AM1032" s="360"/>
      <c r="AN1032" s="360"/>
      <c r="AO1032" s="360"/>
      <c r="AP1032" s="360"/>
      <c r="AQ1032" s="360"/>
      <c r="AR1032" s="360"/>
      <c r="AS1032" s="360"/>
      <c r="AT1032" s="360"/>
      <c r="AU1032" s="360"/>
      <c r="AV1032" s="360"/>
      <c r="AW1032" s="360"/>
      <c r="AX1032" s="360"/>
      <c r="AY1032" s="360"/>
      <c r="AZ1032" s="360"/>
      <c r="BA1032" s="360"/>
      <c r="BB1032" s="360"/>
      <c r="BC1032" s="360"/>
      <c r="BD1032" s="360"/>
      <c r="BE1032" s="360"/>
      <c r="BF1032" s="360"/>
      <c r="BG1032" s="360"/>
      <c r="BH1032" s="360"/>
      <c r="BI1032" s="360"/>
      <c r="BJ1032" s="360"/>
      <c r="BK1032" s="360"/>
      <c r="BL1032" s="360"/>
      <c r="BM1032" s="360"/>
      <c r="BN1032" s="360"/>
      <c r="BO1032" s="360"/>
      <c r="BP1032" s="360"/>
      <c r="BQ1032" s="360"/>
      <c r="BR1032" s="360"/>
      <c r="BS1032" s="360"/>
      <c r="BT1032" s="360"/>
      <c r="BU1032" s="360"/>
      <c r="BV1032" s="360"/>
      <c r="BW1032" s="360"/>
      <c r="BX1032" s="360"/>
      <c r="BY1032" s="360"/>
      <c r="BZ1032" s="360"/>
      <c r="CA1032" s="360"/>
      <c r="CB1032" s="360"/>
      <c r="CC1032" s="360"/>
      <c r="CD1032" s="360"/>
      <c r="CE1032" s="360"/>
      <c r="CF1032" s="360"/>
      <c r="CG1032" s="360"/>
      <c r="CH1032" s="360"/>
      <c r="CI1032" s="360"/>
      <c r="CJ1032" s="360"/>
      <c r="CK1032" s="360"/>
      <c r="CL1032" s="360"/>
      <c r="CM1032" s="360"/>
      <c r="CN1032" s="360"/>
      <c r="CO1032" s="360"/>
      <c r="CP1032" s="360"/>
      <c r="CQ1032" s="360"/>
      <c r="CR1032" s="360"/>
      <c r="CS1032" s="360"/>
      <c r="CT1032" s="360"/>
      <c r="CU1032" s="360"/>
      <c r="CV1032" s="360"/>
      <c r="CW1032" s="360"/>
      <c r="CX1032" s="360"/>
      <c r="CY1032" s="360"/>
      <c r="CZ1032" s="360"/>
      <c r="DA1032" s="360"/>
      <c r="DB1032" s="360"/>
      <c r="DC1032" s="360"/>
      <c r="DD1032" s="360"/>
      <c r="DE1032" s="360"/>
      <c r="DF1032" s="360"/>
      <c r="DG1032" s="360"/>
      <c r="DH1032" s="360"/>
      <c r="DI1032" s="360"/>
      <c r="DJ1032" s="360"/>
      <c r="DK1032" s="360"/>
      <c r="DL1032" s="360"/>
      <c r="DM1032" s="360"/>
      <c r="DN1032" s="360"/>
      <c r="DO1032" s="360"/>
      <c r="DP1032" s="360"/>
      <c r="DQ1032" s="360"/>
      <c r="DR1032" s="360"/>
      <c r="DS1032" s="360"/>
      <c r="DT1032" s="360"/>
      <c r="DU1032" s="360"/>
      <c r="DV1032" s="360"/>
      <c r="DW1032" s="360"/>
      <c r="DX1032" s="360"/>
      <c r="DY1032" s="360"/>
      <c r="DZ1032" s="360"/>
      <c r="EA1032" s="360"/>
      <c r="EB1032" s="360"/>
      <c r="EC1032" s="360"/>
      <c r="ED1032" s="360"/>
      <c r="EE1032" s="360"/>
      <c r="EF1032" s="360"/>
      <c r="EG1032" s="360"/>
      <c r="EH1032" s="360"/>
      <c r="EI1032" s="360"/>
      <c r="EJ1032" s="360"/>
      <c r="EK1032" s="360"/>
      <c r="EL1032" s="360"/>
      <c r="EM1032" s="360"/>
      <c r="EN1032" s="360"/>
      <c r="EO1032" s="360"/>
      <c r="EP1032" s="360"/>
      <c r="EQ1032" s="360"/>
      <c r="ER1032" s="360"/>
      <c r="ES1032" s="360"/>
      <c r="ET1032" s="360"/>
      <c r="EU1032" s="360"/>
      <c r="EV1032" s="360"/>
      <c r="EW1032" s="360"/>
      <c r="EX1032" s="360"/>
      <c r="EY1032" s="360"/>
      <c r="EZ1032" s="360"/>
      <c r="FA1032" s="360"/>
      <c r="FB1032" s="360"/>
      <c r="FC1032" s="360"/>
      <c r="FD1032" s="360"/>
      <c r="FE1032" s="360"/>
      <c r="FF1032" s="360"/>
      <c r="FG1032" s="360"/>
      <c r="FH1032" s="360"/>
      <c r="FI1032" s="360"/>
      <c r="FJ1032" s="360"/>
      <c r="FK1032" s="360"/>
      <c r="FL1032" s="360"/>
      <c r="FM1032" s="360"/>
      <c r="FN1032" s="360"/>
      <c r="FO1032" s="360"/>
      <c r="FP1032" s="360"/>
      <c r="FQ1032" s="360"/>
      <c r="FR1032" s="360"/>
      <c r="FS1032" s="360"/>
      <c r="FT1032" s="360"/>
      <c r="FU1032" s="360"/>
      <c r="FV1032" s="360"/>
      <c r="FW1032" s="360"/>
      <c r="FX1032" s="360"/>
      <c r="FY1032" s="360"/>
      <c r="FZ1032" s="360"/>
      <c r="GA1032" s="360"/>
      <c r="GB1032" s="360"/>
      <c r="GC1032" s="360"/>
      <c r="GD1032" s="360"/>
      <c r="GE1032" s="360"/>
      <c r="GF1032" s="360"/>
      <c r="GG1032" s="360"/>
      <c r="GH1032" s="360"/>
      <c r="GI1032" s="360"/>
      <c r="GJ1032" s="360"/>
      <c r="GK1032" s="360"/>
      <c r="GL1032" s="360"/>
      <c r="GM1032" s="360"/>
      <c r="GN1032" s="360"/>
      <c r="GO1032" s="360"/>
      <c r="GP1032" s="360"/>
      <c r="GQ1032" s="360"/>
      <c r="GR1032" s="360"/>
      <c r="GS1032" s="360"/>
      <c r="GT1032" s="360"/>
      <c r="GU1032" s="360"/>
      <c r="GV1032" s="360"/>
      <c r="GW1032" s="360"/>
      <c r="GX1032" s="360"/>
      <c r="GY1032" s="360"/>
      <c r="GZ1032" s="360"/>
      <c r="HA1032" s="360"/>
      <c r="HB1032" s="360"/>
      <c r="HC1032" s="360"/>
      <c r="HD1032" s="360"/>
      <c r="HE1032" s="360"/>
      <c r="HF1032" s="360"/>
      <c r="HG1032" s="360"/>
      <c r="HH1032" s="360"/>
      <c r="HI1032" s="360"/>
      <c r="HJ1032" s="360"/>
      <c r="HK1032" s="360"/>
      <c r="HL1032" s="360"/>
      <c r="HM1032" s="360"/>
      <c r="HN1032" s="360"/>
      <c r="HO1032" s="360"/>
      <c r="HP1032" s="360"/>
      <c r="HQ1032" s="360"/>
      <c r="HR1032" s="360"/>
      <c r="HS1032" s="360"/>
      <c r="HT1032" s="360"/>
      <c r="HU1032" s="360"/>
      <c r="HV1032" s="360"/>
      <c r="HW1032" s="360"/>
      <c r="HX1032" s="360"/>
    </row>
    <row r="1034" spans="1:232" s="461" customFormat="1">
      <c r="A1034" s="352"/>
      <c r="B1034" s="369"/>
      <c r="C1034" s="354"/>
      <c r="D1034" s="355"/>
      <c r="E1034" s="356"/>
      <c r="F1034" s="357"/>
      <c r="G1034" s="370"/>
      <c r="H1034" s="372"/>
      <c r="I1034" s="447"/>
      <c r="J1034" s="448"/>
      <c r="K1034" s="449"/>
      <c r="L1034" s="446"/>
      <c r="N1034" s="440"/>
      <c r="O1034" s="440"/>
      <c r="P1034" s="360"/>
      <c r="Q1034" s="360"/>
      <c r="R1034" s="360"/>
      <c r="S1034" s="360"/>
      <c r="T1034" s="360"/>
      <c r="U1034" s="360"/>
      <c r="V1034" s="360"/>
      <c r="W1034" s="360"/>
      <c r="X1034" s="360"/>
      <c r="Y1034" s="360"/>
      <c r="Z1034" s="360"/>
      <c r="AA1034" s="360"/>
      <c r="AB1034" s="360"/>
      <c r="AC1034" s="360"/>
      <c r="AD1034" s="360"/>
      <c r="AE1034" s="360"/>
      <c r="AF1034" s="360"/>
      <c r="AG1034" s="360"/>
      <c r="AH1034" s="360"/>
      <c r="AI1034" s="360"/>
      <c r="AJ1034" s="360"/>
      <c r="AK1034" s="360"/>
      <c r="AL1034" s="360"/>
      <c r="AM1034" s="360"/>
      <c r="AN1034" s="360"/>
      <c r="AO1034" s="360"/>
      <c r="AP1034" s="360"/>
      <c r="AQ1034" s="360"/>
      <c r="AR1034" s="360"/>
      <c r="AS1034" s="360"/>
      <c r="AT1034" s="360"/>
      <c r="AU1034" s="360"/>
      <c r="AV1034" s="360"/>
      <c r="AW1034" s="360"/>
      <c r="AX1034" s="360"/>
      <c r="AY1034" s="360"/>
      <c r="AZ1034" s="360"/>
      <c r="BA1034" s="360"/>
      <c r="BB1034" s="360"/>
      <c r="BC1034" s="360"/>
      <c r="BD1034" s="360"/>
      <c r="BE1034" s="360"/>
      <c r="BF1034" s="360"/>
      <c r="BG1034" s="360"/>
      <c r="BH1034" s="360"/>
      <c r="BI1034" s="360"/>
      <c r="BJ1034" s="360"/>
      <c r="BK1034" s="360"/>
      <c r="BL1034" s="360"/>
      <c r="BM1034" s="360"/>
      <c r="BN1034" s="360"/>
      <c r="BO1034" s="360"/>
      <c r="BP1034" s="360"/>
      <c r="BQ1034" s="360"/>
      <c r="BR1034" s="360"/>
      <c r="BS1034" s="360"/>
      <c r="BT1034" s="360"/>
      <c r="BU1034" s="360"/>
      <c r="BV1034" s="360"/>
      <c r="BW1034" s="360"/>
      <c r="BX1034" s="360"/>
      <c r="BY1034" s="360"/>
      <c r="BZ1034" s="360"/>
      <c r="CA1034" s="360"/>
      <c r="CB1034" s="360"/>
      <c r="CC1034" s="360"/>
      <c r="CD1034" s="360"/>
      <c r="CE1034" s="360"/>
      <c r="CF1034" s="360"/>
      <c r="CG1034" s="360"/>
      <c r="CH1034" s="360"/>
      <c r="CI1034" s="360"/>
      <c r="CJ1034" s="360"/>
      <c r="CK1034" s="360"/>
      <c r="CL1034" s="360"/>
      <c r="CM1034" s="360"/>
      <c r="CN1034" s="360"/>
      <c r="CO1034" s="360"/>
      <c r="CP1034" s="360"/>
      <c r="CQ1034" s="360"/>
      <c r="CR1034" s="360"/>
      <c r="CS1034" s="360"/>
      <c r="CT1034" s="360"/>
      <c r="CU1034" s="360"/>
      <c r="CV1034" s="360"/>
      <c r="CW1034" s="360"/>
      <c r="CX1034" s="360"/>
      <c r="CY1034" s="360"/>
      <c r="CZ1034" s="360"/>
      <c r="DA1034" s="360"/>
      <c r="DB1034" s="360"/>
      <c r="DC1034" s="360"/>
      <c r="DD1034" s="360"/>
      <c r="DE1034" s="360"/>
      <c r="DF1034" s="360"/>
      <c r="DG1034" s="360"/>
      <c r="DH1034" s="360"/>
      <c r="DI1034" s="360"/>
      <c r="DJ1034" s="360"/>
      <c r="DK1034" s="360"/>
      <c r="DL1034" s="360"/>
      <c r="DM1034" s="360"/>
      <c r="DN1034" s="360"/>
      <c r="DO1034" s="360"/>
      <c r="DP1034" s="360"/>
      <c r="DQ1034" s="360"/>
      <c r="DR1034" s="360"/>
      <c r="DS1034" s="360"/>
      <c r="DT1034" s="360"/>
      <c r="DU1034" s="360"/>
      <c r="DV1034" s="360"/>
      <c r="DW1034" s="360"/>
      <c r="DX1034" s="360"/>
      <c r="DY1034" s="360"/>
      <c r="DZ1034" s="360"/>
      <c r="EA1034" s="360"/>
      <c r="EB1034" s="360"/>
      <c r="EC1034" s="360"/>
      <c r="ED1034" s="360"/>
      <c r="EE1034" s="360"/>
      <c r="EF1034" s="360"/>
      <c r="EG1034" s="360"/>
      <c r="EH1034" s="360"/>
      <c r="EI1034" s="360"/>
      <c r="EJ1034" s="360"/>
      <c r="EK1034" s="360"/>
      <c r="EL1034" s="360"/>
      <c r="EM1034" s="360"/>
      <c r="EN1034" s="360"/>
      <c r="EO1034" s="360"/>
      <c r="EP1034" s="360"/>
      <c r="EQ1034" s="360"/>
      <c r="ER1034" s="360"/>
      <c r="ES1034" s="360"/>
      <c r="ET1034" s="360"/>
      <c r="EU1034" s="360"/>
      <c r="EV1034" s="360"/>
      <c r="EW1034" s="360"/>
      <c r="EX1034" s="360"/>
      <c r="EY1034" s="360"/>
      <c r="EZ1034" s="360"/>
      <c r="FA1034" s="360"/>
      <c r="FB1034" s="360"/>
      <c r="FC1034" s="360"/>
      <c r="FD1034" s="360"/>
      <c r="FE1034" s="360"/>
      <c r="FF1034" s="360"/>
      <c r="FG1034" s="360"/>
      <c r="FH1034" s="360"/>
      <c r="FI1034" s="360"/>
      <c r="FJ1034" s="360"/>
      <c r="FK1034" s="360"/>
      <c r="FL1034" s="360"/>
      <c r="FM1034" s="360"/>
      <c r="FN1034" s="360"/>
      <c r="FO1034" s="360"/>
      <c r="FP1034" s="360"/>
      <c r="FQ1034" s="360"/>
      <c r="FR1034" s="360"/>
      <c r="FS1034" s="360"/>
      <c r="FT1034" s="360"/>
      <c r="FU1034" s="360"/>
      <c r="FV1034" s="360"/>
      <c r="FW1034" s="360"/>
      <c r="FX1034" s="360"/>
      <c r="FY1034" s="360"/>
      <c r="FZ1034" s="360"/>
      <c r="GA1034" s="360"/>
      <c r="GB1034" s="360"/>
      <c r="GC1034" s="360"/>
      <c r="GD1034" s="360"/>
      <c r="GE1034" s="360"/>
      <c r="GF1034" s="360"/>
      <c r="GG1034" s="360"/>
      <c r="GH1034" s="360"/>
      <c r="GI1034" s="360"/>
      <c r="GJ1034" s="360"/>
      <c r="GK1034" s="360"/>
      <c r="GL1034" s="360"/>
      <c r="GM1034" s="360"/>
      <c r="GN1034" s="360"/>
      <c r="GO1034" s="360"/>
      <c r="GP1034" s="360"/>
      <c r="GQ1034" s="360"/>
      <c r="GR1034" s="360"/>
      <c r="GS1034" s="360"/>
      <c r="GT1034" s="360"/>
      <c r="GU1034" s="360"/>
      <c r="GV1034" s="360"/>
      <c r="GW1034" s="360"/>
      <c r="GX1034" s="360"/>
      <c r="GY1034" s="360"/>
      <c r="GZ1034" s="360"/>
      <c r="HA1034" s="360"/>
      <c r="HB1034" s="360"/>
      <c r="HC1034" s="360"/>
      <c r="HD1034" s="360"/>
      <c r="HE1034" s="360"/>
      <c r="HF1034" s="360"/>
      <c r="HG1034" s="360"/>
      <c r="HH1034" s="360"/>
      <c r="HI1034" s="360"/>
      <c r="HJ1034" s="360"/>
      <c r="HK1034" s="360"/>
      <c r="HL1034" s="360"/>
      <c r="HM1034" s="360"/>
      <c r="HN1034" s="360"/>
      <c r="HO1034" s="360"/>
      <c r="HP1034" s="360"/>
      <c r="HQ1034" s="360"/>
      <c r="HR1034" s="360"/>
      <c r="HS1034" s="360"/>
      <c r="HT1034" s="360"/>
      <c r="HU1034" s="360"/>
      <c r="HV1034" s="360"/>
      <c r="HW1034" s="360"/>
      <c r="HX1034" s="360"/>
    </row>
    <row r="1036" spans="1:232" s="461" customFormat="1">
      <c r="A1036" s="352"/>
      <c r="B1036" s="369"/>
      <c r="C1036" s="354"/>
      <c r="D1036" s="355"/>
      <c r="E1036" s="356"/>
      <c r="F1036" s="357"/>
      <c r="G1036" s="370"/>
      <c r="H1036" s="372"/>
      <c r="I1036" s="447"/>
      <c r="J1036" s="448"/>
      <c r="K1036" s="449"/>
      <c r="L1036" s="446"/>
      <c r="N1036" s="440"/>
      <c r="O1036" s="440"/>
      <c r="P1036" s="360"/>
      <c r="Q1036" s="360"/>
      <c r="R1036" s="360"/>
      <c r="S1036" s="360"/>
      <c r="T1036" s="360"/>
      <c r="U1036" s="360"/>
      <c r="V1036" s="360"/>
      <c r="W1036" s="360"/>
      <c r="X1036" s="360"/>
      <c r="Y1036" s="360"/>
      <c r="Z1036" s="360"/>
      <c r="AA1036" s="360"/>
      <c r="AB1036" s="360"/>
      <c r="AC1036" s="360"/>
      <c r="AD1036" s="360"/>
      <c r="AE1036" s="360"/>
      <c r="AF1036" s="360"/>
      <c r="AG1036" s="360"/>
      <c r="AH1036" s="360"/>
      <c r="AI1036" s="360"/>
      <c r="AJ1036" s="360"/>
      <c r="AK1036" s="360"/>
      <c r="AL1036" s="360"/>
      <c r="AM1036" s="360"/>
      <c r="AN1036" s="360"/>
      <c r="AO1036" s="360"/>
      <c r="AP1036" s="360"/>
      <c r="AQ1036" s="360"/>
      <c r="AR1036" s="360"/>
      <c r="AS1036" s="360"/>
      <c r="AT1036" s="360"/>
      <c r="AU1036" s="360"/>
      <c r="AV1036" s="360"/>
      <c r="AW1036" s="360"/>
      <c r="AX1036" s="360"/>
      <c r="AY1036" s="360"/>
      <c r="AZ1036" s="360"/>
      <c r="BA1036" s="360"/>
      <c r="BB1036" s="360"/>
      <c r="BC1036" s="360"/>
      <c r="BD1036" s="360"/>
      <c r="BE1036" s="360"/>
      <c r="BF1036" s="360"/>
      <c r="BG1036" s="360"/>
      <c r="BH1036" s="360"/>
      <c r="BI1036" s="360"/>
      <c r="BJ1036" s="360"/>
      <c r="BK1036" s="360"/>
      <c r="BL1036" s="360"/>
      <c r="BM1036" s="360"/>
      <c r="BN1036" s="360"/>
      <c r="BO1036" s="360"/>
      <c r="BP1036" s="360"/>
      <c r="BQ1036" s="360"/>
      <c r="BR1036" s="360"/>
      <c r="BS1036" s="360"/>
      <c r="BT1036" s="360"/>
      <c r="BU1036" s="360"/>
      <c r="BV1036" s="360"/>
      <c r="BW1036" s="360"/>
      <c r="BX1036" s="360"/>
      <c r="BY1036" s="360"/>
      <c r="BZ1036" s="360"/>
      <c r="CA1036" s="360"/>
      <c r="CB1036" s="360"/>
      <c r="CC1036" s="360"/>
      <c r="CD1036" s="360"/>
      <c r="CE1036" s="360"/>
      <c r="CF1036" s="360"/>
      <c r="CG1036" s="360"/>
      <c r="CH1036" s="360"/>
      <c r="CI1036" s="360"/>
      <c r="CJ1036" s="360"/>
      <c r="CK1036" s="360"/>
      <c r="CL1036" s="360"/>
      <c r="CM1036" s="360"/>
      <c r="CN1036" s="360"/>
      <c r="CO1036" s="360"/>
      <c r="CP1036" s="360"/>
      <c r="CQ1036" s="360"/>
      <c r="CR1036" s="360"/>
      <c r="CS1036" s="360"/>
      <c r="CT1036" s="360"/>
      <c r="CU1036" s="360"/>
      <c r="CV1036" s="360"/>
      <c r="CW1036" s="360"/>
      <c r="CX1036" s="360"/>
      <c r="CY1036" s="360"/>
      <c r="CZ1036" s="360"/>
      <c r="DA1036" s="360"/>
      <c r="DB1036" s="360"/>
      <c r="DC1036" s="360"/>
      <c r="DD1036" s="360"/>
      <c r="DE1036" s="360"/>
      <c r="DF1036" s="360"/>
      <c r="DG1036" s="360"/>
      <c r="DH1036" s="360"/>
      <c r="DI1036" s="360"/>
      <c r="DJ1036" s="360"/>
      <c r="DK1036" s="360"/>
      <c r="DL1036" s="360"/>
      <c r="DM1036" s="360"/>
      <c r="DN1036" s="360"/>
      <c r="DO1036" s="360"/>
      <c r="DP1036" s="360"/>
      <c r="DQ1036" s="360"/>
      <c r="DR1036" s="360"/>
      <c r="DS1036" s="360"/>
      <c r="DT1036" s="360"/>
      <c r="DU1036" s="360"/>
      <c r="DV1036" s="360"/>
      <c r="DW1036" s="360"/>
      <c r="DX1036" s="360"/>
      <c r="DY1036" s="360"/>
      <c r="DZ1036" s="360"/>
      <c r="EA1036" s="360"/>
      <c r="EB1036" s="360"/>
      <c r="EC1036" s="360"/>
      <c r="ED1036" s="360"/>
      <c r="EE1036" s="360"/>
      <c r="EF1036" s="360"/>
      <c r="EG1036" s="360"/>
      <c r="EH1036" s="360"/>
      <c r="EI1036" s="360"/>
      <c r="EJ1036" s="360"/>
      <c r="EK1036" s="360"/>
      <c r="EL1036" s="360"/>
      <c r="EM1036" s="360"/>
      <c r="EN1036" s="360"/>
      <c r="EO1036" s="360"/>
      <c r="EP1036" s="360"/>
      <c r="EQ1036" s="360"/>
      <c r="ER1036" s="360"/>
      <c r="ES1036" s="360"/>
      <c r="ET1036" s="360"/>
      <c r="EU1036" s="360"/>
      <c r="EV1036" s="360"/>
      <c r="EW1036" s="360"/>
      <c r="EX1036" s="360"/>
      <c r="EY1036" s="360"/>
      <c r="EZ1036" s="360"/>
      <c r="FA1036" s="360"/>
      <c r="FB1036" s="360"/>
      <c r="FC1036" s="360"/>
      <c r="FD1036" s="360"/>
      <c r="FE1036" s="360"/>
      <c r="FF1036" s="360"/>
      <c r="FG1036" s="360"/>
      <c r="FH1036" s="360"/>
      <c r="FI1036" s="360"/>
      <c r="FJ1036" s="360"/>
      <c r="FK1036" s="360"/>
      <c r="FL1036" s="360"/>
      <c r="FM1036" s="360"/>
      <c r="FN1036" s="360"/>
      <c r="FO1036" s="360"/>
      <c r="FP1036" s="360"/>
      <c r="FQ1036" s="360"/>
      <c r="FR1036" s="360"/>
      <c r="FS1036" s="360"/>
      <c r="FT1036" s="360"/>
      <c r="FU1036" s="360"/>
      <c r="FV1036" s="360"/>
      <c r="FW1036" s="360"/>
      <c r="FX1036" s="360"/>
      <c r="FY1036" s="360"/>
      <c r="FZ1036" s="360"/>
      <c r="GA1036" s="360"/>
      <c r="GB1036" s="360"/>
      <c r="GC1036" s="360"/>
      <c r="GD1036" s="360"/>
      <c r="GE1036" s="360"/>
      <c r="GF1036" s="360"/>
      <c r="GG1036" s="360"/>
      <c r="GH1036" s="360"/>
      <c r="GI1036" s="360"/>
      <c r="GJ1036" s="360"/>
      <c r="GK1036" s="360"/>
      <c r="GL1036" s="360"/>
      <c r="GM1036" s="360"/>
      <c r="GN1036" s="360"/>
      <c r="GO1036" s="360"/>
      <c r="GP1036" s="360"/>
      <c r="GQ1036" s="360"/>
      <c r="GR1036" s="360"/>
      <c r="GS1036" s="360"/>
      <c r="GT1036" s="360"/>
      <c r="GU1036" s="360"/>
      <c r="GV1036" s="360"/>
      <c r="GW1036" s="360"/>
      <c r="GX1036" s="360"/>
      <c r="GY1036" s="360"/>
      <c r="GZ1036" s="360"/>
      <c r="HA1036" s="360"/>
      <c r="HB1036" s="360"/>
      <c r="HC1036" s="360"/>
      <c r="HD1036" s="360"/>
      <c r="HE1036" s="360"/>
      <c r="HF1036" s="360"/>
      <c r="HG1036" s="360"/>
      <c r="HH1036" s="360"/>
      <c r="HI1036" s="360"/>
      <c r="HJ1036" s="360"/>
      <c r="HK1036" s="360"/>
      <c r="HL1036" s="360"/>
      <c r="HM1036" s="360"/>
      <c r="HN1036" s="360"/>
      <c r="HO1036" s="360"/>
      <c r="HP1036" s="360"/>
      <c r="HQ1036" s="360"/>
      <c r="HR1036" s="360"/>
      <c r="HS1036" s="360"/>
      <c r="HT1036" s="360"/>
      <c r="HU1036" s="360"/>
      <c r="HV1036" s="360"/>
      <c r="HW1036" s="360"/>
      <c r="HX1036" s="360"/>
    </row>
    <row r="1038" spans="1:232" s="461" customFormat="1">
      <c r="A1038" s="352"/>
      <c r="B1038" s="369"/>
      <c r="C1038" s="354"/>
      <c r="D1038" s="355"/>
      <c r="E1038" s="356"/>
      <c r="F1038" s="357"/>
      <c r="G1038" s="370"/>
      <c r="H1038" s="372"/>
      <c r="I1038" s="447"/>
      <c r="J1038" s="448"/>
      <c r="K1038" s="449"/>
      <c r="L1038" s="446"/>
      <c r="N1038" s="440"/>
      <c r="O1038" s="440"/>
      <c r="P1038" s="360"/>
      <c r="Q1038" s="360"/>
      <c r="R1038" s="360"/>
      <c r="S1038" s="360"/>
      <c r="T1038" s="360"/>
      <c r="U1038" s="360"/>
      <c r="V1038" s="360"/>
      <c r="W1038" s="360"/>
      <c r="X1038" s="360"/>
      <c r="Y1038" s="360"/>
      <c r="Z1038" s="360"/>
      <c r="AA1038" s="360"/>
      <c r="AB1038" s="360"/>
      <c r="AC1038" s="360"/>
      <c r="AD1038" s="360"/>
      <c r="AE1038" s="360"/>
      <c r="AF1038" s="360"/>
      <c r="AG1038" s="360"/>
      <c r="AH1038" s="360"/>
      <c r="AI1038" s="360"/>
      <c r="AJ1038" s="360"/>
      <c r="AK1038" s="360"/>
      <c r="AL1038" s="360"/>
      <c r="AM1038" s="360"/>
      <c r="AN1038" s="360"/>
      <c r="AO1038" s="360"/>
      <c r="AP1038" s="360"/>
      <c r="AQ1038" s="360"/>
      <c r="AR1038" s="360"/>
      <c r="AS1038" s="360"/>
      <c r="AT1038" s="360"/>
      <c r="AU1038" s="360"/>
      <c r="AV1038" s="360"/>
      <c r="AW1038" s="360"/>
      <c r="AX1038" s="360"/>
      <c r="AY1038" s="360"/>
      <c r="AZ1038" s="360"/>
      <c r="BA1038" s="360"/>
      <c r="BB1038" s="360"/>
      <c r="BC1038" s="360"/>
      <c r="BD1038" s="360"/>
      <c r="BE1038" s="360"/>
      <c r="BF1038" s="360"/>
      <c r="BG1038" s="360"/>
      <c r="BH1038" s="360"/>
      <c r="BI1038" s="360"/>
      <c r="BJ1038" s="360"/>
      <c r="BK1038" s="360"/>
      <c r="BL1038" s="360"/>
      <c r="BM1038" s="360"/>
      <c r="BN1038" s="360"/>
      <c r="BO1038" s="360"/>
      <c r="BP1038" s="360"/>
      <c r="BQ1038" s="360"/>
      <c r="BR1038" s="360"/>
      <c r="BS1038" s="360"/>
      <c r="BT1038" s="360"/>
      <c r="BU1038" s="360"/>
      <c r="BV1038" s="360"/>
      <c r="BW1038" s="360"/>
      <c r="BX1038" s="360"/>
      <c r="BY1038" s="360"/>
      <c r="BZ1038" s="360"/>
      <c r="CA1038" s="360"/>
      <c r="CB1038" s="360"/>
      <c r="CC1038" s="360"/>
      <c r="CD1038" s="360"/>
      <c r="CE1038" s="360"/>
      <c r="CF1038" s="360"/>
      <c r="CG1038" s="360"/>
      <c r="CH1038" s="360"/>
      <c r="CI1038" s="360"/>
      <c r="CJ1038" s="360"/>
      <c r="CK1038" s="360"/>
      <c r="CL1038" s="360"/>
      <c r="CM1038" s="360"/>
      <c r="CN1038" s="360"/>
      <c r="CO1038" s="360"/>
      <c r="CP1038" s="360"/>
      <c r="CQ1038" s="360"/>
      <c r="CR1038" s="360"/>
      <c r="CS1038" s="360"/>
      <c r="CT1038" s="360"/>
      <c r="CU1038" s="360"/>
      <c r="CV1038" s="360"/>
      <c r="CW1038" s="360"/>
      <c r="CX1038" s="360"/>
      <c r="CY1038" s="360"/>
      <c r="CZ1038" s="360"/>
      <c r="DA1038" s="360"/>
      <c r="DB1038" s="360"/>
      <c r="DC1038" s="360"/>
      <c r="DD1038" s="360"/>
      <c r="DE1038" s="360"/>
      <c r="DF1038" s="360"/>
      <c r="DG1038" s="360"/>
      <c r="DH1038" s="360"/>
      <c r="DI1038" s="360"/>
      <c r="DJ1038" s="360"/>
      <c r="DK1038" s="360"/>
      <c r="DL1038" s="360"/>
      <c r="DM1038" s="360"/>
      <c r="DN1038" s="360"/>
      <c r="DO1038" s="360"/>
      <c r="DP1038" s="360"/>
      <c r="DQ1038" s="360"/>
      <c r="DR1038" s="360"/>
      <c r="DS1038" s="360"/>
      <c r="DT1038" s="360"/>
      <c r="DU1038" s="360"/>
      <c r="DV1038" s="360"/>
      <c r="DW1038" s="360"/>
      <c r="DX1038" s="360"/>
      <c r="DY1038" s="360"/>
      <c r="DZ1038" s="360"/>
      <c r="EA1038" s="360"/>
      <c r="EB1038" s="360"/>
      <c r="EC1038" s="360"/>
      <c r="ED1038" s="360"/>
      <c r="EE1038" s="360"/>
      <c r="EF1038" s="360"/>
      <c r="EG1038" s="360"/>
      <c r="EH1038" s="360"/>
      <c r="EI1038" s="360"/>
      <c r="EJ1038" s="360"/>
      <c r="EK1038" s="360"/>
      <c r="EL1038" s="360"/>
      <c r="EM1038" s="360"/>
      <c r="EN1038" s="360"/>
      <c r="EO1038" s="360"/>
      <c r="EP1038" s="360"/>
      <c r="EQ1038" s="360"/>
      <c r="ER1038" s="360"/>
      <c r="ES1038" s="360"/>
      <c r="ET1038" s="360"/>
      <c r="EU1038" s="360"/>
      <c r="EV1038" s="360"/>
      <c r="EW1038" s="360"/>
      <c r="EX1038" s="360"/>
      <c r="EY1038" s="360"/>
      <c r="EZ1038" s="360"/>
      <c r="FA1038" s="360"/>
      <c r="FB1038" s="360"/>
      <c r="FC1038" s="360"/>
      <c r="FD1038" s="360"/>
      <c r="FE1038" s="360"/>
      <c r="FF1038" s="360"/>
      <c r="FG1038" s="360"/>
      <c r="FH1038" s="360"/>
      <c r="FI1038" s="360"/>
      <c r="FJ1038" s="360"/>
      <c r="FK1038" s="360"/>
      <c r="FL1038" s="360"/>
      <c r="FM1038" s="360"/>
      <c r="FN1038" s="360"/>
      <c r="FO1038" s="360"/>
      <c r="FP1038" s="360"/>
      <c r="FQ1038" s="360"/>
      <c r="FR1038" s="360"/>
      <c r="FS1038" s="360"/>
      <c r="FT1038" s="360"/>
      <c r="FU1038" s="360"/>
      <c r="FV1038" s="360"/>
      <c r="FW1038" s="360"/>
      <c r="FX1038" s="360"/>
      <c r="FY1038" s="360"/>
      <c r="FZ1038" s="360"/>
      <c r="GA1038" s="360"/>
      <c r="GB1038" s="360"/>
      <c r="GC1038" s="360"/>
      <c r="GD1038" s="360"/>
      <c r="GE1038" s="360"/>
      <c r="GF1038" s="360"/>
      <c r="GG1038" s="360"/>
      <c r="GH1038" s="360"/>
      <c r="GI1038" s="360"/>
      <c r="GJ1038" s="360"/>
      <c r="GK1038" s="360"/>
      <c r="GL1038" s="360"/>
      <c r="GM1038" s="360"/>
      <c r="GN1038" s="360"/>
      <c r="GO1038" s="360"/>
      <c r="GP1038" s="360"/>
      <c r="GQ1038" s="360"/>
      <c r="GR1038" s="360"/>
      <c r="GS1038" s="360"/>
      <c r="GT1038" s="360"/>
      <c r="GU1038" s="360"/>
      <c r="GV1038" s="360"/>
      <c r="GW1038" s="360"/>
      <c r="GX1038" s="360"/>
      <c r="GY1038" s="360"/>
      <c r="GZ1038" s="360"/>
      <c r="HA1038" s="360"/>
      <c r="HB1038" s="360"/>
      <c r="HC1038" s="360"/>
      <c r="HD1038" s="360"/>
      <c r="HE1038" s="360"/>
      <c r="HF1038" s="360"/>
      <c r="HG1038" s="360"/>
      <c r="HH1038" s="360"/>
      <c r="HI1038" s="360"/>
      <c r="HJ1038" s="360"/>
      <c r="HK1038" s="360"/>
      <c r="HL1038" s="360"/>
      <c r="HM1038" s="360"/>
      <c r="HN1038" s="360"/>
      <c r="HO1038" s="360"/>
      <c r="HP1038" s="360"/>
      <c r="HQ1038" s="360"/>
      <c r="HR1038" s="360"/>
      <c r="HS1038" s="360"/>
      <c r="HT1038" s="360"/>
      <c r="HU1038" s="360"/>
      <c r="HV1038" s="360"/>
      <c r="HW1038" s="360"/>
      <c r="HX1038" s="360"/>
    </row>
    <row r="1039" spans="1:232" s="461" customFormat="1">
      <c r="A1039" s="352"/>
      <c r="B1039" s="369"/>
      <c r="C1039" s="354"/>
      <c r="D1039" s="355"/>
      <c r="E1039" s="356"/>
      <c r="F1039" s="357"/>
      <c r="G1039" s="370"/>
      <c r="H1039" s="372"/>
      <c r="I1039" s="447"/>
      <c r="J1039" s="448"/>
      <c r="K1039" s="449"/>
      <c r="L1039" s="446"/>
      <c r="N1039" s="440"/>
      <c r="O1039" s="440"/>
      <c r="P1039" s="360"/>
      <c r="Q1039" s="360"/>
      <c r="R1039" s="360"/>
      <c r="S1039" s="360"/>
      <c r="T1039" s="360"/>
      <c r="U1039" s="360"/>
      <c r="V1039" s="360"/>
      <c r="W1039" s="360"/>
      <c r="X1039" s="360"/>
      <c r="Y1039" s="360"/>
      <c r="Z1039" s="360"/>
      <c r="AA1039" s="360"/>
      <c r="AB1039" s="360"/>
      <c r="AC1039" s="360"/>
      <c r="AD1039" s="360"/>
      <c r="AE1039" s="360"/>
      <c r="AF1039" s="360"/>
      <c r="AG1039" s="360"/>
      <c r="AH1039" s="360"/>
      <c r="AI1039" s="360"/>
      <c r="AJ1039" s="360"/>
      <c r="AK1039" s="360"/>
      <c r="AL1039" s="360"/>
      <c r="AM1039" s="360"/>
      <c r="AN1039" s="360"/>
      <c r="AO1039" s="360"/>
      <c r="AP1039" s="360"/>
      <c r="AQ1039" s="360"/>
      <c r="AR1039" s="360"/>
      <c r="AS1039" s="360"/>
      <c r="AT1039" s="360"/>
      <c r="AU1039" s="360"/>
      <c r="AV1039" s="360"/>
      <c r="AW1039" s="360"/>
      <c r="AX1039" s="360"/>
      <c r="AY1039" s="360"/>
      <c r="AZ1039" s="360"/>
      <c r="BA1039" s="360"/>
      <c r="BB1039" s="360"/>
      <c r="BC1039" s="360"/>
      <c r="BD1039" s="360"/>
      <c r="BE1039" s="360"/>
      <c r="BF1039" s="360"/>
      <c r="BG1039" s="360"/>
      <c r="BH1039" s="360"/>
      <c r="BI1039" s="360"/>
      <c r="BJ1039" s="360"/>
      <c r="BK1039" s="360"/>
      <c r="BL1039" s="360"/>
      <c r="BM1039" s="360"/>
      <c r="BN1039" s="360"/>
      <c r="BO1039" s="360"/>
      <c r="BP1039" s="360"/>
      <c r="BQ1039" s="360"/>
      <c r="BR1039" s="360"/>
      <c r="BS1039" s="360"/>
      <c r="BT1039" s="360"/>
      <c r="BU1039" s="360"/>
      <c r="BV1039" s="360"/>
      <c r="BW1039" s="360"/>
      <c r="BX1039" s="360"/>
      <c r="BY1039" s="360"/>
      <c r="BZ1039" s="360"/>
      <c r="CA1039" s="360"/>
      <c r="CB1039" s="360"/>
      <c r="CC1039" s="360"/>
      <c r="CD1039" s="360"/>
      <c r="CE1039" s="360"/>
      <c r="CF1039" s="360"/>
      <c r="CG1039" s="360"/>
      <c r="CH1039" s="360"/>
      <c r="CI1039" s="360"/>
      <c r="CJ1039" s="360"/>
      <c r="CK1039" s="360"/>
      <c r="CL1039" s="360"/>
      <c r="CM1039" s="360"/>
      <c r="CN1039" s="360"/>
      <c r="CO1039" s="360"/>
      <c r="CP1039" s="360"/>
      <c r="CQ1039" s="360"/>
      <c r="CR1039" s="360"/>
      <c r="CS1039" s="360"/>
      <c r="CT1039" s="360"/>
      <c r="CU1039" s="360"/>
      <c r="CV1039" s="360"/>
      <c r="CW1039" s="360"/>
      <c r="CX1039" s="360"/>
      <c r="CY1039" s="360"/>
      <c r="CZ1039" s="360"/>
      <c r="DA1039" s="360"/>
      <c r="DB1039" s="360"/>
      <c r="DC1039" s="360"/>
      <c r="DD1039" s="360"/>
      <c r="DE1039" s="360"/>
      <c r="DF1039" s="360"/>
      <c r="DG1039" s="360"/>
      <c r="DH1039" s="360"/>
      <c r="DI1039" s="360"/>
      <c r="DJ1039" s="360"/>
      <c r="DK1039" s="360"/>
      <c r="DL1039" s="360"/>
      <c r="DM1039" s="360"/>
      <c r="DN1039" s="360"/>
      <c r="DO1039" s="360"/>
      <c r="DP1039" s="360"/>
      <c r="DQ1039" s="360"/>
      <c r="DR1039" s="360"/>
      <c r="DS1039" s="360"/>
      <c r="DT1039" s="360"/>
      <c r="DU1039" s="360"/>
      <c r="DV1039" s="360"/>
      <c r="DW1039" s="360"/>
      <c r="DX1039" s="360"/>
      <c r="DY1039" s="360"/>
      <c r="DZ1039" s="360"/>
      <c r="EA1039" s="360"/>
      <c r="EB1039" s="360"/>
      <c r="EC1039" s="360"/>
      <c r="ED1039" s="360"/>
      <c r="EE1039" s="360"/>
      <c r="EF1039" s="360"/>
      <c r="EG1039" s="360"/>
      <c r="EH1039" s="360"/>
      <c r="EI1039" s="360"/>
      <c r="EJ1039" s="360"/>
      <c r="EK1039" s="360"/>
      <c r="EL1039" s="360"/>
      <c r="EM1039" s="360"/>
      <c r="EN1039" s="360"/>
      <c r="EO1039" s="360"/>
      <c r="EP1039" s="360"/>
      <c r="EQ1039" s="360"/>
      <c r="ER1039" s="360"/>
      <c r="ES1039" s="360"/>
      <c r="ET1039" s="360"/>
      <c r="EU1039" s="360"/>
      <c r="EV1039" s="360"/>
      <c r="EW1039" s="360"/>
      <c r="EX1039" s="360"/>
      <c r="EY1039" s="360"/>
      <c r="EZ1039" s="360"/>
      <c r="FA1039" s="360"/>
      <c r="FB1039" s="360"/>
      <c r="FC1039" s="360"/>
      <c r="FD1039" s="360"/>
      <c r="FE1039" s="360"/>
      <c r="FF1039" s="360"/>
      <c r="FG1039" s="360"/>
      <c r="FH1039" s="360"/>
      <c r="FI1039" s="360"/>
      <c r="FJ1039" s="360"/>
      <c r="FK1039" s="360"/>
      <c r="FL1039" s="360"/>
      <c r="FM1039" s="360"/>
      <c r="FN1039" s="360"/>
      <c r="FO1039" s="360"/>
      <c r="FP1039" s="360"/>
      <c r="FQ1039" s="360"/>
      <c r="FR1039" s="360"/>
      <c r="FS1039" s="360"/>
      <c r="FT1039" s="360"/>
      <c r="FU1039" s="360"/>
      <c r="FV1039" s="360"/>
      <c r="FW1039" s="360"/>
      <c r="FX1039" s="360"/>
      <c r="FY1039" s="360"/>
      <c r="FZ1039" s="360"/>
      <c r="GA1039" s="360"/>
      <c r="GB1039" s="360"/>
      <c r="GC1039" s="360"/>
      <c r="GD1039" s="360"/>
      <c r="GE1039" s="360"/>
      <c r="GF1039" s="360"/>
      <c r="GG1039" s="360"/>
      <c r="GH1039" s="360"/>
      <c r="GI1039" s="360"/>
      <c r="GJ1039" s="360"/>
      <c r="GK1039" s="360"/>
      <c r="GL1039" s="360"/>
      <c r="GM1039" s="360"/>
      <c r="GN1039" s="360"/>
      <c r="GO1039" s="360"/>
      <c r="GP1039" s="360"/>
      <c r="GQ1039" s="360"/>
      <c r="GR1039" s="360"/>
      <c r="GS1039" s="360"/>
      <c r="GT1039" s="360"/>
      <c r="GU1039" s="360"/>
      <c r="GV1039" s="360"/>
      <c r="GW1039" s="360"/>
      <c r="GX1039" s="360"/>
      <c r="GY1039" s="360"/>
      <c r="GZ1039" s="360"/>
      <c r="HA1039" s="360"/>
      <c r="HB1039" s="360"/>
      <c r="HC1039" s="360"/>
      <c r="HD1039" s="360"/>
      <c r="HE1039" s="360"/>
      <c r="HF1039" s="360"/>
      <c r="HG1039" s="360"/>
      <c r="HH1039" s="360"/>
      <c r="HI1039" s="360"/>
      <c r="HJ1039" s="360"/>
      <c r="HK1039" s="360"/>
      <c r="HL1039" s="360"/>
      <c r="HM1039" s="360"/>
      <c r="HN1039" s="360"/>
      <c r="HO1039" s="360"/>
      <c r="HP1039" s="360"/>
      <c r="HQ1039" s="360"/>
      <c r="HR1039" s="360"/>
      <c r="HS1039" s="360"/>
      <c r="HT1039" s="360"/>
      <c r="HU1039" s="360"/>
      <c r="HV1039" s="360"/>
      <c r="HW1039" s="360"/>
      <c r="HX1039" s="360"/>
    </row>
    <row r="1041" spans="1:232" s="461" customFormat="1">
      <c r="A1041" s="352"/>
      <c r="B1041" s="369"/>
      <c r="C1041" s="354"/>
      <c r="D1041" s="355"/>
      <c r="E1041" s="356"/>
      <c r="F1041" s="357"/>
      <c r="G1041" s="370"/>
      <c r="H1041" s="372"/>
      <c r="I1041" s="447"/>
      <c r="J1041" s="448"/>
      <c r="K1041" s="449"/>
      <c r="L1041" s="446"/>
      <c r="N1041" s="440"/>
      <c r="O1041" s="440"/>
      <c r="P1041" s="360"/>
      <c r="Q1041" s="360"/>
      <c r="R1041" s="360"/>
      <c r="S1041" s="360"/>
      <c r="T1041" s="360"/>
      <c r="U1041" s="360"/>
      <c r="V1041" s="360"/>
      <c r="W1041" s="360"/>
      <c r="X1041" s="360"/>
      <c r="Y1041" s="360"/>
      <c r="Z1041" s="360"/>
      <c r="AA1041" s="360"/>
      <c r="AB1041" s="360"/>
      <c r="AC1041" s="360"/>
      <c r="AD1041" s="360"/>
      <c r="AE1041" s="360"/>
      <c r="AF1041" s="360"/>
      <c r="AG1041" s="360"/>
      <c r="AH1041" s="360"/>
      <c r="AI1041" s="360"/>
      <c r="AJ1041" s="360"/>
      <c r="AK1041" s="360"/>
      <c r="AL1041" s="360"/>
      <c r="AM1041" s="360"/>
      <c r="AN1041" s="360"/>
      <c r="AO1041" s="360"/>
      <c r="AP1041" s="360"/>
      <c r="AQ1041" s="360"/>
      <c r="AR1041" s="360"/>
      <c r="AS1041" s="360"/>
      <c r="AT1041" s="360"/>
      <c r="AU1041" s="360"/>
      <c r="AV1041" s="360"/>
      <c r="AW1041" s="360"/>
      <c r="AX1041" s="360"/>
      <c r="AY1041" s="360"/>
      <c r="AZ1041" s="360"/>
      <c r="BA1041" s="360"/>
      <c r="BB1041" s="360"/>
      <c r="BC1041" s="360"/>
      <c r="BD1041" s="360"/>
      <c r="BE1041" s="360"/>
      <c r="BF1041" s="360"/>
      <c r="BG1041" s="360"/>
      <c r="BH1041" s="360"/>
      <c r="BI1041" s="360"/>
      <c r="BJ1041" s="360"/>
      <c r="BK1041" s="360"/>
      <c r="BL1041" s="360"/>
      <c r="BM1041" s="360"/>
      <c r="BN1041" s="360"/>
      <c r="BO1041" s="360"/>
      <c r="BP1041" s="360"/>
      <c r="BQ1041" s="360"/>
      <c r="BR1041" s="360"/>
      <c r="BS1041" s="360"/>
      <c r="BT1041" s="360"/>
      <c r="BU1041" s="360"/>
      <c r="BV1041" s="360"/>
      <c r="BW1041" s="360"/>
      <c r="BX1041" s="360"/>
      <c r="BY1041" s="360"/>
      <c r="BZ1041" s="360"/>
      <c r="CA1041" s="360"/>
      <c r="CB1041" s="360"/>
      <c r="CC1041" s="360"/>
      <c r="CD1041" s="360"/>
      <c r="CE1041" s="360"/>
      <c r="CF1041" s="360"/>
      <c r="CG1041" s="360"/>
      <c r="CH1041" s="360"/>
      <c r="CI1041" s="360"/>
      <c r="CJ1041" s="360"/>
      <c r="CK1041" s="360"/>
      <c r="CL1041" s="360"/>
      <c r="CM1041" s="360"/>
      <c r="CN1041" s="360"/>
      <c r="CO1041" s="360"/>
      <c r="CP1041" s="360"/>
      <c r="CQ1041" s="360"/>
      <c r="CR1041" s="360"/>
      <c r="CS1041" s="360"/>
      <c r="CT1041" s="360"/>
      <c r="CU1041" s="360"/>
      <c r="CV1041" s="360"/>
      <c r="CW1041" s="360"/>
      <c r="CX1041" s="360"/>
      <c r="CY1041" s="360"/>
      <c r="CZ1041" s="360"/>
      <c r="DA1041" s="360"/>
      <c r="DB1041" s="360"/>
      <c r="DC1041" s="360"/>
      <c r="DD1041" s="360"/>
      <c r="DE1041" s="360"/>
      <c r="DF1041" s="360"/>
      <c r="DG1041" s="360"/>
      <c r="DH1041" s="360"/>
      <c r="DI1041" s="360"/>
      <c r="DJ1041" s="360"/>
      <c r="DK1041" s="360"/>
      <c r="DL1041" s="360"/>
      <c r="DM1041" s="360"/>
      <c r="DN1041" s="360"/>
      <c r="DO1041" s="360"/>
      <c r="DP1041" s="360"/>
      <c r="DQ1041" s="360"/>
      <c r="DR1041" s="360"/>
      <c r="DS1041" s="360"/>
      <c r="DT1041" s="360"/>
      <c r="DU1041" s="360"/>
      <c r="DV1041" s="360"/>
      <c r="DW1041" s="360"/>
      <c r="DX1041" s="360"/>
      <c r="DY1041" s="360"/>
      <c r="DZ1041" s="360"/>
      <c r="EA1041" s="360"/>
      <c r="EB1041" s="360"/>
      <c r="EC1041" s="360"/>
      <c r="ED1041" s="360"/>
      <c r="EE1041" s="360"/>
      <c r="EF1041" s="360"/>
      <c r="EG1041" s="360"/>
      <c r="EH1041" s="360"/>
      <c r="EI1041" s="360"/>
      <c r="EJ1041" s="360"/>
      <c r="EK1041" s="360"/>
      <c r="EL1041" s="360"/>
      <c r="EM1041" s="360"/>
      <c r="EN1041" s="360"/>
      <c r="EO1041" s="360"/>
      <c r="EP1041" s="360"/>
      <c r="EQ1041" s="360"/>
      <c r="ER1041" s="360"/>
      <c r="ES1041" s="360"/>
      <c r="ET1041" s="360"/>
      <c r="EU1041" s="360"/>
      <c r="EV1041" s="360"/>
      <c r="EW1041" s="360"/>
      <c r="EX1041" s="360"/>
      <c r="EY1041" s="360"/>
      <c r="EZ1041" s="360"/>
      <c r="FA1041" s="360"/>
      <c r="FB1041" s="360"/>
      <c r="FC1041" s="360"/>
      <c r="FD1041" s="360"/>
      <c r="FE1041" s="360"/>
      <c r="FF1041" s="360"/>
      <c r="FG1041" s="360"/>
      <c r="FH1041" s="360"/>
      <c r="FI1041" s="360"/>
      <c r="FJ1041" s="360"/>
      <c r="FK1041" s="360"/>
      <c r="FL1041" s="360"/>
      <c r="FM1041" s="360"/>
      <c r="FN1041" s="360"/>
      <c r="FO1041" s="360"/>
      <c r="FP1041" s="360"/>
      <c r="FQ1041" s="360"/>
      <c r="FR1041" s="360"/>
      <c r="FS1041" s="360"/>
      <c r="FT1041" s="360"/>
      <c r="FU1041" s="360"/>
      <c r="FV1041" s="360"/>
      <c r="FW1041" s="360"/>
      <c r="FX1041" s="360"/>
      <c r="FY1041" s="360"/>
      <c r="FZ1041" s="360"/>
      <c r="GA1041" s="360"/>
      <c r="GB1041" s="360"/>
      <c r="GC1041" s="360"/>
      <c r="GD1041" s="360"/>
      <c r="GE1041" s="360"/>
      <c r="GF1041" s="360"/>
      <c r="GG1041" s="360"/>
      <c r="GH1041" s="360"/>
      <c r="GI1041" s="360"/>
      <c r="GJ1041" s="360"/>
      <c r="GK1041" s="360"/>
      <c r="GL1041" s="360"/>
      <c r="GM1041" s="360"/>
      <c r="GN1041" s="360"/>
      <c r="GO1041" s="360"/>
      <c r="GP1041" s="360"/>
      <c r="GQ1041" s="360"/>
      <c r="GR1041" s="360"/>
      <c r="GS1041" s="360"/>
      <c r="GT1041" s="360"/>
      <c r="GU1041" s="360"/>
      <c r="GV1041" s="360"/>
      <c r="GW1041" s="360"/>
      <c r="GX1041" s="360"/>
      <c r="GY1041" s="360"/>
      <c r="GZ1041" s="360"/>
      <c r="HA1041" s="360"/>
      <c r="HB1041" s="360"/>
      <c r="HC1041" s="360"/>
      <c r="HD1041" s="360"/>
      <c r="HE1041" s="360"/>
      <c r="HF1041" s="360"/>
      <c r="HG1041" s="360"/>
      <c r="HH1041" s="360"/>
      <c r="HI1041" s="360"/>
      <c r="HJ1041" s="360"/>
      <c r="HK1041" s="360"/>
      <c r="HL1041" s="360"/>
      <c r="HM1041" s="360"/>
      <c r="HN1041" s="360"/>
      <c r="HO1041" s="360"/>
      <c r="HP1041" s="360"/>
      <c r="HQ1041" s="360"/>
      <c r="HR1041" s="360"/>
      <c r="HS1041" s="360"/>
      <c r="HT1041" s="360"/>
      <c r="HU1041" s="360"/>
      <c r="HV1041" s="360"/>
      <c r="HW1041" s="360"/>
      <c r="HX1041" s="360"/>
    </row>
    <row r="1043" spans="1:232" s="461" customFormat="1">
      <c r="A1043" s="352"/>
      <c r="B1043" s="369"/>
      <c r="C1043" s="354"/>
      <c r="D1043" s="355"/>
      <c r="E1043" s="356"/>
      <c r="F1043" s="357"/>
      <c r="G1043" s="370"/>
      <c r="H1043" s="372"/>
      <c r="I1043" s="447"/>
      <c r="J1043" s="448"/>
      <c r="K1043" s="449"/>
      <c r="L1043" s="446"/>
      <c r="N1043" s="440"/>
      <c r="O1043" s="440"/>
      <c r="P1043" s="360"/>
      <c r="Q1043" s="360"/>
      <c r="R1043" s="360"/>
      <c r="S1043" s="360"/>
      <c r="T1043" s="360"/>
      <c r="U1043" s="360"/>
      <c r="V1043" s="360"/>
      <c r="W1043" s="360"/>
      <c r="X1043" s="360"/>
      <c r="Y1043" s="360"/>
      <c r="Z1043" s="360"/>
      <c r="AA1043" s="360"/>
      <c r="AB1043" s="360"/>
      <c r="AC1043" s="360"/>
      <c r="AD1043" s="360"/>
      <c r="AE1043" s="360"/>
      <c r="AF1043" s="360"/>
      <c r="AG1043" s="360"/>
      <c r="AH1043" s="360"/>
      <c r="AI1043" s="360"/>
      <c r="AJ1043" s="360"/>
      <c r="AK1043" s="360"/>
      <c r="AL1043" s="360"/>
      <c r="AM1043" s="360"/>
      <c r="AN1043" s="360"/>
      <c r="AO1043" s="360"/>
      <c r="AP1043" s="360"/>
      <c r="AQ1043" s="360"/>
      <c r="AR1043" s="360"/>
      <c r="AS1043" s="360"/>
      <c r="AT1043" s="360"/>
      <c r="AU1043" s="360"/>
      <c r="AV1043" s="360"/>
      <c r="AW1043" s="360"/>
      <c r="AX1043" s="360"/>
      <c r="AY1043" s="360"/>
      <c r="AZ1043" s="360"/>
      <c r="BA1043" s="360"/>
      <c r="BB1043" s="360"/>
      <c r="BC1043" s="360"/>
      <c r="BD1043" s="360"/>
      <c r="BE1043" s="360"/>
      <c r="BF1043" s="360"/>
      <c r="BG1043" s="360"/>
      <c r="BH1043" s="360"/>
      <c r="BI1043" s="360"/>
      <c r="BJ1043" s="360"/>
      <c r="BK1043" s="360"/>
      <c r="BL1043" s="360"/>
      <c r="BM1043" s="360"/>
      <c r="BN1043" s="360"/>
      <c r="BO1043" s="360"/>
      <c r="BP1043" s="360"/>
      <c r="BQ1043" s="360"/>
      <c r="BR1043" s="360"/>
      <c r="BS1043" s="360"/>
      <c r="BT1043" s="360"/>
      <c r="BU1043" s="360"/>
      <c r="BV1043" s="360"/>
      <c r="BW1043" s="360"/>
      <c r="BX1043" s="360"/>
      <c r="BY1043" s="360"/>
      <c r="BZ1043" s="360"/>
      <c r="CA1043" s="360"/>
      <c r="CB1043" s="360"/>
      <c r="CC1043" s="360"/>
      <c r="CD1043" s="360"/>
      <c r="CE1043" s="360"/>
      <c r="CF1043" s="360"/>
      <c r="CG1043" s="360"/>
      <c r="CH1043" s="360"/>
      <c r="CI1043" s="360"/>
      <c r="CJ1043" s="360"/>
      <c r="CK1043" s="360"/>
      <c r="CL1043" s="360"/>
      <c r="CM1043" s="360"/>
      <c r="CN1043" s="360"/>
      <c r="CO1043" s="360"/>
      <c r="CP1043" s="360"/>
      <c r="CQ1043" s="360"/>
      <c r="CR1043" s="360"/>
      <c r="CS1043" s="360"/>
      <c r="CT1043" s="360"/>
      <c r="CU1043" s="360"/>
      <c r="CV1043" s="360"/>
      <c r="CW1043" s="360"/>
      <c r="CX1043" s="360"/>
      <c r="CY1043" s="360"/>
      <c r="CZ1043" s="360"/>
      <c r="DA1043" s="360"/>
      <c r="DB1043" s="360"/>
      <c r="DC1043" s="360"/>
      <c r="DD1043" s="360"/>
      <c r="DE1043" s="360"/>
      <c r="DF1043" s="360"/>
      <c r="DG1043" s="360"/>
      <c r="DH1043" s="360"/>
      <c r="DI1043" s="360"/>
      <c r="DJ1043" s="360"/>
      <c r="DK1043" s="360"/>
      <c r="DL1043" s="360"/>
      <c r="DM1043" s="360"/>
      <c r="DN1043" s="360"/>
      <c r="DO1043" s="360"/>
      <c r="DP1043" s="360"/>
      <c r="DQ1043" s="360"/>
      <c r="DR1043" s="360"/>
      <c r="DS1043" s="360"/>
      <c r="DT1043" s="360"/>
      <c r="DU1043" s="360"/>
      <c r="DV1043" s="360"/>
      <c r="DW1043" s="360"/>
      <c r="DX1043" s="360"/>
      <c r="DY1043" s="360"/>
      <c r="DZ1043" s="360"/>
      <c r="EA1043" s="360"/>
      <c r="EB1043" s="360"/>
      <c r="EC1043" s="360"/>
      <c r="ED1043" s="360"/>
      <c r="EE1043" s="360"/>
      <c r="EF1043" s="360"/>
      <c r="EG1043" s="360"/>
      <c r="EH1043" s="360"/>
      <c r="EI1043" s="360"/>
      <c r="EJ1043" s="360"/>
      <c r="EK1043" s="360"/>
      <c r="EL1043" s="360"/>
      <c r="EM1043" s="360"/>
      <c r="EN1043" s="360"/>
      <c r="EO1043" s="360"/>
      <c r="EP1043" s="360"/>
      <c r="EQ1043" s="360"/>
      <c r="ER1043" s="360"/>
      <c r="ES1043" s="360"/>
      <c r="ET1043" s="360"/>
      <c r="EU1043" s="360"/>
      <c r="EV1043" s="360"/>
      <c r="EW1043" s="360"/>
      <c r="EX1043" s="360"/>
      <c r="EY1043" s="360"/>
      <c r="EZ1043" s="360"/>
      <c r="FA1043" s="360"/>
      <c r="FB1043" s="360"/>
      <c r="FC1043" s="360"/>
      <c r="FD1043" s="360"/>
      <c r="FE1043" s="360"/>
      <c r="FF1043" s="360"/>
      <c r="FG1043" s="360"/>
      <c r="FH1043" s="360"/>
      <c r="FI1043" s="360"/>
      <c r="FJ1043" s="360"/>
      <c r="FK1043" s="360"/>
      <c r="FL1043" s="360"/>
      <c r="FM1043" s="360"/>
      <c r="FN1043" s="360"/>
      <c r="FO1043" s="360"/>
      <c r="FP1043" s="360"/>
      <c r="FQ1043" s="360"/>
      <c r="FR1043" s="360"/>
      <c r="FS1043" s="360"/>
      <c r="FT1043" s="360"/>
      <c r="FU1043" s="360"/>
      <c r="FV1043" s="360"/>
      <c r="FW1043" s="360"/>
      <c r="FX1043" s="360"/>
      <c r="FY1043" s="360"/>
      <c r="FZ1043" s="360"/>
      <c r="GA1043" s="360"/>
      <c r="GB1043" s="360"/>
      <c r="GC1043" s="360"/>
      <c r="GD1043" s="360"/>
      <c r="GE1043" s="360"/>
      <c r="GF1043" s="360"/>
      <c r="GG1043" s="360"/>
      <c r="GH1043" s="360"/>
      <c r="GI1043" s="360"/>
      <c r="GJ1043" s="360"/>
      <c r="GK1043" s="360"/>
      <c r="GL1043" s="360"/>
      <c r="GM1043" s="360"/>
      <c r="GN1043" s="360"/>
      <c r="GO1043" s="360"/>
      <c r="GP1043" s="360"/>
      <c r="GQ1043" s="360"/>
      <c r="GR1043" s="360"/>
      <c r="GS1043" s="360"/>
      <c r="GT1043" s="360"/>
      <c r="GU1043" s="360"/>
      <c r="GV1043" s="360"/>
      <c r="GW1043" s="360"/>
      <c r="GX1043" s="360"/>
      <c r="GY1043" s="360"/>
      <c r="GZ1043" s="360"/>
      <c r="HA1043" s="360"/>
      <c r="HB1043" s="360"/>
      <c r="HC1043" s="360"/>
      <c r="HD1043" s="360"/>
      <c r="HE1043" s="360"/>
      <c r="HF1043" s="360"/>
      <c r="HG1043" s="360"/>
      <c r="HH1043" s="360"/>
      <c r="HI1043" s="360"/>
      <c r="HJ1043" s="360"/>
      <c r="HK1043" s="360"/>
      <c r="HL1043" s="360"/>
      <c r="HM1043" s="360"/>
      <c r="HN1043" s="360"/>
      <c r="HO1043" s="360"/>
      <c r="HP1043" s="360"/>
      <c r="HQ1043" s="360"/>
      <c r="HR1043" s="360"/>
      <c r="HS1043" s="360"/>
      <c r="HT1043" s="360"/>
      <c r="HU1043" s="360"/>
      <c r="HV1043" s="360"/>
      <c r="HW1043" s="360"/>
      <c r="HX1043" s="360"/>
    </row>
    <row r="1045" spans="1:232" s="461" customFormat="1">
      <c r="A1045" s="352"/>
      <c r="B1045" s="369"/>
      <c r="C1045" s="354"/>
      <c r="D1045" s="355"/>
      <c r="E1045" s="356"/>
      <c r="F1045" s="357"/>
      <c r="G1045" s="370"/>
      <c r="H1045" s="372"/>
      <c r="I1045" s="447"/>
      <c r="J1045" s="448"/>
      <c r="K1045" s="449"/>
      <c r="L1045" s="446"/>
      <c r="N1045" s="440"/>
      <c r="O1045" s="440"/>
      <c r="P1045" s="360"/>
      <c r="Q1045" s="360"/>
      <c r="R1045" s="360"/>
      <c r="S1045" s="360"/>
      <c r="T1045" s="360"/>
      <c r="U1045" s="360"/>
      <c r="V1045" s="360"/>
      <c r="W1045" s="360"/>
      <c r="X1045" s="360"/>
      <c r="Y1045" s="360"/>
      <c r="Z1045" s="360"/>
      <c r="AA1045" s="360"/>
      <c r="AB1045" s="360"/>
      <c r="AC1045" s="360"/>
      <c r="AD1045" s="360"/>
      <c r="AE1045" s="360"/>
      <c r="AF1045" s="360"/>
      <c r="AG1045" s="360"/>
      <c r="AH1045" s="360"/>
      <c r="AI1045" s="360"/>
      <c r="AJ1045" s="360"/>
      <c r="AK1045" s="360"/>
      <c r="AL1045" s="360"/>
      <c r="AM1045" s="360"/>
      <c r="AN1045" s="360"/>
      <c r="AO1045" s="360"/>
      <c r="AP1045" s="360"/>
      <c r="AQ1045" s="360"/>
      <c r="AR1045" s="360"/>
      <c r="AS1045" s="360"/>
      <c r="AT1045" s="360"/>
      <c r="AU1045" s="360"/>
      <c r="AV1045" s="360"/>
      <c r="AW1045" s="360"/>
      <c r="AX1045" s="360"/>
      <c r="AY1045" s="360"/>
      <c r="AZ1045" s="360"/>
      <c r="BA1045" s="360"/>
      <c r="BB1045" s="360"/>
      <c r="BC1045" s="360"/>
      <c r="BD1045" s="360"/>
      <c r="BE1045" s="360"/>
      <c r="BF1045" s="360"/>
      <c r="BG1045" s="360"/>
      <c r="BH1045" s="360"/>
      <c r="BI1045" s="360"/>
      <c r="BJ1045" s="360"/>
      <c r="BK1045" s="360"/>
      <c r="BL1045" s="360"/>
      <c r="BM1045" s="360"/>
      <c r="BN1045" s="360"/>
      <c r="BO1045" s="360"/>
      <c r="BP1045" s="360"/>
      <c r="BQ1045" s="360"/>
      <c r="BR1045" s="360"/>
      <c r="BS1045" s="360"/>
      <c r="BT1045" s="360"/>
      <c r="BU1045" s="360"/>
      <c r="BV1045" s="360"/>
      <c r="BW1045" s="360"/>
      <c r="BX1045" s="360"/>
      <c r="BY1045" s="360"/>
      <c r="BZ1045" s="360"/>
      <c r="CA1045" s="360"/>
      <c r="CB1045" s="360"/>
      <c r="CC1045" s="360"/>
      <c r="CD1045" s="360"/>
      <c r="CE1045" s="360"/>
      <c r="CF1045" s="360"/>
      <c r="CG1045" s="360"/>
      <c r="CH1045" s="360"/>
      <c r="CI1045" s="360"/>
      <c r="CJ1045" s="360"/>
      <c r="CK1045" s="360"/>
      <c r="CL1045" s="360"/>
      <c r="CM1045" s="360"/>
      <c r="CN1045" s="360"/>
      <c r="CO1045" s="360"/>
      <c r="CP1045" s="360"/>
      <c r="CQ1045" s="360"/>
      <c r="CR1045" s="360"/>
      <c r="CS1045" s="360"/>
      <c r="CT1045" s="360"/>
      <c r="CU1045" s="360"/>
      <c r="CV1045" s="360"/>
      <c r="CW1045" s="360"/>
      <c r="CX1045" s="360"/>
      <c r="CY1045" s="360"/>
      <c r="CZ1045" s="360"/>
      <c r="DA1045" s="360"/>
      <c r="DB1045" s="360"/>
      <c r="DC1045" s="360"/>
      <c r="DD1045" s="360"/>
      <c r="DE1045" s="360"/>
      <c r="DF1045" s="360"/>
      <c r="DG1045" s="360"/>
      <c r="DH1045" s="360"/>
      <c r="DI1045" s="360"/>
      <c r="DJ1045" s="360"/>
      <c r="DK1045" s="360"/>
      <c r="DL1045" s="360"/>
      <c r="DM1045" s="360"/>
      <c r="DN1045" s="360"/>
      <c r="DO1045" s="360"/>
      <c r="DP1045" s="360"/>
      <c r="DQ1045" s="360"/>
      <c r="DR1045" s="360"/>
      <c r="DS1045" s="360"/>
      <c r="DT1045" s="360"/>
      <c r="DU1045" s="360"/>
      <c r="DV1045" s="360"/>
      <c r="DW1045" s="360"/>
      <c r="DX1045" s="360"/>
      <c r="DY1045" s="360"/>
      <c r="DZ1045" s="360"/>
      <c r="EA1045" s="360"/>
      <c r="EB1045" s="360"/>
      <c r="EC1045" s="360"/>
      <c r="ED1045" s="360"/>
      <c r="EE1045" s="360"/>
      <c r="EF1045" s="360"/>
      <c r="EG1045" s="360"/>
      <c r="EH1045" s="360"/>
      <c r="EI1045" s="360"/>
      <c r="EJ1045" s="360"/>
      <c r="EK1045" s="360"/>
      <c r="EL1045" s="360"/>
      <c r="EM1045" s="360"/>
      <c r="EN1045" s="360"/>
      <c r="EO1045" s="360"/>
      <c r="EP1045" s="360"/>
      <c r="EQ1045" s="360"/>
      <c r="ER1045" s="360"/>
      <c r="ES1045" s="360"/>
      <c r="ET1045" s="360"/>
      <c r="EU1045" s="360"/>
      <c r="EV1045" s="360"/>
      <c r="EW1045" s="360"/>
      <c r="EX1045" s="360"/>
      <c r="EY1045" s="360"/>
      <c r="EZ1045" s="360"/>
      <c r="FA1045" s="360"/>
      <c r="FB1045" s="360"/>
      <c r="FC1045" s="360"/>
      <c r="FD1045" s="360"/>
      <c r="FE1045" s="360"/>
      <c r="FF1045" s="360"/>
      <c r="FG1045" s="360"/>
      <c r="FH1045" s="360"/>
      <c r="FI1045" s="360"/>
      <c r="FJ1045" s="360"/>
      <c r="FK1045" s="360"/>
      <c r="FL1045" s="360"/>
      <c r="FM1045" s="360"/>
      <c r="FN1045" s="360"/>
      <c r="FO1045" s="360"/>
      <c r="FP1045" s="360"/>
      <c r="FQ1045" s="360"/>
      <c r="FR1045" s="360"/>
      <c r="FS1045" s="360"/>
      <c r="FT1045" s="360"/>
      <c r="FU1045" s="360"/>
      <c r="FV1045" s="360"/>
      <c r="FW1045" s="360"/>
      <c r="FX1045" s="360"/>
      <c r="FY1045" s="360"/>
      <c r="FZ1045" s="360"/>
      <c r="GA1045" s="360"/>
      <c r="GB1045" s="360"/>
      <c r="GC1045" s="360"/>
      <c r="GD1045" s="360"/>
      <c r="GE1045" s="360"/>
      <c r="GF1045" s="360"/>
      <c r="GG1045" s="360"/>
      <c r="GH1045" s="360"/>
      <c r="GI1045" s="360"/>
      <c r="GJ1045" s="360"/>
      <c r="GK1045" s="360"/>
      <c r="GL1045" s="360"/>
      <c r="GM1045" s="360"/>
      <c r="GN1045" s="360"/>
      <c r="GO1045" s="360"/>
      <c r="GP1045" s="360"/>
      <c r="GQ1045" s="360"/>
      <c r="GR1045" s="360"/>
      <c r="GS1045" s="360"/>
      <c r="GT1045" s="360"/>
      <c r="GU1045" s="360"/>
      <c r="GV1045" s="360"/>
      <c r="GW1045" s="360"/>
      <c r="GX1045" s="360"/>
      <c r="GY1045" s="360"/>
      <c r="GZ1045" s="360"/>
      <c r="HA1045" s="360"/>
      <c r="HB1045" s="360"/>
      <c r="HC1045" s="360"/>
      <c r="HD1045" s="360"/>
      <c r="HE1045" s="360"/>
      <c r="HF1045" s="360"/>
      <c r="HG1045" s="360"/>
      <c r="HH1045" s="360"/>
      <c r="HI1045" s="360"/>
      <c r="HJ1045" s="360"/>
      <c r="HK1045" s="360"/>
      <c r="HL1045" s="360"/>
      <c r="HM1045" s="360"/>
      <c r="HN1045" s="360"/>
      <c r="HO1045" s="360"/>
      <c r="HP1045" s="360"/>
      <c r="HQ1045" s="360"/>
      <c r="HR1045" s="360"/>
      <c r="HS1045" s="360"/>
      <c r="HT1045" s="360"/>
      <c r="HU1045" s="360"/>
      <c r="HV1045" s="360"/>
      <c r="HW1045" s="360"/>
      <c r="HX1045" s="360"/>
    </row>
    <row r="1046" spans="1:232" s="461" customFormat="1">
      <c r="A1046" s="352"/>
      <c r="B1046" s="369"/>
      <c r="C1046" s="354"/>
      <c r="D1046" s="355"/>
      <c r="E1046" s="356"/>
      <c r="F1046" s="357"/>
      <c r="G1046" s="370"/>
      <c r="H1046" s="372"/>
      <c r="I1046" s="447"/>
      <c r="J1046" s="448"/>
      <c r="K1046" s="449"/>
      <c r="L1046" s="446"/>
      <c r="N1046" s="440"/>
      <c r="O1046" s="440"/>
      <c r="P1046" s="360"/>
      <c r="Q1046" s="360"/>
      <c r="R1046" s="360"/>
      <c r="S1046" s="360"/>
      <c r="T1046" s="360"/>
      <c r="U1046" s="360"/>
      <c r="V1046" s="360"/>
      <c r="W1046" s="360"/>
      <c r="X1046" s="360"/>
      <c r="Y1046" s="360"/>
      <c r="Z1046" s="360"/>
      <c r="AA1046" s="360"/>
      <c r="AB1046" s="360"/>
      <c r="AC1046" s="360"/>
      <c r="AD1046" s="360"/>
      <c r="AE1046" s="360"/>
      <c r="AF1046" s="360"/>
      <c r="AG1046" s="360"/>
      <c r="AH1046" s="360"/>
      <c r="AI1046" s="360"/>
      <c r="AJ1046" s="360"/>
      <c r="AK1046" s="360"/>
      <c r="AL1046" s="360"/>
      <c r="AM1046" s="360"/>
      <c r="AN1046" s="360"/>
      <c r="AO1046" s="360"/>
      <c r="AP1046" s="360"/>
      <c r="AQ1046" s="360"/>
      <c r="AR1046" s="360"/>
      <c r="AS1046" s="360"/>
      <c r="AT1046" s="360"/>
      <c r="AU1046" s="360"/>
      <c r="AV1046" s="360"/>
      <c r="AW1046" s="360"/>
      <c r="AX1046" s="360"/>
      <c r="AY1046" s="360"/>
      <c r="AZ1046" s="360"/>
      <c r="BA1046" s="360"/>
      <c r="BB1046" s="360"/>
      <c r="BC1046" s="360"/>
      <c r="BD1046" s="360"/>
      <c r="BE1046" s="360"/>
      <c r="BF1046" s="360"/>
      <c r="BG1046" s="360"/>
      <c r="BH1046" s="360"/>
      <c r="BI1046" s="360"/>
      <c r="BJ1046" s="360"/>
      <c r="BK1046" s="360"/>
      <c r="BL1046" s="360"/>
      <c r="BM1046" s="360"/>
      <c r="BN1046" s="360"/>
      <c r="BO1046" s="360"/>
      <c r="BP1046" s="360"/>
      <c r="BQ1046" s="360"/>
      <c r="BR1046" s="360"/>
      <c r="BS1046" s="360"/>
      <c r="BT1046" s="360"/>
      <c r="BU1046" s="360"/>
      <c r="BV1046" s="360"/>
      <c r="BW1046" s="360"/>
      <c r="BX1046" s="360"/>
      <c r="BY1046" s="360"/>
      <c r="BZ1046" s="360"/>
      <c r="CA1046" s="360"/>
      <c r="CB1046" s="360"/>
      <c r="CC1046" s="360"/>
      <c r="CD1046" s="360"/>
      <c r="CE1046" s="360"/>
      <c r="CF1046" s="360"/>
      <c r="CG1046" s="360"/>
      <c r="CH1046" s="360"/>
      <c r="CI1046" s="360"/>
      <c r="CJ1046" s="360"/>
      <c r="CK1046" s="360"/>
      <c r="CL1046" s="360"/>
      <c r="CM1046" s="360"/>
      <c r="CN1046" s="360"/>
      <c r="CO1046" s="360"/>
      <c r="CP1046" s="360"/>
      <c r="CQ1046" s="360"/>
      <c r="CR1046" s="360"/>
      <c r="CS1046" s="360"/>
      <c r="CT1046" s="360"/>
      <c r="CU1046" s="360"/>
      <c r="CV1046" s="360"/>
      <c r="CW1046" s="360"/>
      <c r="CX1046" s="360"/>
      <c r="CY1046" s="360"/>
      <c r="CZ1046" s="360"/>
      <c r="DA1046" s="360"/>
      <c r="DB1046" s="360"/>
      <c r="DC1046" s="360"/>
      <c r="DD1046" s="360"/>
      <c r="DE1046" s="360"/>
      <c r="DF1046" s="360"/>
      <c r="DG1046" s="360"/>
      <c r="DH1046" s="360"/>
      <c r="DI1046" s="360"/>
      <c r="DJ1046" s="360"/>
      <c r="DK1046" s="360"/>
      <c r="DL1046" s="360"/>
      <c r="DM1046" s="360"/>
      <c r="DN1046" s="360"/>
      <c r="DO1046" s="360"/>
      <c r="DP1046" s="360"/>
      <c r="DQ1046" s="360"/>
      <c r="DR1046" s="360"/>
      <c r="DS1046" s="360"/>
      <c r="DT1046" s="360"/>
      <c r="DU1046" s="360"/>
      <c r="DV1046" s="360"/>
      <c r="DW1046" s="360"/>
      <c r="DX1046" s="360"/>
      <c r="DY1046" s="360"/>
      <c r="DZ1046" s="360"/>
      <c r="EA1046" s="360"/>
      <c r="EB1046" s="360"/>
      <c r="EC1046" s="360"/>
      <c r="ED1046" s="360"/>
      <c r="EE1046" s="360"/>
      <c r="EF1046" s="360"/>
      <c r="EG1046" s="360"/>
      <c r="EH1046" s="360"/>
      <c r="EI1046" s="360"/>
      <c r="EJ1046" s="360"/>
      <c r="EK1046" s="360"/>
      <c r="EL1046" s="360"/>
      <c r="EM1046" s="360"/>
      <c r="EN1046" s="360"/>
      <c r="EO1046" s="360"/>
      <c r="EP1046" s="360"/>
      <c r="EQ1046" s="360"/>
      <c r="ER1046" s="360"/>
      <c r="ES1046" s="360"/>
      <c r="ET1046" s="360"/>
      <c r="EU1046" s="360"/>
      <c r="EV1046" s="360"/>
      <c r="EW1046" s="360"/>
      <c r="EX1046" s="360"/>
      <c r="EY1046" s="360"/>
      <c r="EZ1046" s="360"/>
      <c r="FA1046" s="360"/>
      <c r="FB1046" s="360"/>
      <c r="FC1046" s="360"/>
      <c r="FD1046" s="360"/>
      <c r="FE1046" s="360"/>
      <c r="FF1046" s="360"/>
      <c r="FG1046" s="360"/>
      <c r="FH1046" s="360"/>
      <c r="FI1046" s="360"/>
      <c r="FJ1046" s="360"/>
      <c r="FK1046" s="360"/>
      <c r="FL1046" s="360"/>
      <c r="FM1046" s="360"/>
      <c r="FN1046" s="360"/>
      <c r="FO1046" s="360"/>
      <c r="FP1046" s="360"/>
      <c r="FQ1046" s="360"/>
      <c r="FR1046" s="360"/>
      <c r="FS1046" s="360"/>
      <c r="FT1046" s="360"/>
      <c r="FU1046" s="360"/>
      <c r="FV1046" s="360"/>
      <c r="FW1046" s="360"/>
      <c r="FX1046" s="360"/>
      <c r="FY1046" s="360"/>
      <c r="FZ1046" s="360"/>
      <c r="GA1046" s="360"/>
      <c r="GB1046" s="360"/>
      <c r="GC1046" s="360"/>
      <c r="GD1046" s="360"/>
      <c r="GE1046" s="360"/>
      <c r="GF1046" s="360"/>
      <c r="GG1046" s="360"/>
      <c r="GH1046" s="360"/>
      <c r="GI1046" s="360"/>
      <c r="GJ1046" s="360"/>
      <c r="GK1046" s="360"/>
      <c r="GL1046" s="360"/>
      <c r="GM1046" s="360"/>
      <c r="GN1046" s="360"/>
      <c r="GO1046" s="360"/>
      <c r="GP1046" s="360"/>
      <c r="GQ1046" s="360"/>
      <c r="GR1046" s="360"/>
      <c r="GS1046" s="360"/>
      <c r="GT1046" s="360"/>
      <c r="GU1046" s="360"/>
      <c r="GV1046" s="360"/>
      <c r="GW1046" s="360"/>
      <c r="GX1046" s="360"/>
      <c r="GY1046" s="360"/>
      <c r="GZ1046" s="360"/>
      <c r="HA1046" s="360"/>
      <c r="HB1046" s="360"/>
      <c r="HC1046" s="360"/>
      <c r="HD1046" s="360"/>
      <c r="HE1046" s="360"/>
      <c r="HF1046" s="360"/>
      <c r="HG1046" s="360"/>
      <c r="HH1046" s="360"/>
      <c r="HI1046" s="360"/>
      <c r="HJ1046" s="360"/>
      <c r="HK1046" s="360"/>
      <c r="HL1046" s="360"/>
      <c r="HM1046" s="360"/>
      <c r="HN1046" s="360"/>
      <c r="HO1046" s="360"/>
      <c r="HP1046" s="360"/>
      <c r="HQ1046" s="360"/>
      <c r="HR1046" s="360"/>
      <c r="HS1046" s="360"/>
      <c r="HT1046" s="360"/>
      <c r="HU1046" s="360"/>
      <c r="HV1046" s="360"/>
      <c r="HW1046" s="360"/>
      <c r="HX1046" s="360"/>
    </row>
    <row r="1048" spans="1:232" s="461" customFormat="1">
      <c r="A1048" s="352"/>
      <c r="B1048" s="369"/>
      <c r="C1048" s="354"/>
      <c r="D1048" s="355"/>
      <c r="E1048" s="356"/>
      <c r="F1048" s="357"/>
      <c r="G1048" s="370"/>
      <c r="H1048" s="372"/>
      <c r="I1048" s="447"/>
      <c r="J1048" s="448"/>
      <c r="K1048" s="449"/>
      <c r="L1048" s="446"/>
      <c r="N1048" s="440"/>
      <c r="O1048" s="440"/>
      <c r="P1048" s="360"/>
      <c r="Q1048" s="360"/>
      <c r="R1048" s="360"/>
      <c r="S1048" s="360"/>
      <c r="T1048" s="360"/>
      <c r="U1048" s="360"/>
      <c r="V1048" s="360"/>
      <c r="W1048" s="360"/>
      <c r="X1048" s="360"/>
      <c r="Y1048" s="360"/>
      <c r="Z1048" s="360"/>
      <c r="AA1048" s="360"/>
      <c r="AB1048" s="360"/>
      <c r="AC1048" s="360"/>
      <c r="AD1048" s="360"/>
      <c r="AE1048" s="360"/>
      <c r="AF1048" s="360"/>
      <c r="AG1048" s="360"/>
      <c r="AH1048" s="360"/>
      <c r="AI1048" s="360"/>
      <c r="AJ1048" s="360"/>
      <c r="AK1048" s="360"/>
      <c r="AL1048" s="360"/>
      <c r="AM1048" s="360"/>
      <c r="AN1048" s="360"/>
      <c r="AO1048" s="360"/>
      <c r="AP1048" s="360"/>
      <c r="AQ1048" s="360"/>
      <c r="AR1048" s="360"/>
      <c r="AS1048" s="360"/>
      <c r="AT1048" s="360"/>
      <c r="AU1048" s="360"/>
      <c r="AV1048" s="360"/>
      <c r="AW1048" s="360"/>
      <c r="AX1048" s="360"/>
      <c r="AY1048" s="360"/>
      <c r="AZ1048" s="360"/>
      <c r="BA1048" s="360"/>
      <c r="BB1048" s="360"/>
      <c r="BC1048" s="360"/>
      <c r="BD1048" s="360"/>
      <c r="BE1048" s="360"/>
      <c r="BF1048" s="360"/>
      <c r="BG1048" s="360"/>
      <c r="BH1048" s="360"/>
      <c r="BI1048" s="360"/>
      <c r="BJ1048" s="360"/>
      <c r="BK1048" s="360"/>
      <c r="BL1048" s="360"/>
      <c r="BM1048" s="360"/>
      <c r="BN1048" s="360"/>
      <c r="BO1048" s="360"/>
      <c r="BP1048" s="360"/>
      <c r="BQ1048" s="360"/>
      <c r="BR1048" s="360"/>
      <c r="BS1048" s="360"/>
      <c r="BT1048" s="360"/>
      <c r="BU1048" s="360"/>
      <c r="BV1048" s="360"/>
      <c r="BW1048" s="360"/>
      <c r="BX1048" s="360"/>
      <c r="BY1048" s="360"/>
      <c r="BZ1048" s="360"/>
      <c r="CA1048" s="360"/>
      <c r="CB1048" s="360"/>
      <c r="CC1048" s="360"/>
      <c r="CD1048" s="360"/>
      <c r="CE1048" s="360"/>
      <c r="CF1048" s="360"/>
      <c r="CG1048" s="360"/>
      <c r="CH1048" s="360"/>
      <c r="CI1048" s="360"/>
      <c r="CJ1048" s="360"/>
      <c r="CK1048" s="360"/>
      <c r="CL1048" s="360"/>
      <c r="CM1048" s="360"/>
      <c r="CN1048" s="360"/>
      <c r="CO1048" s="360"/>
      <c r="CP1048" s="360"/>
      <c r="CQ1048" s="360"/>
      <c r="CR1048" s="360"/>
      <c r="CS1048" s="360"/>
      <c r="CT1048" s="360"/>
      <c r="CU1048" s="360"/>
      <c r="CV1048" s="360"/>
      <c r="CW1048" s="360"/>
      <c r="CX1048" s="360"/>
      <c r="CY1048" s="360"/>
      <c r="CZ1048" s="360"/>
      <c r="DA1048" s="360"/>
      <c r="DB1048" s="360"/>
      <c r="DC1048" s="360"/>
      <c r="DD1048" s="360"/>
      <c r="DE1048" s="360"/>
      <c r="DF1048" s="360"/>
      <c r="DG1048" s="360"/>
      <c r="DH1048" s="360"/>
      <c r="DI1048" s="360"/>
      <c r="DJ1048" s="360"/>
      <c r="DK1048" s="360"/>
      <c r="DL1048" s="360"/>
      <c r="DM1048" s="360"/>
      <c r="DN1048" s="360"/>
      <c r="DO1048" s="360"/>
      <c r="DP1048" s="360"/>
      <c r="DQ1048" s="360"/>
      <c r="DR1048" s="360"/>
      <c r="DS1048" s="360"/>
      <c r="DT1048" s="360"/>
      <c r="DU1048" s="360"/>
      <c r="DV1048" s="360"/>
      <c r="DW1048" s="360"/>
      <c r="DX1048" s="360"/>
      <c r="DY1048" s="360"/>
      <c r="DZ1048" s="360"/>
      <c r="EA1048" s="360"/>
      <c r="EB1048" s="360"/>
      <c r="EC1048" s="360"/>
      <c r="ED1048" s="360"/>
      <c r="EE1048" s="360"/>
      <c r="EF1048" s="360"/>
      <c r="EG1048" s="360"/>
      <c r="EH1048" s="360"/>
      <c r="EI1048" s="360"/>
      <c r="EJ1048" s="360"/>
      <c r="EK1048" s="360"/>
      <c r="EL1048" s="360"/>
      <c r="EM1048" s="360"/>
      <c r="EN1048" s="360"/>
      <c r="EO1048" s="360"/>
      <c r="EP1048" s="360"/>
      <c r="EQ1048" s="360"/>
      <c r="ER1048" s="360"/>
      <c r="ES1048" s="360"/>
      <c r="ET1048" s="360"/>
      <c r="EU1048" s="360"/>
      <c r="EV1048" s="360"/>
      <c r="EW1048" s="360"/>
      <c r="EX1048" s="360"/>
      <c r="EY1048" s="360"/>
      <c r="EZ1048" s="360"/>
      <c r="FA1048" s="360"/>
      <c r="FB1048" s="360"/>
      <c r="FC1048" s="360"/>
      <c r="FD1048" s="360"/>
      <c r="FE1048" s="360"/>
      <c r="FF1048" s="360"/>
      <c r="FG1048" s="360"/>
      <c r="FH1048" s="360"/>
      <c r="FI1048" s="360"/>
      <c r="FJ1048" s="360"/>
      <c r="FK1048" s="360"/>
      <c r="FL1048" s="360"/>
      <c r="FM1048" s="360"/>
      <c r="FN1048" s="360"/>
      <c r="FO1048" s="360"/>
      <c r="FP1048" s="360"/>
      <c r="FQ1048" s="360"/>
      <c r="FR1048" s="360"/>
      <c r="FS1048" s="360"/>
      <c r="FT1048" s="360"/>
      <c r="FU1048" s="360"/>
      <c r="FV1048" s="360"/>
      <c r="FW1048" s="360"/>
      <c r="FX1048" s="360"/>
      <c r="FY1048" s="360"/>
      <c r="FZ1048" s="360"/>
      <c r="GA1048" s="360"/>
      <c r="GB1048" s="360"/>
      <c r="GC1048" s="360"/>
      <c r="GD1048" s="360"/>
      <c r="GE1048" s="360"/>
      <c r="GF1048" s="360"/>
      <c r="GG1048" s="360"/>
      <c r="GH1048" s="360"/>
      <c r="GI1048" s="360"/>
      <c r="GJ1048" s="360"/>
      <c r="GK1048" s="360"/>
      <c r="GL1048" s="360"/>
      <c r="GM1048" s="360"/>
      <c r="GN1048" s="360"/>
      <c r="GO1048" s="360"/>
      <c r="GP1048" s="360"/>
      <c r="GQ1048" s="360"/>
      <c r="GR1048" s="360"/>
      <c r="GS1048" s="360"/>
      <c r="GT1048" s="360"/>
      <c r="GU1048" s="360"/>
      <c r="GV1048" s="360"/>
      <c r="GW1048" s="360"/>
      <c r="GX1048" s="360"/>
      <c r="GY1048" s="360"/>
      <c r="GZ1048" s="360"/>
      <c r="HA1048" s="360"/>
      <c r="HB1048" s="360"/>
      <c r="HC1048" s="360"/>
      <c r="HD1048" s="360"/>
      <c r="HE1048" s="360"/>
      <c r="HF1048" s="360"/>
      <c r="HG1048" s="360"/>
      <c r="HH1048" s="360"/>
      <c r="HI1048" s="360"/>
      <c r="HJ1048" s="360"/>
      <c r="HK1048" s="360"/>
      <c r="HL1048" s="360"/>
      <c r="HM1048" s="360"/>
      <c r="HN1048" s="360"/>
      <c r="HO1048" s="360"/>
      <c r="HP1048" s="360"/>
      <c r="HQ1048" s="360"/>
      <c r="HR1048" s="360"/>
      <c r="HS1048" s="360"/>
      <c r="HT1048" s="360"/>
      <c r="HU1048" s="360"/>
      <c r="HV1048" s="360"/>
      <c r="HW1048" s="360"/>
      <c r="HX1048" s="360"/>
    </row>
    <row r="1049" spans="1:232" s="461" customFormat="1">
      <c r="A1049" s="352"/>
      <c r="B1049" s="369"/>
      <c r="C1049" s="354"/>
      <c r="D1049" s="355"/>
      <c r="E1049" s="356"/>
      <c r="F1049" s="357"/>
      <c r="G1049" s="370"/>
      <c r="H1049" s="372"/>
      <c r="I1049" s="447"/>
      <c r="J1049" s="448"/>
      <c r="K1049" s="449"/>
      <c r="L1049" s="446"/>
      <c r="N1049" s="440"/>
      <c r="O1049" s="440"/>
      <c r="P1049" s="360"/>
      <c r="Q1049" s="360"/>
      <c r="R1049" s="360"/>
      <c r="S1049" s="360"/>
      <c r="T1049" s="360"/>
      <c r="U1049" s="360"/>
      <c r="V1049" s="360"/>
      <c r="W1049" s="360"/>
      <c r="X1049" s="360"/>
      <c r="Y1049" s="360"/>
      <c r="Z1049" s="360"/>
      <c r="AA1049" s="360"/>
      <c r="AB1049" s="360"/>
      <c r="AC1049" s="360"/>
      <c r="AD1049" s="360"/>
      <c r="AE1049" s="360"/>
      <c r="AF1049" s="360"/>
      <c r="AG1049" s="360"/>
      <c r="AH1049" s="360"/>
      <c r="AI1049" s="360"/>
      <c r="AJ1049" s="360"/>
      <c r="AK1049" s="360"/>
      <c r="AL1049" s="360"/>
      <c r="AM1049" s="360"/>
      <c r="AN1049" s="360"/>
      <c r="AO1049" s="360"/>
      <c r="AP1049" s="360"/>
      <c r="AQ1049" s="360"/>
      <c r="AR1049" s="360"/>
      <c r="AS1049" s="360"/>
      <c r="AT1049" s="360"/>
      <c r="AU1049" s="360"/>
      <c r="AV1049" s="360"/>
      <c r="AW1049" s="360"/>
      <c r="AX1049" s="360"/>
      <c r="AY1049" s="360"/>
      <c r="AZ1049" s="360"/>
      <c r="BA1049" s="360"/>
      <c r="BB1049" s="360"/>
      <c r="BC1049" s="360"/>
      <c r="BD1049" s="360"/>
      <c r="BE1049" s="360"/>
      <c r="BF1049" s="360"/>
      <c r="BG1049" s="360"/>
      <c r="BH1049" s="360"/>
      <c r="BI1049" s="360"/>
      <c r="BJ1049" s="360"/>
      <c r="BK1049" s="360"/>
      <c r="BL1049" s="360"/>
      <c r="BM1049" s="360"/>
      <c r="BN1049" s="360"/>
      <c r="BO1049" s="360"/>
      <c r="BP1049" s="360"/>
      <c r="BQ1049" s="360"/>
      <c r="BR1049" s="360"/>
      <c r="BS1049" s="360"/>
      <c r="BT1049" s="360"/>
      <c r="BU1049" s="360"/>
      <c r="BV1049" s="360"/>
      <c r="BW1049" s="360"/>
      <c r="BX1049" s="360"/>
      <c r="BY1049" s="360"/>
      <c r="BZ1049" s="360"/>
      <c r="CA1049" s="360"/>
      <c r="CB1049" s="360"/>
      <c r="CC1049" s="360"/>
      <c r="CD1049" s="360"/>
      <c r="CE1049" s="360"/>
      <c r="CF1049" s="360"/>
      <c r="CG1049" s="360"/>
      <c r="CH1049" s="360"/>
      <c r="CI1049" s="360"/>
      <c r="CJ1049" s="360"/>
      <c r="CK1049" s="360"/>
      <c r="CL1049" s="360"/>
      <c r="CM1049" s="360"/>
      <c r="CN1049" s="360"/>
      <c r="CO1049" s="360"/>
      <c r="CP1049" s="360"/>
      <c r="CQ1049" s="360"/>
      <c r="CR1049" s="360"/>
      <c r="CS1049" s="360"/>
      <c r="CT1049" s="360"/>
      <c r="CU1049" s="360"/>
      <c r="CV1049" s="360"/>
      <c r="CW1049" s="360"/>
      <c r="CX1049" s="360"/>
      <c r="CY1049" s="360"/>
      <c r="CZ1049" s="360"/>
      <c r="DA1049" s="360"/>
      <c r="DB1049" s="360"/>
      <c r="DC1049" s="360"/>
      <c r="DD1049" s="360"/>
      <c r="DE1049" s="360"/>
      <c r="DF1049" s="360"/>
      <c r="DG1049" s="360"/>
      <c r="DH1049" s="360"/>
      <c r="DI1049" s="360"/>
      <c r="DJ1049" s="360"/>
      <c r="DK1049" s="360"/>
      <c r="DL1049" s="360"/>
      <c r="DM1049" s="360"/>
      <c r="DN1049" s="360"/>
      <c r="DO1049" s="360"/>
      <c r="DP1049" s="360"/>
      <c r="DQ1049" s="360"/>
      <c r="DR1049" s="360"/>
      <c r="DS1049" s="360"/>
      <c r="DT1049" s="360"/>
      <c r="DU1049" s="360"/>
      <c r="DV1049" s="360"/>
      <c r="DW1049" s="360"/>
      <c r="DX1049" s="360"/>
      <c r="DY1049" s="360"/>
      <c r="DZ1049" s="360"/>
      <c r="EA1049" s="360"/>
      <c r="EB1049" s="360"/>
      <c r="EC1049" s="360"/>
      <c r="ED1049" s="360"/>
      <c r="EE1049" s="360"/>
      <c r="EF1049" s="360"/>
      <c r="EG1049" s="360"/>
      <c r="EH1049" s="360"/>
      <c r="EI1049" s="360"/>
      <c r="EJ1049" s="360"/>
      <c r="EK1049" s="360"/>
      <c r="EL1049" s="360"/>
      <c r="EM1049" s="360"/>
      <c r="EN1049" s="360"/>
      <c r="EO1049" s="360"/>
      <c r="EP1049" s="360"/>
      <c r="EQ1049" s="360"/>
      <c r="ER1049" s="360"/>
      <c r="ES1049" s="360"/>
      <c r="ET1049" s="360"/>
      <c r="EU1049" s="360"/>
      <c r="EV1049" s="360"/>
      <c r="EW1049" s="360"/>
      <c r="EX1049" s="360"/>
      <c r="EY1049" s="360"/>
      <c r="EZ1049" s="360"/>
      <c r="FA1049" s="360"/>
      <c r="FB1049" s="360"/>
      <c r="FC1049" s="360"/>
      <c r="FD1049" s="360"/>
      <c r="FE1049" s="360"/>
      <c r="FF1049" s="360"/>
      <c r="FG1049" s="360"/>
      <c r="FH1049" s="360"/>
      <c r="FI1049" s="360"/>
      <c r="FJ1049" s="360"/>
      <c r="FK1049" s="360"/>
      <c r="FL1049" s="360"/>
      <c r="FM1049" s="360"/>
      <c r="FN1049" s="360"/>
      <c r="FO1049" s="360"/>
      <c r="FP1049" s="360"/>
      <c r="FQ1049" s="360"/>
      <c r="FR1049" s="360"/>
      <c r="FS1049" s="360"/>
      <c r="FT1049" s="360"/>
      <c r="FU1049" s="360"/>
      <c r="FV1049" s="360"/>
      <c r="FW1049" s="360"/>
      <c r="FX1049" s="360"/>
      <c r="FY1049" s="360"/>
      <c r="FZ1049" s="360"/>
      <c r="GA1049" s="360"/>
      <c r="GB1049" s="360"/>
      <c r="GC1049" s="360"/>
      <c r="GD1049" s="360"/>
      <c r="GE1049" s="360"/>
      <c r="GF1049" s="360"/>
      <c r="GG1049" s="360"/>
      <c r="GH1049" s="360"/>
      <c r="GI1049" s="360"/>
      <c r="GJ1049" s="360"/>
      <c r="GK1049" s="360"/>
      <c r="GL1049" s="360"/>
      <c r="GM1049" s="360"/>
      <c r="GN1049" s="360"/>
      <c r="GO1049" s="360"/>
      <c r="GP1049" s="360"/>
      <c r="GQ1049" s="360"/>
      <c r="GR1049" s="360"/>
      <c r="GS1049" s="360"/>
      <c r="GT1049" s="360"/>
      <c r="GU1049" s="360"/>
      <c r="GV1049" s="360"/>
      <c r="GW1049" s="360"/>
      <c r="GX1049" s="360"/>
      <c r="GY1049" s="360"/>
      <c r="GZ1049" s="360"/>
      <c r="HA1049" s="360"/>
      <c r="HB1049" s="360"/>
      <c r="HC1049" s="360"/>
      <c r="HD1049" s="360"/>
      <c r="HE1049" s="360"/>
      <c r="HF1049" s="360"/>
      <c r="HG1049" s="360"/>
      <c r="HH1049" s="360"/>
      <c r="HI1049" s="360"/>
      <c r="HJ1049" s="360"/>
      <c r="HK1049" s="360"/>
      <c r="HL1049" s="360"/>
      <c r="HM1049" s="360"/>
      <c r="HN1049" s="360"/>
      <c r="HO1049" s="360"/>
      <c r="HP1049" s="360"/>
      <c r="HQ1049" s="360"/>
      <c r="HR1049" s="360"/>
      <c r="HS1049" s="360"/>
      <c r="HT1049" s="360"/>
      <c r="HU1049" s="360"/>
      <c r="HV1049" s="360"/>
      <c r="HW1049" s="360"/>
      <c r="HX1049" s="360"/>
    </row>
    <row r="1051" spans="1:232" s="461" customFormat="1">
      <c r="A1051" s="352"/>
      <c r="B1051" s="369"/>
      <c r="C1051" s="354"/>
      <c r="D1051" s="355"/>
      <c r="E1051" s="356"/>
      <c r="F1051" s="357"/>
      <c r="G1051" s="370"/>
      <c r="H1051" s="372"/>
      <c r="I1051" s="447"/>
      <c r="J1051" s="448"/>
      <c r="K1051" s="449"/>
      <c r="L1051" s="446"/>
      <c r="N1051" s="440"/>
      <c r="O1051" s="440"/>
      <c r="P1051" s="360"/>
      <c r="Q1051" s="360"/>
      <c r="R1051" s="360"/>
      <c r="S1051" s="360"/>
      <c r="T1051" s="360"/>
      <c r="U1051" s="360"/>
      <c r="V1051" s="360"/>
      <c r="W1051" s="360"/>
      <c r="X1051" s="360"/>
      <c r="Y1051" s="360"/>
      <c r="Z1051" s="360"/>
      <c r="AA1051" s="360"/>
      <c r="AB1051" s="360"/>
      <c r="AC1051" s="360"/>
      <c r="AD1051" s="360"/>
      <c r="AE1051" s="360"/>
      <c r="AF1051" s="360"/>
      <c r="AG1051" s="360"/>
      <c r="AH1051" s="360"/>
      <c r="AI1051" s="360"/>
      <c r="AJ1051" s="360"/>
      <c r="AK1051" s="360"/>
      <c r="AL1051" s="360"/>
      <c r="AM1051" s="360"/>
      <c r="AN1051" s="360"/>
      <c r="AO1051" s="360"/>
      <c r="AP1051" s="360"/>
      <c r="AQ1051" s="360"/>
      <c r="AR1051" s="360"/>
      <c r="AS1051" s="360"/>
      <c r="AT1051" s="360"/>
      <c r="AU1051" s="360"/>
      <c r="AV1051" s="360"/>
      <c r="AW1051" s="360"/>
      <c r="AX1051" s="360"/>
      <c r="AY1051" s="360"/>
      <c r="AZ1051" s="360"/>
      <c r="BA1051" s="360"/>
      <c r="BB1051" s="360"/>
      <c r="BC1051" s="360"/>
      <c r="BD1051" s="360"/>
      <c r="BE1051" s="360"/>
      <c r="BF1051" s="360"/>
      <c r="BG1051" s="360"/>
      <c r="BH1051" s="360"/>
      <c r="BI1051" s="360"/>
      <c r="BJ1051" s="360"/>
      <c r="BK1051" s="360"/>
      <c r="BL1051" s="360"/>
      <c r="BM1051" s="360"/>
      <c r="BN1051" s="360"/>
      <c r="BO1051" s="360"/>
      <c r="BP1051" s="360"/>
      <c r="BQ1051" s="360"/>
      <c r="BR1051" s="360"/>
      <c r="BS1051" s="360"/>
      <c r="BT1051" s="360"/>
      <c r="BU1051" s="360"/>
      <c r="BV1051" s="360"/>
      <c r="BW1051" s="360"/>
      <c r="BX1051" s="360"/>
      <c r="BY1051" s="360"/>
      <c r="BZ1051" s="360"/>
      <c r="CA1051" s="360"/>
      <c r="CB1051" s="360"/>
      <c r="CC1051" s="360"/>
      <c r="CD1051" s="360"/>
      <c r="CE1051" s="360"/>
      <c r="CF1051" s="360"/>
      <c r="CG1051" s="360"/>
      <c r="CH1051" s="360"/>
      <c r="CI1051" s="360"/>
      <c r="CJ1051" s="360"/>
      <c r="CK1051" s="360"/>
      <c r="CL1051" s="360"/>
      <c r="CM1051" s="360"/>
      <c r="CN1051" s="360"/>
      <c r="CO1051" s="360"/>
      <c r="CP1051" s="360"/>
      <c r="CQ1051" s="360"/>
      <c r="CR1051" s="360"/>
      <c r="CS1051" s="360"/>
      <c r="CT1051" s="360"/>
      <c r="CU1051" s="360"/>
      <c r="CV1051" s="360"/>
      <c r="CW1051" s="360"/>
      <c r="CX1051" s="360"/>
      <c r="CY1051" s="360"/>
      <c r="CZ1051" s="360"/>
      <c r="DA1051" s="360"/>
      <c r="DB1051" s="360"/>
      <c r="DC1051" s="360"/>
      <c r="DD1051" s="360"/>
      <c r="DE1051" s="360"/>
      <c r="DF1051" s="360"/>
      <c r="DG1051" s="360"/>
      <c r="DH1051" s="360"/>
      <c r="DI1051" s="360"/>
      <c r="DJ1051" s="360"/>
      <c r="DK1051" s="360"/>
      <c r="DL1051" s="360"/>
      <c r="DM1051" s="360"/>
      <c r="DN1051" s="360"/>
      <c r="DO1051" s="360"/>
      <c r="DP1051" s="360"/>
      <c r="DQ1051" s="360"/>
      <c r="DR1051" s="360"/>
      <c r="DS1051" s="360"/>
      <c r="DT1051" s="360"/>
      <c r="DU1051" s="360"/>
      <c r="DV1051" s="360"/>
      <c r="DW1051" s="360"/>
      <c r="DX1051" s="360"/>
      <c r="DY1051" s="360"/>
      <c r="DZ1051" s="360"/>
      <c r="EA1051" s="360"/>
      <c r="EB1051" s="360"/>
      <c r="EC1051" s="360"/>
      <c r="ED1051" s="360"/>
      <c r="EE1051" s="360"/>
      <c r="EF1051" s="360"/>
      <c r="EG1051" s="360"/>
      <c r="EH1051" s="360"/>
      <c r="EI1051" s="360"/>
      <c r="EJ1051" s="360"/>
      <c r="EK1051" s="360"/>
      <c r="EL1051" s="360"/>
      <c r="EM1051" s="360"/>
      <c r="EN1051" s="360"/>
      <c r="EO1051" s="360"/>
      <c r="EP1051" s="360"/>
      <c r="EQ1051" s="360"/>
      <c r="ER1051" s="360"/>
      <c r="ES1051" s="360"/>
      <c r="ET1051" s="360"/>
      <c r="EU1051" s="360"/>
      <c r="EV1051" s="360"/>
      <c r="EW1051" s="360"/>
      <c r="EX1051" s="360"/>
      <c r="EY1051" s="360"/>
      <c r="EZ1051" s="360"/>
      <c r="FA1051" s="360"/>
      <c r="FB1051" s="360"/>
      <c r="FC1051" s="360"/>
      <c r="FD1051" s="360"/>
      <c r="FE1051" s="360"/>
      <c r="FF1051" s="360"/>
      <c r="FG1051" s="360"/>
      <c r="FH1051" s="360"/>
      <c r="FI1051" s="360"/>
      <c r="FJ1051" s="360"/>
      <c r="FK1051" s="360"/>
      <c r="FL1051" s="360"/>
      <c r="FM1051" s="360"/>
      <c r="FN1051" s="360"/>
      <c r="FO1051" s="360"/>
      <c r="FP1051" s="360"/>
      <c r="FQ1051" s="360"/>
      <c r="FR1051" s="360"/>
      <c r="FS1051" s="360"/>
      <c r="FT1051" s="360"/>
      <c r="FU1051" s="360"/>
      <c r="FV1051" s="360"/>
      <c r="FW1051" s="360"/>
      <c r="FX1051" s="360"/>
      <c r="FY1051" s="360"/>
      <c r="FZ1051" s="360"/>
      <c r="GA1051" s="360"/>
      <c r="GB1051" s="360"/>
      <c r="GC1051" s="360"/>
      <c r="GD1051" s="360"/>
      <c r="GE1051" s="360"/>
      <c r="GF1051" s="360"/>
      <c r="GG1051" s="360"/>
      <c r="GH1051" s="360"/>
      <c r="GI1051" s="360"/>
      <c r="GJ1051" s="360"/>
      <c r="GK1051" s="360"/>
      <c r="GL1051" s="360"/>
      <c r="GM1051" s="360"/>
      <c r="GN1051" s="360"/>
      <c r="GO1051" s="360"/>
      <c r="GP1051" s="360"/>
      <c r="GQ1051" s="360"/>
      <c r="GR1051" s="360"/>
      <c r="GS1051" s="360"/>
      <c r="GT1051" s="360"/>
      <c r="GU1051" s="360"/>
      <c r="GV1051" s="360"/>
      <c r="GW1051" s="360"/>
      <c r="GX1051" s="360"/>
      <c r="GY1051" s="360"/>
      <c r="GZ1051" s="360"/>
      <c r="HA1051" s="360"/>
      <c r="HB1051" s="360"/>
      <c r="HC1051" s="360"/>
      <c r="HD1051" s="360"/>
      <c r="HE1051" s="360"/>
      <c r="HF1051" s="360"/>
      <c r="HG1051" s="360"/>
      <c r="HH1051" s="360"/>
      <c r="HI1051" s="360"/>
      <c r="HJ1051" s="360"/>
      <c r="HK1051" s="360"/>
      <c r="HL1051" s="360"/>
      <c r="HM1051" s="360"/>
      <c r="HN1051" s="360"/>
      <c r="HO1051" s="360"/>
      <c r="HP1051" s="360"/>
      <c r="HQ1051" s="360"/>
      <c r="HR1051" s="360"/>
      <c r="HS1051" s="360"/>
      <c r="HT1051" s="360"/>
      <c r="HU1051" s="360"/>
      <c r="HV1051" s="360"/>
      <c r="HW1051" s="360"/>
      <c r="HX1051" s="360"/>
    </row>
    <row r="1053" spans="1:232" s="461" customFormat="1">
      <c r="A1053" s="352"/>
      <c r="B1053" s="369"/>
      <c r="C1053" s="354"/>
      <c r="D1053" s="355"/>
      <c r="E1053" s="356"/>
      <c r="F1053" s="357"/>
      <c r="G1053" s="370"/>
      <c r="H1053" s="372"/>
      <c r="I1053" s="447"/>
      <c r="J1053" s="448"/>
      <c r="K1053" s="449"/>
      <c r="L1053" s="446"/>
      <c r="N1053" s="440"/>
      <c r="O1053" s="440"/>
      <c r="P1053" s="360"/>
      <c r="Q1053" s="360"/>
      <c r="R1053" s="360"/>
      <c r="S1053" s="360"/>
      <c r="T1053" s="360"/>
      <c r="U1053" s="360"/>
      <c r="V1053" s="360"/>
      <c r="W1053" s="360"/>
      <c r="X1053" s="360"/>
      <c r="Y1053" s="360"/>
      <c r="Z1053" s="360"/>
      <c r="AA1053" s="360"/>
      <c r="AB1053" s="360"/>
      <c r="AC1053" s="360"/>
      <c r="AD1053" s="360"/>
      <c r="AE1053" s="360"/>
      <c r="AF1053" s="360"/>
      <c r="AG1053" s="360"/>
      <c r="AH1053" s="360"/>
      <c r="AI1053" s="360"/>
      <c r="AJ1053" s="360"/>
      <c r="AK1053" s="360"/>
      <c r="AL1053" s="360"/>
      <c r="AM1053" s="360"/>
      <c r="AN1053" s="360"/>
      <c r="AO1053" s="360"/>
      <c r="AP1053" s="360"/>
      <c r="AQ1053" s="360"/>
      <c r="AR1053" s="360"/>
      <c r="AS1053" s="360"/>
      <c r="AT1053" s="360"/>
      <c r="AU1053" s="360"/>
      <c r="AV1053" s="360"/>
      <c r="AW1053" s="360"/>
      <c r="AX1053" s="360"/>
      <c r="AY1053" s="360"/>
      <c r="AZ1053" s="360"/>
      <c r="BA1053" s="360"/>
      <c r="BB1053" s="360"/>
      <c r="BC1053" s="360"/>
      <c r="BD1053" s="360"/>
      <c r="BE1053" s="360"/>
      <c r="BF1053" s="360"/>
      <c r="BG1053" s="360"/>
      <c r="BH1053" s="360"/>
      <c r="BI1053" s="360"/>
      <c r="BJ1053" s="360"/>
      <c r="BK1053" s="360"/>
      <c r="BL1053" s="360"/>
      <c r="BM1053" s="360"/>
      <c r="BN1053" s="360"/>
      <c r="BO1053" s="360"/>
      <c r="BP1053" s="360"/>
      <c r="BQ1053" s="360"/>
      <c r="BR1053" s="360"/>
      <c r="BS1053" s="360"/>
      <c r="BT1053" s="360"/>
      <c r="BU1053" s="360"/>
      <c r="BV1053" s="360"/>
      <c r="BW1053" s="360"/>
      <c r="BX1053" s="360"/>
      <c r="BY1053" s="360"/>
      <c r="BZ1053" s="360"/>
      <c r="CA1053" s="360"/>
      <c r="CB1053" s="360"/>
      <c r="CC1053" s="360"/>
      <c r="CD1053" s="360"/>
      <c r="CE1053" s="360"/>
      <c r="CF1053" s="360"/>
      <c r="CG1053" s="360"/>
      <c r="CH1053" s="360"/>
      <c r="CI1053" s="360"/>
      <c r="CJ1053" s="360"/>
      <c r="CK1053" s="360"/>
      <c r="CL1053" s="360"/>
      <c r="CM1053" s="360"/>
      <c r="CN1053" s="360"/>
      <c r="CO1053" s="360"/>
      <c r="CP1053" s="360"/>
      <c r="CQ1053" s="360"/>
      <c r="CR1053" s="360"/>
      <c r="CS1053" s="360"/>
      <c r="CT1053" s="360"/>
      <c r="CU1053" s="360"/>
      <c r="CV1053" s="360"/>
      <c r="CW1053" s="360"/>
      <c r="CX1053" s="360"/>
      <c r="CY1053" s="360"/>
      <c r="CZ1053" s="360"/>
      <c r="DA1053" s="360"/>
      <c r="DB1053" s="360"/>
      <c r="DC1053" s="360"/>
      <c r="DD1053" s="360"/>
      <c r="DE1053" s="360"/>
      <c r="DF1053" s="360"/>
      <c r="DG1053" s="360"/>
      <c r="DH1053" s="360"/>
      <c r="DI1053" s="360"/>
      <c r="DJ1053" s="360"/>
      <c r="DK1053" s="360"/>
      <c r="DL1053" s="360"/>
      <c r="DM1053" s="360"/>
      <c r="DN1053" s="360"/>
      <c r="DO1053" s="360"/>
      <c r="DP1053" s="360"/>
      <c r="DQ1053" s="360"/>
      <c r="DR1053" s="360"/>
      <c r="DS1053" s="360"/>
      <c r="DT1053" s="360"/>
      <c r="DU1053" s="360"/>
      <c r="DV1053" s="360"/>
      <c r="DW1053" s="360"/>
      <c r="DX1053" s="360"/>
      <c r="DY1053" s="360"/>
      <c r="DZ1053" s="360"/>
      <c r="EA1053" s="360"/>
      <c r="EB1053" s="360"/>
      <c r="EC1053" s="360"/>
      <c r="ED1053" s="360"/>
      <c r="EE1053" s="360"/>
      <c r="EF1053" s="360"/>
      <c r="EG1053" s="360"/>
      <c r="EH1053" s="360"/>
      <c r="EI1053" s="360"/>
      <c r="EJ1053" s="360"/>
      <c r="EK1053" s="360"/>
      <c r="EL1053" s="360"/>
      <c r="EM1053" s="360"/>
      <c r="EN1053" s="360"/>
      <c r="EO1053" s="360"/>
      <c r="EP1053" s="360"/>
      <c r="EQ1053" s="360"/>
      <c r="ER1053" s="360"/>
      <c r="ES1053" s="360"/>
      <c r="ET1053" s="360"/>
      <c r="EU1053" s="360"/>
      <c r="EV1053" s="360"/>
      <c r="EW1053" s="360"/>
      <c r="EX1053" s="360"/>
      <c r="EY1053" s="360"/>
      <c r="EZ1053" s="360"/>
      <c r="FA1053" s="360"/>
      <c r="FB1053" s="360"/>
      <c r="FC1053" s="360"/>
      <c r="FD1053" s="360"/>
      <c r="FE1053" s="360"/>
      <c r="FF1053" s="360"/>
      <c r="FG1053" s="360"/>
      <c r="FH1053" s="360"/>
      <c r="FI1053" s="360"/>
      <c r="FJ1053" s="360"/>
      <c r="FK1053" s="360"/>
      <c r="FL1053" s="360"/>
      <c r="FM1053" s="360"/>
      <c r="FN1053" s="360"/>
      <c r="FO1053" s="360"/>
      <c r="FP1053" s="360"/>
      <c r="FQ1053" s="360"/>
      <c r="FR1053" s="360"/>
      <c r="FS1053" s="360"/>
      <c r="FT1053" s="360"/>
      <c r="FU1053" s="360"/>
      <c r="FV1053" s="360"/>
      <c r="FW1053" s="360"/>
      <c r="FX1053" s="360"/>
      <c r="FY1053" s="360"/>
      <c r="FZ1053" s="360"/>
      <c r="GA1053" s="360"/>
      <c r="GB1053" s="360"/>
      <c r="GC1053" s="360"/>
      <c r="GD1053" s="360"/>
      <c r="GE1053" s="360"/>
      <c r="GF1053" s="360"/>
      <c r="GG1053" s="360"/>
      <c r="GH1053" s="360"/>
      <c r="GI1053" s="360"/>
      <c r="GJ1053" s="360"/>
      <c r="GK1053" s="360"/>
      <c r="GL1053" s="360"/>
      <c r="GM1053" s="360"/>
      <c r="GN1053" s="360"/>
      <c r="GO1053" s="360"/>
      <c r="GP1053" s="360"/>
      <c r="GQ1053" s="360"/>
      <c r="GR1053" s="360"/>
      <c r="GS1053" s="360"/>
      <c r="GT1053" s="360"/>
      <c r="GU1053" s="360"/>
      <c r="GV1053" s="360"/>
      <c r="GW1053" s="360"/>
      <c r="GX1053" s="360"/>
      <c r="GY1053" s="360"/>
      <c r="GZ1053" s="360"/>
      <c r="HA1053" s="360"/>
      <c r="HB1053" s="360"/>
      <c r="HC1053" s="360"/>
      <c r="HD1053" s="360"/>
      <c r="HE1053" s="360"/>
      <c r="HF1053" s="360"/>
      <c r="HG1053" s="360"/>
      <c r="HH1053" s="360"/>
      <c r="HI1053" s="360"/>
      <c r="HJ1053" s="360"/>
      <c r="HK1053" s="360"/>
      <c r="HL1053" s="360"/>
      <c r="HM1053" s="360"/>
      <c r="HN1053" s="360"/>
      <c r="HO1053" s="360"/>
      <c r="HP1053" s="360"/>
      <c r="HQ1053" s="360"/>
      <c r="HR1053" s="360"/>
      <c r="HS1053" s="360"/>
      <c r="HT1053" s="360"/>
      <c r="HU1053" s="360"/>
      <c r="HV1053" s="360"/>
      <c r="HW1053" s="360"/>
      <c r="HX1053" s="360"/>
    </row>
    <row r="1055" spans="1:232" s="461" customFormat="1">
      <c r="A1055" s="352"/>
      <c r="B1055" s="369"/>
      <c r="C1055" s="354"/>
      <c r="D1055" s="355"/>
      <c r="E1055" s="356"/>
      <c r="F1055" s="357"/>
      <c r="G1055" s="370"/>
      <c r="H1055" s="372"/>
      <c r="I1055" s="447"/>
      <c r="J1055" s="448"/>
      <c r="K1055" s="449"/>
      <c r="L1055" s="446"/>
      <c r="N1055" s="440"/>
      <c r="O1055" s="440"/>
      <c r="P1055" s="360"/>
      <c r="Q1055" s="360"/>
      <c r="R1055" s="360"/>
      <c r="S1055" s="360"/>
      <c r="T1055" s="360"/>
      <c r="U1055" s="360"/>
      <c r="V1055" s="360"/>
      <c r="W1055" s="360"/>
      <c r="X1055" s="360"/>
      <c r="Y1055" s="360"/>
      <c r="Z1055" s="360"/>
      <c r="AA1055" s="360"/>
      <c r="AB1055" s="360"/>
      <c r="AC1055" s="360"/>
      <c r="AD1055" s="360"/>
      <c r="AE1055" s="360"/>
      <c r="AF1055" s="360"/>
      <c r="AG1055" s="360"/>
      <c r="AH1055" s="360"/>
      <c r="AI1055" s="360"/>
      <c r="AJ1055" s="360"/>
      <c r="AK1055" s="360"/>
      <c r="AL1055" s="360"/>
      <c r="AM1055" s="360"/>
      <c r="AN1055" s="360"/>
      <c r="AO1055" s="360"/>
      <c r="AP1055" s="360"/>
      <c r="AQ1055" s="360"/>
      <c r="AR1055" s="360"/>
      <c r="AS1055" s="360"/>
      <c r="AT1055" s="360"/>
      <c r="AU1055" s="360"/>
      <c r="AV1055" s="360"/>
      <c r="AW1055" s="360"/>
      <c r="AX1055" s="360"/>
      <c r="AY1055" s="360"/>
      <c r="AZ1055" s="360"/>
      <c r="BA1055" s="360"/>
      <c r="BB1055" s="360"/>
      <c r="BC1055" s="360"/>
      <c r="BD1055" s="360"/>
      <c r="BE1055" s="360"/>
      <c r="BF1055" s="360"/>
      <c r="BG1055" s="360"/>
      <c r="BH1055" s="360"/>
      <c r="BI1055" s="360"/>
      <c r="BJ1055" s="360"/>
      <c r="BK1055" s="360"/>
      <c r="BL1055" s="360"/>
      <c r="BM1055" s="360"/>
      <c r="BN1055" s="360"/>
      <c r="BO1055" s="360"/>
      <c r="BP1055" s="360"/>
      <c r="BQ1055" s="360"/>
      <c r="BR1055" s="360"/>
      <c r="BS1055" s="360"/>
      <c r="BT1055" s="360"/>
      <c r="BU1055" s="360"/>
      <c r="BV1055" s="360"/>
      <c r="BW1055" s="360"/>
      <c r="BX1055" s="360"/>
      <c r="BY1055" s="360"/>
      <c r="BZ1055" s="360"/>
      <c r="CA1055" s="360"/>
      <c r="CB1055" s="360"/>
      <c r="CC1055" s="360"/>
      <c r="CD1055" s="360"/>
      <c r="CE1055" s="360"/>
      <c r="CF1055" s="360"/>
      <c r="CG1055" s="360"/>
      <c r="CH1055" s="360"/>
      <c r="CI1055" s="360"/>
      <c r="CJ1055" s="360"/>
      <c r="CK1055" s="360"/>
      <c r="CL1055" s="360"/>
      <c r="CM1055" s="360"/>
      <c r="CN1055" s="360"/>
      <c r="CO1055" s="360"/>
      <c r="CP1055" s="360"/>
      <c r="CQ1055" s="360"/>
      <c r="CR1055" s="360"/>
      <c r="CS1055" s="360"/>
      <c r="CT1055" s="360"/>
      <c r="CU1055" s="360"/>
      <c r="CV1055" s="360"/>
      <c r="CW1055" s="360"/>
      <c r="CX1055" s="360"/>
      <c r="CY1055" s="360"/>
      <c r="CZ1055" s="360"/>
      <c r="DA1055" s="360"/>
      <c r="DB1055" s="360"/>
      <c r="DC1055" s="360"/>
      <c r="DD1055" s="360"/>
      <c r="DE1055" s="360"/>
      <c r="DF1055" s="360"/>
      <c r="DG1055" s="360"/>
      <c r="DH1055" s="360"/>
      <c r="DI1055" s="360"/>
      <c r="DJ1055" s="360"/>
      <c r="DK1055" s="360"/>
      <c r="DL1055" s="360"/>
      <c r="DM1055" s="360"/>
      <c r="DN1055" s="360"/>
      <c r="DO1055" s="360"/>
      <c r="DP1055" s="360"/>
      <c r="DQ1055" s="360"/>
      <c r="DR1055" s="360"/>
      <c r="DS1055" s="360"/>
      <c r="DT1055" s="360"/>
      <c r="DU1055" s="360"/>
      <c r="DV1055" s="360"/>
      <c r="DW1055" s="360"/>
      <c r="DX1055" s="360"/>
      <c r="DY1055" s="360"/>
      <c r="DZ1055" s="360"/>
      <c r="EA1055" s="360"/>
      <c r="EB1055" s="360"/>
      <c r="EC1055" s="360"/>
      <c r="ED1055" s="360"/>
      <c r="EE1055" s="360"/>
      <c r="EF1055" s="360"/>
      <c r="EG1055" s="360"/>
      <c r="EH1055" s="360"/>
      <c r="EI1055" s="360"/>
      <c r="EJ1055" s="360"/>
      <c r="EK1055" s="360"/>
      <c r="EL1055" s="360"/>
      <c r="EM1055" s="360"/>
      <c r="EN1055" s="360"/>
      <c r="EO1055" s="360"/>
      <c r="EP1055" s="360"/>
      <c r="EQ1055" s="360"/>
      <c r="ER1055" s="360"/>
      <c r="ES1055" s="360"/>
      <c r="ET1055" s="360"/>
      <c r="EU1055" s="360"/>
      <c r="EV1055" s="360"/>
      <c r="EW1055" s="360"/>
      <c r="EX1055" s="360"/>
      <c r="EY1055" s="360"/>
      <c r="EZ1055" s="360"/>
      <c r="FA1055" s="360"/>
      <c r="FB1055" s="360"/>
      <c r="FC1055" s="360"/>
      <c r="FD1055" s="360"/>
      <c r="FE1055" s="360"/>
      <c r="FF1055" s="360"/>
      <c r="FG1055" s="360"/>
      <c r="FH1055" s="360"/>
      <c r="FI1055" s="360"/>
      <c r="FJ1055" s="360"/>
      <c r="FK1055" s="360"/>
      <c r="FL1055" s="360"/>
      <c r="FM1055" s="360"/>
      <c r="FN1055" s="360"/>
      <c r="FO1055" s="360"/>
      <c r="FP1055" s="360"/>
      <c r="FQ1055" s="360"/>
      <c r="FR1055" s="360"/>
      <c r="FS1055" s="360"/>
      <c r="FT1055" s="360"/>
      <c r="FU1055" s="360"/>
      <c r="FV1055" s="360"/>
      <c r="FW1055" s="360"/>
      <c r="FX1055" s="360"/>
      <c r="FY1055" s="360"/>
      <c r="FZ1055" s="360"/>
      <c r="GA1055" s="360"/>
      <c r="GB1055" s="360"/>
      <c r="GC1055" s="360"/>
      <c r="GD1055" s="360"/>
      <c r="GE1055" s="360"/>
      <c r="GF1055" s="360"/>
      <c r="GG1055" s="360"/>
      <c r="GH1055" s="360"/>
      <c r="GI1055" s="360"/>
      <c r="GJ1055" s="360"/>
      <c r="GK1055" s="360"/>
      <c r="GL1055" s="360"/>
      <c r="GM1055" s="360"/>
      <c r="GN1055" s="360"/>
      <c r="GO1055" s="360"/>
      <c r="GP1055" s="360"/>
      <c r="GQ1055" s="360"/>
      <c r="GR1055" s="360"/>
      <c r="GS1055" s="360"/>
      <c r="GT1055" s="360"/>
      <c r="GU1055" s="360"/>
      <c r="GV1055" s="360"/>
      <c r="GW1055" s="360"/>
      <c r="GX1055" s="360"/>
      <c r="GY1055" s="360"/>
      <c r="GZ1055" s="360"/>
      <c r="HA1055" s="360"/>
      <c r="HB1055" s="360"/>
      <c r="HC1055" s="360"/>
      <c r="HD1055" s="360"/>
      <c r="HE1055" s="360"/>
      <c r="HF1055" s="360"/>
      <c r="HG1055" s="360"/>
      <c r="HH1055" s="360"/>
      <c r="HI1055" s="360"/>
      <c r="HJ1055" s="360"/>
      <c r="HK1055" s="360"/>
      <c r="HL1055" s="360"/>
      <c r="HM1055" s="360"/>
      <c r="HN1055" s="360"/>
      <c r="HO1055" s="360"/>
      <c r="HP1055" s="360"/>
      <c r="HQ1055" s="360"/>
      <c r="HR1055" s="360"/>
      <c r="HS1055" s="360"/>
      <c r="HT1055" s="360"/>
      <c r="HU1055" s="360"/>
      <c r="HV1055" s="360"/>
      <c r="HW1055" s="360"/>
      <c r="HX1055" s="360"/>
    </row>
    <row r="1056" spans="1:232" s="461" customFormat="1">
      <c r="A1056" s="352"/>
      <c r="B1056" s="369"/>
      <c r="C1056" s="354"/>
      <c r="D1056" s="355"/>
      <c r="E1056" s="356"/>
      <c r="F1056" s="357"/>
      <c r="G1056" s="370"/>
      <c r="H1056" s="372"/>
      <c r="I1056" s="447"/>
      <c r="J1056" s="448"/>
      <c r="K1056" s="449"/>
      <c r="L1056" s="446"/>
      <c r="N1056" s="440"/>
      <c r="O1056" s="440"/>
      <c r="P1056" s="360"/>
      <c r="Q1056" s="360"/>
      <c r="R1056" s="360"/>
      <c r="S1056" s="360"/>
      <c r="T1056" s="360"/>
      <c r="U1056" s="360"/>
      <c r="V1056" s="360"/>
      <c r="W1056" s="360"/>
      <c r="X1056" s="360"/>
      <c r="Y1056" s="360"/>
      <c r="Z1056" s="360"/>
      <c r="AA1056" s="360"/>
      <c r="AB1056" s="360"/>
      <c r="AC1056" s="360"/>
      <c r="AD1056" s="360"/>
      <c r="AE1056" s="360"/>
      <c r="AF1056" s="360"/>
      <c r="AG1056" s="360"/>
      <c r="AH1056" s="360"/>
      <c r="AI1056" s="360"/>
      <c r="AJ1056" s="360"/>
      <c r="AK1056" s="360"/>
      <c r="AL1056" s="360"/>
      <c r="AM1056" s="360"/>
      <c r="AN1056" s="360"/>
      <c r="AO1056" s="360"/>
      <c r="AP1056" s="360"/>
      <c r="AQ1056" s="360"/>
      <c r="AR1056" s="360"/>
      <c r="AS1056" s="360"/>
      <c r="AT1056" s="360"/>
      <c r="AU1056" s="360"/>
      <c r="AV1056" s="360"/>
      <c r="AW1056" s="360"/>
      <c r="AX1056" s="360"/>
      <c r="AY1056" s="360"/>
      <c r="AZ1056" s="360"/>
      <c r="BA1056" s="360"/>
      <c r="BB1056" s="360"/>
      <c r="BC1056" s="360"/>
      <c r="BD1056" s="360"/>
      <c r="BE1056" s="360"/>
      <c r="BF1056" s="360"/>
      <c r="BG1056" s="360"/>
      <c r="BH1056" s="360"/>
      <c r="BI1056" s="360"/>
      <c r="BJ1056" s="360"/>
      <c r="BK1056" s="360"/>
      <c r="BL1056" s="360"/>
      <c r="BM1056" s="360"/>
      <c r="BN1056" s="360"/>
      <c r="BO1056" s="360"/>
      <c r="BP1056" s="360"/>
      <c r="BQ1056" s="360"/>
      <c r="BR1056" s="360"/>
      <c r="BS1056" s="360"/>
      <c r="BT1056" s="360"/>
      <c r="BU1056" s="360"/>
      <c r="BV1056" s="360"/>
      <c r="BW1056" s="360"/>
      <c r="BX1056" s="360"/>
      <c r="BY1056" s="360"/>
      <c r="BZ1056" s="360"/>
      <c r="CA1056" s="360"/>
      <c r="CB1056" s="360"/>
      <c r="CC1056" s="360"/>
      <c r="CD1056" s="360"/>
      <c r="CE1056" s="360"/>
      <c r="CF1056" s="360"/>
      <c r="CG1056" s="360"/>
      <c r="CH1056" s="360"/>
      <c r="CI1056" s="360"/>
      <c r="CJ1056" s="360"/>
      <c r="CK1056" s="360"/>
      <c r="CL1056" s="360"/>
      <c r="CM1056" s="360"/>
      <c r="CN1056" s="360"/>
      <c r="CO1056" s="360"/>
      <c r="CP1056" s="360"/>
      <c r="CQ1056" s="360"/>
      <c r="CR1056" s="360"/>
      <c r="CS1056" s="360"/>
      <c r="CT1056" s="360"/>
      <c r="CU1056" s="360"/>
      <c r="CV1056" s="360"/>
      <c r="CW1056" s="360"/>
      <c r="CX1056" s="360"/>
      <c r="CY1056" s="360"/>
      <c r="CZ1056" s="360"/>
      <c r="DA1056" s="360"/>
      <c r="DB1056" s="360"/>
      <c r="DC1056" s="360"/>
      <c r="DD1056" s="360"/>
      <c r="DE1056" s="360"/>
      <c r="DF1056" s="360"/>
      <c r="DG1056" s="360"/>
      <c r="DH1056" s="360"/>
      <c r="DI1056" s="360"/>
      <c r="DJ1056" s="360"/>
      <c r="DK1056" s="360"/>
      <c r="DL1056" s="360"/>
      <c r="DM1056" s="360"/>
      <c r="DN1056" s="360"/>
      <c r="DO1056" s="360"/>
      <c r="DP1056" s="360"/>
      <c r="DQ1056" s="360"/>
      <c r="DR1056" s="360"/>
      <c r="DS1056" s="360"/>
      <c r="DT1056" s="360"/>
      <c r="DU1056" s="360"/>
      <c r="DV1056" s="360"/>
      <c r="DW1056" s="360"/>
      <c r="DX1056" s="360"/>
      <c r="DY1056" s="360"/>
      <c r="DZ1056" s="360"/>
      <c r="EA1056" s="360"/>
      <c r="EB1056" s="360"/>
      <c r="EC1056" s="360"/>
      <c r="ED1056" s="360"/>
      <c r="EE1056" s="360"/>
      <c r="EF1056" s="360"/>
      <c r="EG1056" s="360"/>
      <c r="EH1056" s="360"/>
      <c r="EI1056" s="360"/>
      <c r="EJ1056" s="360"/>
      <c r="EK1056" s="360"/>
      <c r="EL1056" s="360"/>
      <c r="EM1056" s="360"/>
      <c r="EN1056" s="360"/>
      <c r="EO1056" s="360"/>
      <c r="EP1056" s="360"/>
      <c r="EQ1056" s="360"/>
      <c r="ER1056" s="360"/>
      <c r="ES1056" s="360"/>
      <c r="ET1056" s="360"/>
      <c r="EU1056" s="360"/>
      <c r="EV1056" s="360"/>
      <c r="EW1056" s="360"/>
      <c r="EX1056" s="360"/>
      <c r="EY1056" s="360"/>
      <c r="EZ1056" s="360"/>
      <c r="FA1056" s="360"/>
      <c r="FB1056" s="360"/>
      <c r="FC1056" s="360"/>
      <c r="FD1056" s="360"/>
      <c r="FE1056" s="360"/>
      <c r="FF1056" s="360"/>
      <c r="FG1056" s="360"/>
      <c r="FH1056" s="360"/>
      <c r="FI1056" s="360"/>
      <c r="FJ1056" s="360"/>
      <c r="FK1056" s="360"/>
      <c r="FL1056" s="360"/>
      <c r="FM1056" s="360"/>
      <c r="FN1056" s="360"/>
      <c r="FO1056" s="360"/>
      <c r="FP1056" s="360"/>
      <c r="FQ1056" s="360"/>
      <c r="FR1056" s="360"/>
      <c r="FS1056" s="360"/>
      <c r="FT1056" s="360"/>
      <c r="FU1056" s="360"/>
      <c r="FV1056" s="360"/>
      <c r="FW1056" s="360"/>
      <c r="FX1056" s="360"/>
      <c r="FY1056" s="360"/>
      <c r="FZ1056" s="360"/>
      <c r="GA1056" s="360"/>
      <c r="GB1056" s="360"/>
      <c r="GC1056" s="360"/>
      <c r="GD1056" s="360"/>
      <c r="GE1056" s="360"/>
      <c r="GF1056" s="360"/>
      <c r="GG1056" s="360"/>
      <c r="GH1056" s="360"/>
      <c r="GI1056" s="360"/>
      <c r="GJ1056" s="360"/>
      <c r="GK1056" s="360"/>
      <c r="GL1056" s="360"/>
      <c r="GM1056" s="360"/>
      <c r="GN1056" s="360"/>
      <c r="GO1056" s="360"/>
      <c r="GP1056" s="360"/>
      <c r="GQ1056" s="360"/>
      <c r="GR1056" s="360"/>
      <c r="GS1056" s="360"/>
      <c r="GT1056" s="360"/>
      <c r="GU1056" s="360"/>
      <c r="GV1056" s="360"/>
      <c r="GW1056" s="360"/>
      <c r="GX1056" s="360"/>
      <c r="GY1056" s="360"/>
      <c r="GZ1056" s="360"/>
      <c r="HA1056" s="360"/>
      <c r="HB1056" s="360"/>
      <c r="HC1056" s="360"/>
      <c r="HD1056" s="360"/>
      <c r="HE1056" s="360"/>
      <c r="HF1056" s="360"/>
      <c r="HG1056" s="360"/>
      <c r="HH1056" s="360"/>
      <c r="HI1056" s="360"/>
      <c r="HJ1056" s="360"/>
      <c r="HK1056" s="360"/>
      <c r="HL1056" s="360"/>
      <c r="HM1056" s="360"/>
      <c r="HN1056" s="360"/>
      <c r="HO1056" s="360"/>
      <c r="HP1056" s="360"/>
      <c r="HQ1056" s="360"/>
      <c r="HR1056" s="360"/>
      <c r="HS1056" s="360"/>
      <c r="HT1056" s="360"/>
      <c r="HU1056" s="360"/>
      <c r="HV1056" s="360"/>
      <c r="HW1056" s="360"/>
      <c r="HX1056" s="360"/>
    </row>
    <row r="1057" spans="1:232" s="461" customFormat="1">
      <c r="A1057" s="352"/>
      <c r="B1057" s="369"/>
      <c r="C1057" s="354"/>
      <c r="D1057" s="355"/>
      <c r="E1057" s="356"/>
      <c r="F1057" s="357"/>
      <c r="G1057" s="370"/>
      <c r="H1057" s="372"/>
      <c r="I1057" s="447"/>
      <c r="J1057" s="448"/>
      <c r="K1057" s="449"/>
      <c r="L1057" s="446"/>
      <c r="N1057" s="440"/>
      <c r="O1057" s="440"/>
      <c r="P1057" s="360"/>
      <c r="Q1057" s="360"/>
      <c r="R1057" s="360"/>
      <c r="S1057" s="360"/>
      <c r="T1057" s="360"/>
      <c r="U1057" s="360"/>
      <c r="V1057" s="360"/>
      <c r="W1057" s="360"/>
      <c r="X1057" s="360"/>
      <c r="Y1057" s="360"/>
      <c r="Z1057" s="360"/>
      <c r="AA1057" s="360"/>
      <c r="AB1057" s="360"/>
      <c r="AC1057" s="360"/>
      <c r="AD1057" s="360"/>
      <c r="AE1057" s="360"/>
      <c r="AF1057" s="360"/>
      <c r="AG1057" s="360"/>
      <c r="AH1057" s="360"/>
      <c r="AI1057" s="360"/>
      <c r="AJ1057" s="360"/>
      <c r="AK1057" s="360"/>
      <c r="AL1057" s="360"/>
      <c r="AM1057" s="360"/>
      <c r="AN1057" s="360"/>
      <c r="AO1057" s="360"/>
      <c r="AP1057" s="360"/>
      <c r="AQ1057" s="360"/>
      <c r="AR1057" s="360"/>
      <c r="AS1057" s="360"/>
      <c r="AT1057" s="360"/>
      <c r="AU1057" s="360"/>
      <c r="AV1057" s="360"/>
      <c r="AW1057" s="360"/>
      <c r="AX1057" s="360"/>
      <c r="AY1057" s="360"/>
      <c r="AZ1057" s="360"/>
      <c r="BA1057" s="360"/>
      <c r="BB1057" s="360"/>
      <c r="BC1057" s="360"/>
      <c r="BD1057" s="360"/>
      <c r="BE1057" s="360"/>
      <c r="BF1057" s="360"/>
      <c r="BG1057" s="360"/>
      <c r="BH1057" s="360"/>
      <c r="BI1057" s="360"/>
      <c r="BJ1057" s="360"/>
      <c r="BK1057" s="360"/>
      <c r="BL1057" s="360"/>
      <c r="BM1057" s="360"/>
      <c r="BN1057" s="360"/>
      <c r="BO1057" s="360"/>
      <c r="BP1057" s="360"/>
      <c r="BQ1057" s="360"/>
      <c r="BR1057" s="360"/>
      <c r="BS1057" s="360"/>
      <c r="BT1057" s="360"/>
      <c r="BU1057" s="360"/>
      <c r="BV1057" s="360"/>
      <c r="BW1057" s="360"/>
      <c r="BX1057" s="360"/>
      <c r="BY1057" s="360"/>
      <c r="BZ1057" s="360"/>
      <c r="CA1057" s="360"/>
      <c r="CB1057" s="360"/>
      <c r="CC1057" s="360"/>
      <c r="CD1057" s="360"/>
      <c r="CE1057" s="360"/>
      <c r="CF1057" s="360"/>
      <c r="CG1057" s="360"/>
      <c r="CH1057" s="360"/>
      <c r="CI1057" s="360"/>
      <c r="CJ1057" s="360"/>
      <c r="CK1057" s="360"/>
      <c r="CL1057" s="360"/>
      <c r="CM1057" s="360"/>
      <c r="CN1057" s="360"/>
      <c r="CO1057" s="360"/>
      <c r="CP1057" s="360"/>
      <c r="CQ1057" s="360"/>
      <c r="CR1057" s="360"/>
      <c r="CS1057" s="360"/>
      <c r="CT1057" s="360"/>
      <c r="CU1057" s="360"/>
      <c r="CV1057" s="360"/>
      <c r="CW1057" s="360"/>
      <c r="CX1057" s="360"/>
      <c r="CY1057" s="360"/>
      <c r="CZ1057" s="360"/>
      <c r="DA1057" s="360"/>
      <c r="DB1057" s="360"/>
      <c r="DC1057" s="360"/>
      <c r="DD1057" s="360"/>
      <c r="DE1057" s="360"/>
      <c r="DF1057" s="360"/>
      <c r="DG1057" s="360"/>
      <c r="DH1057" s="360"/>
      <c r="DI1057" s="360"/>
      <c r="DJ1057" s="360"/>
      <c r="DK1057" s="360"/>
      <c r="DL1057" s="360"/>
      <c r="DM1057" s="360"/>
      <c r="DN1057" s="360"/>
      <c r="DO1057" s="360"/>
      <c r="DP1057" s="360"/>
      <c r="DQ1057" s="360"/>
      <c r="DR1057" s="360"/>
      <c r="DS1057" s="360"/>
      <c r="DT1057" s="360"/>
      <c r="DU1057" s="360"/>
      <c r="DV1057" s="360"/>
      <c r="DW1057" s="360"/>
      <c r="DX1057" s="360"/>
      <c r="DY1057" s="360"/>
      <c r="DZ1057" s="360"/>
      <c r="EA1057" s="360"/>
      <c r="EB1057" s="360"/>
      <c r="EC1057" s="360"/>
      <c r="ED1057" s="360"/>
      <c r="EE1057" s="360"/>
      <c r="EF1057" s="360"/>
      <c r="EG1057" s="360"/>
      <c r="EH1057" s="360"/>
      <c r="EI1057" s="360"/>
      <c r="EJ1057" s="360"/>
      <c r="EK1057" s="360"/>
      <c r="EL1057" s="360"/>
      <c r="EM1057" s="360"/>
      <c r="EN1057" s="360"/>
      <c r="EO1057" s="360"/>
      <c r="EP1057" s="360"/>
      <c r="EQ1057" s="360"/>
      <c r="ER1057" s="360"/>
      <c r="ES1057" s="360"/>
      <c r="ET1057" s="360"/>
      <c r="EU1057" s="360"/>
      <c r="EV1057" s="360"/>
      <c r="EW1057" s="360"/>
      <c r="EX1057" s="360"/>
      <c r="EY1057" s="360"/>
      <c r="EZ1057" s="360"/>
      <c r="FA1057" s="360"/>
      <c r="FB1057" s="360"/>
      <c r="FC1057" s="360"/>
      <c r="FD1057" s="360"/>
      <c r="FE1057" s="360"/>
      <c r="FF1057" s="360"/>
      <c r="FG1057" s="360"/>
      <c r="FH1057" s="360"/>
      <c r="FI1057" s="360"/>
      <c r="FJ1057" s="360"/>
      <c r="FK1057" s="360"/>
      <c r="FL1057" s="360"/>
      <c r="FM1057" s="360"/>
      <c r="FN1057" s="360"/>
      <c r="FO1057" s="360"/>
      <c r="FP1057" s="360"/>
      <c r="FQ1057" s="360"/>
      <c r="FR1057" s="360"/>
      <c r="FS1057" s="360"/>
      <c r="FT1057" s="360"/>
      <c r="FU1057" s="360"/>
      <c r="FV1057" s="360"/>
      <c r="FW1057" s="360"/>
      <c r="FX1057" s="360"/>
      <c r="FY1057" s="360"/>
      <c r="FZ1057" s="360"/>
      <c r="GA1057" s="360"/>
      <c r="GB1057" s="360"/>
      <c r="GC1057" s="360"/>
      <c r="GD1057" s="360"/>
      <c r="GE1057" s="360"/>
      <c r="GF1057" s="360"/>
      <c r="GG1057" s="360"/>
      <c r="GH1057" s="360"/>
      <c r="GI1057" s="360"/>
      <c r="GJ1057" s="360"/>
      <c r="GK1057" s="360"/>
      <c r="GL1057" s="360"/>
      <c r="GM1057" s="360"/>
      <c r="GN1057" s="360"/>
      <c r="GO1057" s="360"/>
      <c r="GP1057" s="360"/>
      <c r="GQ1057" s="360"/>
      <c r="GR1057" s="360"/>
      <c r="GS1057" s="360"/>
      <c r="GT1057" s="360"/>
      <c r="GU1057" s="360"/>
      <c r="GV1057" s="360"/>
      <c r="GW1057" s="360"/>
      <c r="GX1057" s="360"/>
      <c r="GY1057" s="360"/>
      <c r="GZ1057" s="360"/>
      <c r="HA1057" s="360"/>
      <c r="HB1057" s="360"/>
      <c r="HC1057" s="360"/>
      <c r="HD1057" s="360"/>
      <c r="HE1057" s="360"/>
      <c r="HF1057" s="360"/>
      <c r="HG1057" s="360"/>
      <c r="HH1057" s="360"/>
      <c r="HI1057" s="360"/>
      <c r="HJ1057" s="360"/>
      <c r="HK1057" s="360"/>
      <c r="HL1057" s="360"/>
      <c r="HM1057" s="360"/>
      <c r="HN1057" s="360"/>
      <c r="HO1057" s="360"/>
      <c r="HP1057" s="360"/>
      <c r="HQ1057" s="360"/>
      <c r="HR1057" s="360"/>
      <c r="HS1057" s="360"/>
      <c r="HT1057" s="360"/>
      <c r="HU1057" s="360"/>
      <c r="HV1057" s="360"/>
      <c r="HW1057" s="360"/>
      <c r="HX1057" s="360"/>
    </row>
    <row r="1059" spans="1:232" s="461" customFormat="1">
      <c r="A1059" s="352"/>
      <c r="B1059" s="369"/>
      <c r="C1059" s="354"/>
      <c r="D1059" s="355"/>
      <c r="E1059" s="356"/>
      <c r="F1059" s="357"/>
      <c r="G1059" s="370"/>
      <c r="H1059" s="372"/>
      <c r="I1059" s="447"/>
      <c r="J1059" s="448"/>
      <c r="K1059" s="449"/>
      <c r="L1059" s="446"/>
      <c r="N1059" s="440"/>
      <c r="O1059" s="440"/>
      <c r="P1059" s="360"/>
      <c r="Q1059" s="360"/>
      <c r="R1059" s="360"/>
      <c r="S1059" s="360"/>
      <c r="T1059" s="360"/>
      <c r="U1059" s="360"/>
      <c r="V1059" s="360"/>
      <c r="W1059" s="360"/>
      <c r="X1059" s="360"/>
      <c r="Y1059" s="360"/>
      <c r="Z1059" s="360"/>
      <c r="AA1059" s="360"/>
      <c r="AB1059" s="360"/>
      <c r="AC1059" s="360"/>
      <c r="AD1059" s="360"/>
      <c r="AE1059" s="360"/>
      <c r="AF1059" s="360"/>
      <c r="AG1059" s="360"/>
      <c r="AH1059" s="360"/>
      <c r="AI1059" s="360"/>
      <c r="AJ1059" s="360"/>
      <c r="AK1059" s="360"/>
      <c r="AL1059" s="360"/>
      <c r="AM1059" s="360"/>
      <c r="AN1059" s="360"/>
      <c r="AO1059" s="360"/>
      <c r="AP1059" s="360"/>
      <c r="AQ1059" s="360"/>
      <c r="AR1059" s="360"/>
      <c r="AS1059" s="360"/>
      <c r="AT1059" s="360"/>
      <c r="AU1059" s="360"/>
      <c r="AV1059" s="360"/>
      <c r="AW1059" s="360"/>
      <c r="AX1059" s="360"/>
      <c r="AY1059" s="360"/>
      <c r="AZ1059" s="360"/>
      <c r="BA1059" s="360"/>
      <c r="BB1059" s="360"/>
      <c r="BC1059" s="360"/>
      <c r="BD1059" s="360"/>
      <c r="BE1059" s="360"/>
      <c r="BF1059" s="360"/>
      <c r="BG1059" s="360"/>
      <c r="BH1059" s="360"/>
      <c r="BI1059" s="360"/>
      <c r="BJ1059" s="360"/>
      <c r="BK1059" s="360"/>
      <c r="BL1059" s="360"/>
      <c r="BM1059" s="360"/>
      <c r="BN1059" s="360"/>
      <c r="BO1059" s="360"/>
      <c r="BP1059" s="360"/>
      <c r="BQ1059" s="360"/>
      <c r="BR1059" s="360"/>
      <c r="BS1059" s="360"/>
      <c r="BT1059" s="360"/>
      <c r="BU1059" s="360"/>
      <c r="BV1059" s="360"/>
      <c r="BW1059" s="360"/>
      <c r="BX1059" s="360"/>
      <c r="BY1059" s="360"/>
      <c r="BZ1059" s="360"/>
      <c r="CA1059" s="360"/>
      <c r="CB1059" s="360"/>
      <c r="CC1059" s="360"/>
      <c r="CD1059" s="360"/>
      <c r="CE1059" s="360"/>
      <c r="CF1059" s="360"/>
      <c r="CG1059" s="360"/>
      <c r="CH1059" s="360"/>
      <c r="CI1059" s="360"/>
      <c r="CJ1059" s="360"/>
      <c r="CK1059" s="360"/>
      <c r="CL1059" s="360"/>
      <c r="CM1059" s="360"/>
      <c r="CN1059" s="360"/>
      <c r="CO1059" s="360"/>
      <c r="CP1059" s="360"/>
      <c r="CQ1059" s="360"/>
      <c r="CR1059" s="360"/>
      <c r="CS1059" s="360"/>
      <c r="CT1059" s="360"/>
      <c r="CU1059" s="360"/>
      <c r="CV1059" s="360"/>
      <c r="CW1059" s="360"/>
      <c r="CX1059" s="360"/>
      <c r="CY1059" s="360"/>
      <c r="CZ1059" s="360"/>
      <c r="DA1059" s="360"/>
      <c r="DB1059" s="360"/>
      <c r="DC1059" s="360"/>
      <c r="DD1059" s="360"/>
      <c r="DE1059" s="360"/>
      <c r="DF1059" s="360"/>
      <c r="DG1059" s="360"/>
      <c r="DH1059" s="360"/>
      <c r="DI1059" s="360"/>
      <c r="DJ1059" s="360"/>
      <c r="DK1059" s="360"/>
      <c r="DL1059" s="360"/>
      <c r="DM1059" s="360"/>
      <c r="DN1059" s="360"/>
      <c r="DO1059" s="360"/>
      <c r="DP1059" s="360"/>
      <c r="DQ1059" s="360"/>
      <c r="DR1059" s="360"/>
      <c r="DS1059" s="360"/>
      <c r="DT1059" s="360"/>
      <c r="DU1059" s="360"/>
      <c r="DV1059" s="360"/>
      <c r="DW1059" s="360"/>
      <c r="DX1059" s="360"/>
      <c r="DY1059" s="360"/>
      <c r="DZ1059" s="360"/>
      <c r="EA1059" s="360"/>
      <c r="EB1059" s="360"/>
      <c r="EC1059" s="360"/>
      <c r="ED1059" s="360"/>
      <c r="EE1059" s="360"/>
      <c r="EF1059" s="360"/>
      <c r="EG1059" s="360"/>
      <c r="EH1059" s="360"/>
      <c r="EI1059" s="360"/>
      <c r="EJ1059" s="360"/>
      <c r="EK1059" s="360"/>
      <c r="EL1059" s="360"/>
      <c r="EM1059" s="360"/>
      <c r="EN1059" s="360"/>
      <c r="EO1059" s="360"/>
      <c r="EP1059" s="360"/>
      <c r="EQ1059" s="360"/>
      <c r="ER1059" s="360"/>
      <c r="ES1059" s="360"/>
      <c r="ET1059" s="360"/>
      <c r="EU1059" s="360"/>
      <c r="EV1059" s="360"/>
      <c r="EW1059" s="360"/>
      <c r="EX1059" s="360"/>
      <c r="EY1059" s="360"/>
      <c r="EZ1059" s="360"/>
      <c r="FA1059" s="360"/>
      <c r="FB1059" s="360"/>
      <c r="FC1059" s="360"/>
      <c r="FD1059" s="360"/>
      <c r="FE1059" s="360"/>
      <c r="FF1059" s="360"/>
      <c r="FG1059" s="360"/>
      <c r="FH1059" s="360"/>
      <c r="FI1059" s="360"/>
      <c r="FJ1059" s="360"/>
      <c r="FK1059" s="360"/>
      <c r="FL1059" s="360"/>
      <c r="FM1059" s="360"/>
      <c r="FN1059" s="360"/>
      <c r="FO1059" s="360"/>
      <c r="FP1059" s="360"/>
      <c r="FQ1059" s="360"/>
      <c r="FR1059" s="360"/>
      <c r="FS1059" s="360"/>
      <c r="FT1059" s="360"/>
      <c r="FU1059" s="360"/>
      <c r="FV1059" s="360"/>
      <c r="FW1059" s="360"/>
      <c r="FX1059" s="360"/>
      <c r="FY1059" s="360"/>
      <c r="FZ1059" s="360"/>
      <c r="GA1059" s="360"/>
      <c r="GB1059" s="360"/>
      <c r="GC1059" s="360"/>
      <c r="GD1059" s="360"/>
      <c r="GE1059" s="360"/>
      <c r="GF1059" s="360"/>
      <c r="GG1059" s="360"/>
      <c r="GH1059" s="360"/>
      <c r="GI1059" s="360"/>
      <c r="GJ1059" s="360"/>
      <c r="GK1059" s="360"/>
      <c r="GL1059" s="360"/>
      <c r="GM1059" s="360"/>
      <c r="GN1059" s="360"/>
      <c r="GO1059" s="360"/>
      <c r="GP1059" s="360"/>
      <c r="GQ1059" s="360"/>
      <c r="GR1059" s="360"/>
      <c r="GS1059" s="360"/>
      <c r="GT1059" s="360"/>
      <c r="GU1059" s="360"/>
      <c r="GV1059" s="360"/>
      <c r="GW1059" s="360"/>
      <c r="GX1059" s="360"/>
      <c r="GY1059" s="360"/>
      <c r="GZ1059" s="360"/>
      <c r="HA1059" s="360"/>
      <c r="HB1059" s="360"/>
      <c r="HC1059" s="360"/>
      <c r="HD1059" s="360"/>
      <c r="HE1059" s="360"/>
      <c r="HF1059" s="360"/>
      <c r="HG1059" s="360"/>
      <c r="HH1059" s="360"/>
      <c r="HI1059" s="360"/>
      <c r="HJ1059" s="360"/>
      <c r="HK1059" s="360"/>
      <c r="HL1059" s="360"/>
      <c r="HM1059" s="360"/>
      <c r="HN1059" s="360"/>
      <c r="HO1059" s="360"/>
      <c r="HP1059" s="360"/>
      <c r="HQ1059" s="360"/>
      <c r="HR1059" s="360"/>
      <c r="HS1059" s="360"/>
      <c r="HT1059" s="360"/>
      <c r="HU1059" s="360"/>
      <c r="HV1059" s="360"/>
      <c r="HW1059" s="360"/>
      <c r="HX1059" s="360"/>
    </row>
    <row r="1060" spans="1:232" s="461" customFormat="1">
      <c r="A1060" s="352"/>
      <c r="B1060" s="369"/>
      <c r="C1060" s="354"/>
      <c r="D1060" s="355"/>
      <c r="E1060" s="356"/>
      <c r="F1060" s="357"/>
      <c r="G1060" s="370"/>
      <c r="H1060" s="372"/>
      <c r="I1060" s="447"/>
      <c r="J1060" s="448"/>
      <c r="K1060" s="449"/>
      <c r="L1060" s="446"/>
      <c r="N1060" s="440"/>
      <c r="O1060" s="440"/>
      <c r="P1060" s="360"/>
      <c r="Q1060" s="360"/>
      <c r="R1060" s="360"/>
      <c r="S1060" s="360"/>
      <c r="T1060" s="360"/>
      <c r="U1060" s="360"/>
      <c r="V1060" s="360"/>
      <c r="W1060" s="360"/>
      <c r="X1060" s="360"/>
      <c r="Y1060" s="360"/>
      <c r="Z1060" s="360"/>
      <c r="AA1060" s="360"/>
      <c r="AB1060" s="360"/>
      <c r="AC1060" s="360"/>
      <c r="AD1060" s="360"/>
      <c r="AE1060" s="360"/>
      <c r="AF1060" s="360"/>
      <c r="AG1060" s="360"/>
      <c r="AH1060" s="360"/>
      <c r="AI1060" s="360"/>
      <c r="AJ1060" s="360"/>
      <c r="AK1060" s="360"/>
      <c r="AL1060" s="360"/>
      <c r="AM1060" s="360"/>
      <c r="AN1060" s="360"/>
      <c r="AO1060" s="360"/>
      <c r="AP1060" s="360"/>
      <c r="AQ1060" s="360"/>
      <c r="AR1060" s="360"/>
      <c r="AS1060" s="360"/>
      <c r="AT1060" s="360"/>
      <c r="AU1060" s="360"/>
      <c r="AV1060" s="360"/>
      <c r="AW1060" s="360"/>
      <c r="AX1060" s="360"/>
      <c r="AY1060" s="360"/>
      <c r="AZ1060" s="360"/>
      <c r="BA1060" s="360"/>
      <c r="BB1060" s="360"/>
      <c r="BC1060" s="360"/>
      <c r="BD1060" s="360"/>
      <c r="BE1060" s="360"/>
      <c r="BF1060" s="360"/>
      <c r="BG1060" s="360"/>
      <c r="BH1060" s="360"/>
      <c r="BI1060" s="360"/>
      <c r="BJ1060" s="360"/>
      <c r="BK1060" s="360"/>
      <c r="BL1060" s="360"/>
      <c r="BM1060" s="360"/>
      <c r="BN1060" s="360"/>
      <c r="BO1060" s="360"/>
      <c r="BP1060" s="360"/>
      <c r="BQ1060" s="360"/>
      <c r="BR1060" s="360"/>
      <c r="BS1060" s="360"/>
      <c r="BT1060" s="360"/>
      <c r="BU1060" s="360"/>
      <c r="BV1060" s="360"/>
      <c r="BW1060" s="360"/>
      <c r="BX1060" s="360"/>
      <c r="BY1060" s="360"/>
      <c r="BZ1060" s="360"/>
      <c r="CA1060" s="360"/>
      <c r="CB1060" s="360"/>
      <c r="CC1060" s="360"/>
      <c r="CD1060" s="360"/>
      <c r="CE1060" s="360"/>
      <c r="CF1060" s="360"/>
      <c r="CG1060" s="360"/>
      <c r="CH1060" s="360"/>
      <c r="CI1060" s="360"/>
      <c r="CJ1060" s="360"/>
      <c r="CK1060" s="360"/>
      <c r="CL1060" s="360"/>
      <c r="CM1060" s="360"/>
      <c r="CN1060" s="360"/>
      <c r="CO1060" s="360"/>
      <c r="CP1060" s="360"/>
      <c r="CQ1060" s="360"/>
      <c r="CR1060" s="360"/>
      <c r="CS1060" s="360"/>
      <c r="CT1060" s="360"/>
      <c r="CU1060" s="360"/>
      <c r="CV1060" s="360"/>
      <c r="CW1060" s="360"/>
      <c r="CX1060" s="360"/>
      <c r="CY1060" s="360"/>
      <c r="CZ1060" s="360"/>
      <c r="DA1060" s="360"/>
      <c r="DB1060" s="360"/>
      <c r="DC1060" s="360"/>
      <c r="DD1060" s="360"/>
      <c r="DE1060" s="360"/>
      <c r="DF1060" s="360"/>
      <c r="DG1060" s="360"/>
      <c r="DH1060" s="360"/>
      <c r="DI1060" s="360"/>
      <c r="DJ1060" s="360"/>
      <c r="DK1060" s="360"/>
      <c r="DL1060" s="360"/>
      <c r="DM1060" s="360"/>
      <c r="DN1060" s="360"/>
      <c r="DO1060" s="360"/>
      <c r="DP1060" s="360"/>
      <c r="DQ1060" s="360"/>
      <c r="DR1060" s="360"/>
      <c r="DS1060" s="360"/>
      <c r="DT1060" s="360"/>
      <c r="DU1060" s="360"/>
      <c r="DV1060" s="360"/>
      <c r="DW1060" s="360"/>
      <c r="DX1060" s="360"/>
      <c r="DY1060" s="360"/>
      <c r="DZ1060" s="360"/>
      <c r="EA1060" s="360"/>
      <c r="EB1060" s="360"/>
      <c r="EC1060" s="360"/>
      <c r="ED1060" s="360"/>
      <c r="EE1060" s="360"/>
      <c r="EF1060" s="360"/>
      <c r="EG1060" s="360"/>
      <c r="EH1060" s="360"/>
      <c r="EI1060" s="360"/>
      <c r="EJ1060" s="360"/>
      <c r="EK1060" s="360"/>
      <c r="EL1060" s="360"/>
      <c r="EM1060" s="360"/>
      <c r="EN1060" s="360"/>
      <c r="EO1060" s="360"/>
      <c r="EP1060" s="360"/>
      <c r="EQ1060" s="360"/>
      <c r="ER1060" s="360"/>
      <c r="ES1060" s="360"/>
      <c r="ET1060" s="360"/>
      <c r="EU1060" s="360"/>
      <c r="EV1060" s="360"/>
      <c r="EW1060" s="360"/>
      <c r="EX1060" s="360"/>
      <c r="EY1060" s="360"/>
      <c r="EZ1060" s="360"/>
      <c r="FA1060" s="360"/>
      <c r="FB1060" s="360"/>
      <c r="FC1060" s="360"/>
      <c r="FD1060" s="360"/>
      <c r="FE1060" s="360"/>
      <c r="FF1060" s="360"/>
      <c r="FG1060" s="360"/>
      <c r="FH1060" s="360"/>
      <c r="FI1060" s="360"/>
      <c r="FJ1060" s="360"/>
      <c r="FK1060" s="360"/>
      <c r="FL1060" s="360"/>
      <c r="FM1060" s="360"/>
      <c r="FN1060" s="360"/>
      <c r="FO1060" s="360"/>
      <c r="FP1060" s="360"/>
      <c r="FQ1060" s="360"/>
      <c r="FR1060" s="360"/>
      <c r="FS1060" s="360"/>
      <c r="FT1060" s="360"/>
      <c r="FU1060" s="360"/>
      <c r="FV1060" s="360"/>
      <c r="FW1060" s="360"/>
      <c r="FX1060" s="360"/>
      <c r="FY1060" s="360"/>
      <c r="FZ1060" s="360"/>
      <c r="GA1060" s="360"/>
      <c r="GB1060" s="360"/>
      <c r="GC1060" s="360"/>
      <c r="GD1060" s="360"/>
      <c r="GE1060" s="360"/>
      <c r="GF1060" s="360"/>
      <c r="GG1060" s="360"/>
      <c r="GH1060" s="360"/>
      <c r="GI1060" s="360"/>
      <c r="GJ1060" s="360"/>
      <c r="GK1060" s="360"/>
      <c r="GL1060" s="360"/>
      <c r="GM1060" s="360"/>
      <c r="GN1060" s="360"/>
      <c r="GO1060" s="360"/>
      <c r="GP1060" s="360"/>
      <c r="GQ1060" s="360"/>
      <c r="GR1060" s="360"/>
      <c r="GS1060" s="360"/>
      <c r="GT1060" s="360"/>
      <c r="GU1060" s="360"/>
      <c r="GV1060" s="360"/>
      <c r="GW1060" s="360"/>
      <c r="GX1060" s="360"/>
      <c r="GY1060" s="360"/>
      <c r="GZ1060" s="360"/>
      <c r="HA1060" s="360"/>
      <c r="HB1060" s="360"/>
      <c r="HC1060" s="360"/>
      <c r="HD1060" s="360"/>
      <c r="HE1060" s="360"/>
      <c r="HF1060" s="360"/>
      <c r="HG1060" s="360"/>
      <c r="HH1060" s="360"/>
      <c r="HI1060" s="360"/>
      <c r="HJ1060" s="360"/>
      <c r="HK1060" s="360"/>
      <c r="HL1060" s="360"/>
      <c r="HM1060" s="360"/>
      <c r="HN1060" s="360"/>
      <c r="HO1060" s="360"/>
      <c r="HP1060" s="360"/>
      <c r="HQ1060" s="360"/>
      <c r="HR1060" s="360"/>
      <c r="HS1060" s="360"/>
      <c r="HT1060" s="360"/>
      <c r="HU1060" s="360"/>
      <c r="HV1060" s="360"/>
      <c r="HW1060" s="360"/>
      <c r="HX1060" s="360"/>
    </row>
    <row r="1062" spans="1:232" s="461" customFormat="1">
      <c r="A1062" s="352"/>
      <c r="B1062" s="369"/>
      <c r="C1062" s="354"/>
      <c r="D1062" s="355"/>
      <c r="E1062" s="356"/>
      <c r="F1062" s="357"/>
      <c r="G1062" s="370"/>
      <c r="H1062" s="372"/>
      <c r="I1062" s="447"/>
      <c r="J1062" s="448"/>
      <c r="K1062" s="449"/>
      <c r="L1062" s="446"/>
      <c r="N1062" s="440"/>
      <c r="O1062" s="440"/>
      <c r="P1062" s="360"/>
      <c r="Q1062" s="360"/>
      <c r="R1062" s="360"/>
      <c r="S1062" s="360"/>
      <c r="T1062" s="360"/>
      <c r="U1062" s="360"/>
      <c r="V1062" s="360"/>
      <c r="W1062" s="360"/>
      <c r="X1062" s="360"/>
      <c r="Y1062" s="360"/>
      <c r="Z1062" s="360"/>
      <c r="AA1062" s="360"/>
      <c r="AB1062" s="360"/>
      <c r="AC1062" s="360"/>
      <c r="AD1062" s="360"/>
      <c r="AE1062" s="360"/>
      <c r="AF1062" s="360"/>
      <c r="AG1062" s="360"/>
      <c r="AH1062" s="360"/>
      <c r="AI1062" s="360"/>
      <c r="AJ1062" s="360"/>
      <c r="AK1062" s="360"/>
      <c r="AL1062" s="360"/>
      <c r="AM1062" s="360"/>
      <c r="AN1062" s="360"/>
      <c r="AO1062" s="360"/>
      <c r="AP1062" s="360"/>
      <c r="AQ1062" s="360"/>
      <c r="AR1062" s="360"/>
      <c r="AS1062" s="360"/>
      <c r="AT1062" s="360"/>
      <c r="AU1062" s="360"/>
      <c r="AV1062" s="360"/>
      <c r="AW1062" s="360"/>
      <c r="AX1062" s="360"/>
      <c r="AY1062" s="360"/>
      <c r="AZ1062" s="360"/>
      <c r="BA1062" s="360"/>
      <c r="BB1062" s="360"/>
      <c r="BC1062" s="360"/>
      <c r="BD1062" s="360"/>
      <c r="BE1062" s="360"/>
      <c r="BF1062" s="360"/>
      <c r="BG1062" s="360"/>
      <c r="BH1062" s="360"/>
      <c r="BI1062" s="360"/>
      <c r="BJ1062" s="360"/>
      <c r="BK1062" s="360"/>
      <c r="BL1062" s="360"/>
      <c r="BM1062" s="360"/>
      <c r="BN1062" s="360"/>
      <c r="BO1062" s="360"/>
      <c r="BP1062" s="360"/>
      <c r="BQ1062" s="360"/>
      <c r="BR1062" s="360"/>
      <c r="BS1062" s="360"/>
      <c r="BT1062" s="360"/>
      <c r="BU1062" s="360"/>
      <c r="BV1062" s="360"/>
      <c r="BW1062" s="360"/>
      <c r="BX1062" s="360"/>
      <c r="BY1062" s="360"/>
      <c r="BZ1062" s="360"/>
      <c r="CA1062" s="360"/>
      <c r="CB1062" s="360"/>
      <c r="CC1062" s="360"/>
      <c r="CD1062" s="360"/>
      <c r="CE1062" s="360"/>
      <c r="CF1062" s="360"/>
      <c r="CG1062" s="360"/>
      <c r="CH1062" s="360"/>
      <c r="CI1062" s="360"/>
      <c r="CJ1062" s="360"/>
      <c r="CK1062" s="360"/>
      <c r="CL1062" s="360"/>
      <c r="CM1062" s="360"/>
      <c r="CN1062" s="360"/>
      <c r="CO1062" s="360"/>
      <c r="CP1062" s="360"/>
      <c r="CQ1062" s="360"/>
      <c r="CR1062" s="360"/>
      <c r="CS1062" s="360"/>
      <c r="CT1062" s="360"/>
      <c r="CU1062" s="360"/>
      <c r="CV1062" s="360"/>
      <c r="CW1062" s="360"/>
      <c r="CX1062" s="360"/>
      <c r="CY1062" s="360"/>
      <c r="CZ1062" s="360"/>
      <c r="DA1062" s="360"/>
      <c r="DB1062" s="360"/>
      <c r="DC1062" s="360"/>
      <c r="DD1062" s="360"/>
      <c r="DE1062" s="360"/>
      <c r="DF1062" s="360"/>
      <c r="DG1062" s="360"/>
      <c r="DH1062" s="360"/>
      <c r="DI1062" s="360"/>
      <c r="DJ1062" s="360"/>
      <c r="DK1062" s="360"/>
      <c r="DL1062" s="360"/>
      <c r="DM1062" s="360"/>
      <c r="DN1062" s="360"/>
      <c r="DO1062" s="360"/>
      <c r="DP1062" s="360"/>
      <c r="DQ1062" s="360"/>
      <c r="DR1062" s="360"/>
      <c r="DS1062" s="360"/>
      <c r="DT1062" s="360"/>
      <c r="DU1062" s="360"/>
      <c r="DV1062" s="360"/>
      <c r="DW1062" s="360"/>
      <c r="DX1062" s="360"/>
      <c r="DY1062" s="360"/>
      <c r="DZ1062" s="360"/>
      <c r="EA1062" s="360"/>
      <c r="EB1062" s="360"/>
      <c r="EC1062" s="360"/>
      <c r="ED1062" s="360"/>
      <c r="EE1062" s="360"/>
      <c r="EF1062" s="360"/>
      <c r="EG1062" s="360"/>
      <c r="EH1062" s="360"/>
      <c r="EI1062" s="360"/>
      <c r="EJ1062" s="360"/>
      <c r="EK1062" s="360"/>
      <c r="EL1062" s="360"/>
      <c r="EM1062" s="360"/>
      <c r="EN1062" s="360"/>
      <c r="EO1062" s="360"/>
      <c r="EP1062" s="360"/>
      <c r="EQ1062" s="360"/>
      <c r="ER1062" s="360"/>
      <c r="ES1062" s="360"/>
      <c r="ET1062" s="360"/>
      <c r="EU1062" s="360"/>
      <c r="EV1062" s="360"/>
      <c r="EW1062" s="360"/>
      <c r="EX1062" s="360"/>
      <c r="EY1062" s="360"/>
      <c r="EZ1062" s="360"/>
      <c r="FA1062" s="360"/>
      <c r="FB1062" s="360"/>
      <c r="FC1062" s="360"/>
      <c r="FD1062" s="360"/>
      <c r="FE1062" s="360"/>
      <c r="FF1062" s="360"/>
      <c r="FG1062" s="360"/>
      <c r="FH1062" s="360"/>
      <c r="FI1062" s="360"/>
      <c r="FJ1062" s="360"/>
      <c r="FK1062" s="360"/>
      <c r="FL1062" s="360"/>
      <c r="FM1062" s="360"/>
      <c r="FN1062" s="360"/>
      <c r="FO1062" s="360"/>
      <c r="FP1062" s="360"/>
      <c r="FQ1062" s="360"/>
      <c r="FR1062" s="360"/>
      <c r="FS1062" s="360"/>
      <c r="FT1062" s="360"/>
      <c r="FU1062" s="360"/>
      <c r="FV1062" s="360"/>
      <c r="FW1062" s="360"/>
      <c r="FX1062" s="360"/>
      <c r="FY1062" s="360"/>
      <c r="FZ1062" s="360"/>
      <c r="GA1062" s="360"/>
      <c r="GB1062" s="360"/>
      <c r="GC1062" s="360"/>
      <c r="GD1062" s="360"/>
      <c r="GE1062" s="360"/>
      <c r="GF1062" s="360"/>
      <c r="GG1062" s="360"/>
      <c r="GH1062" s="360"/>
      <c r="GI1062" s="360"/>
      <c r="GJ1062" s="360"/>
      <c r="GK1062" s="360"/>
      <c r="GL1062" s="360"/>
      <c r="GM1062" s="360"/>
      <c r="GN1062" s="360"/>
      <c r="GO1062" s="360"/>
      <c r="GP1062" s="360"/>
      <c r="GQ1062" s="360"/>
      <c r="GR1062" s="360"/>
      <c r="GS1062" s="360"/>
      <c r="GT1062" s="360"/>
      <c r="GU1062" s="360"/>
      <c r="GV1062" s="360"/>
      <c r="GW1062" s="360"/>
      <c r="GX1062" s="360"/>
      <c r="GY1062" s="360"/>
      <c r="GZ1062" s="360"/>
      <c r="HA1062" s="360"/>
      <c r="HB1062" s="360"/>
      <c r="HC1062" s="360"/>
      <c r="HD1062" s="360"/>
      <c r="HE1062" s="360"/>
      <c r="HF1062" s="360"/>
      <c r="HG1062" s="360"/>
      <c r="HH1062" s="360"/>
      <c r="HI1062" s="360"/>
      <c r="HJ1062" s="360"/>
      <c r="HK1062" s="360"/>
      <c r="HL1062" s="360"/>
      <c r="HM1062" s="360"/>
      <c r="HN1062" s="360"/>
      <c r="HO1062" s="360"/>
      <c r="HP1062" s="360"/>
      <c r="HQ1062" s="360"/>
      <c r="HR1062" s="360"/>
      <c r="HS1062" s="360"/>
      <c r="HT1062" s="360"/>
      <c r="HU1062" s="360"/>
      <c r="HV1062" s="360"/>
      <c r="HW1062" s="360"/>
      <c r="HX1062" s="360"/>
    </row>
    <row r="1063" spans="1:232" s="461" customFormat="1">
      <c r="A1063" s="352"/>
      <c r="B1063" s="369"/>
      <c r="C1063" s="354"/>
      <c r="D1063" s="355"/>
      <c r="E1063" s="356"/>
      <c r="F1063" s="357"/>
      <c r="G1063" s="370"/>
      <c r="H1063" s="372"/>
      <c r="I1063" s="447"/>
      <c r="J1063" s="448"/>
      <c r="K1063" s="449"/>
      <c r="L1063" s="446"/>
      <c r="N1063" s="440"/>
      <c r="O1063" s="440"/>
      <c r="P1063" s="360"/>
      <c r="Q1063" s="360"/>
      <c r="R1063" s="360"/>
      <c r="S1063" s="360"/>
      <c r="T1063" s="360"/>
      <c r="U1063" s="360"/>
      <c r="V1063" s="360"/>
      <c r="W1063" s="360"/>
      <c r="X1063" s="360"/>
      <c r="Y1063" s="360"/>
      <c r="Z1063" s="360"/>
      <c r="AA1063" s="360"/>
      <c r="AB1063" s="360"/>
      <c r="AC1063" s="360"/>
      <c r="AD1063" s="360"/>
      <c r="AE1063" s="360"/>
      <c r="AF1063" s="360"/>
      <c r="AG1063" s="360"/>
      <c r="AH1063" s="360"/>
      <c r="AI1063" s="360"/>
      <c r="AJ1063" s="360"/>
      <c r="AK1063" s="360"/>
      <c r="AL1063" s="360"/>
      <c r="AM1063" s="360"/>
      <c r="AN1063" s="360"/>
      <c r="AO1063" s="360"/>
      <c r="AP1063" s="360"/>
      <c r="AQ1063" s="360"/>
      <c r="AR1063" s="360"/>
      <c r="AS1063" s="360"/>
      <c r="AT1063" s="360"/>
      <c r="AU1063" s="360"/>
      <c r="AV1063" s="360"/>
      <c r="AW1063" s="360"/>
      <c r="AX1063" s="360"/>
      <c r="AY1063" s="360"/>
      <c r="AZ1063" s="360"/>
      <c r="BA1063" s="360"/>
      <c r="BB1063" s="360"/>
      <c r="BC1063" s="360"/>
      <c r="BD1063" s="360"/>
      <c r="BE1063" s="360"/>
      <c r="BF1063" s="360"/>
      <c r="BG1063" s="360"/>
      <c r="BH1063" s="360"/>
      <c r="BI1063" s="360"/>
      <c r="BJ1063" s="360"/>
      <c r="BK1063" s="360"/>
      <c r="BL1063" s="360"/>
      <c r="BM1063" s="360"/>
      <c r="BN1063" s="360"/>
      <c r="BO1063" s="360"/>
      <c r="BP1063" s="360"/>
      <c r="BQ1063" s="360"/>
      <c r="BR1063" s="360"/>
      <c r="BS1063" s="360"/>
      <c r="BT1063" s="360"/>
      <c r="BU1063" s="360"/>
      <c r="BV1063" s="360"/>
      <c r="BW1063" s="360"/>
      <c r="BX1063" s="360"/>
      <c r="BY1063" s="360"/>
      <c r="BZ1063" s="360"/>
      <c r="CA1063" s="360"/>
      <c r="CB1063" s="360"/>
      <c r="CC1063" s="360"/>
      <c r="CD1063" s="360"/>
      <c r="CE1063" s="360"/>
      <c r="CF1063" s="360"/>
      <c r="CG1063" s="360"/>
      <c r="CH1063" s="360"/>
      <c r="CI1063" s="360"/>
      <c r="CJ1063" s="360"/>
      <c r="CK1063" s="360"/>
      <c r="CL1063" s="360"/>
      <c r="CM1063" s="360"/>
      <c r="CN1063" s="360"/>
      <c r="CO1063" s="360"/>
      <c r="CP1063" s="360"/>
      <c r="CQ1063" s="360"/>
      <c r="CR1063" s="360"/>
      <c r="CS1063" s="360"/>
      <c r="CT1063" s="360"/>
      <c r="CU1063" s="360"/>
      <c r="CV1063" s="360"/>
      <c r="CW1063" s="360"/>
      <c r="CX1063" s="360"/>
      <c r="CY1063" s="360"/>
      <c r="CZ1063" s="360"/>
      <c r="DA1063" s="360"/>
      <c r="DB1063" s="360"/>
      <c r="DC1063" s="360"/>
      <c r="DD1063" s="360"/>
      <c r="DE1063" s="360"/>
      <c r="DF1063" s="360"/>
      <c r="DG1063" s="360"/>
      <c r="DH1063" s="360"/>
      <c r="DI1063" s="360"/>
      <c r="DJ1063" s="360"/>
      <c r="DK1063" s="360"/>
      <c r="DL1063" s="360"/>
      <c r="DM1063" s="360"/>
      <c r="DN1063" s="360"/>
      <c r="DO1063" s="360"/>
      <c r="DP1063" s="360"/>
      <c r="DQ1063" s="360"/>
      <c r="DR1063" s="360"/>
      <c r="DS1063" s="360"/>
      <c r="DT1063" s="360"/>
      <c r="DU1063" s="360"/>
      <c r="DV1063" s="360"/>
      <c r="DW1063" s="360"/>
      <c r="DX1063" s="360"/>
      <c r="DY1063" s="360"/>
      <c r="DZ1063" s="360"/>
      <c r="EA1063" s="360"/>
      <c r="EB1063" s="360"/>
      <c r="EC1063" s="360"/>
      <c r="ED1063" s="360"/>
      <c r="EE1063" s="360"/>
      <c r="EF1063" s="360"/>
      <c r="EG1063" s="360"/>
      <c r="EH1063" s="360"/>
      <c r="EI1063" s="360"/>
      <c r="EJ1063" s="360"/>
      <c r="EK1063" s="360"/>
      <c r="EL1063" s="360"/>
      <c r="EM1063" s="360"/>
      <c r="EN1063" s="360"/>
      <c r="EO1063" s="360"/>
      <c r="EP1063" s="360"/>
      <c r="EQ1063" s="360"/>
      <c r="ER1063" s="360"/>
      <c r="ES1063" s="360"/>
      <c r="ET1063" s="360"/>
      <c r="EU1063" s="360"/>
      <c r="EV1063" s="360"/>
      <c r="EW1063" s="360"/>
      <c r="EX1063" s="360"/>
      <c r="EY1063" s="360"/>
      <c r="EZ1063" s="360"/>
      <c r="FA1063" s="360"/>
      <c r="FB1063" s="360"/>
      <c r="FC1063" s="360"/>
      <c r="FD1063" s="360"/>
      <c r="FE1063" s="360"/>
      <c r="FF1063" s="360"/>
      <c r="FG1063" s="360"/>
      <c r="FH1063" s="360"/>
      <c r="FI1063" s="360"/>
      <c r="FJ1063" s="360"/>
      <c r="FK1063" s="360"/>
      <c r="FL1063" s="360"/>
      <c r="FM1063" s="360"/>
      <c r="FN1063" s="360"/>
      <c r="FO1063" s="360"/>
      <c r="FP1063" s="360"/>
      <c r="FQ1063" s="360"/>
      <c r="FR1063" s="360"/>
      <c r="FS1063" s="360"/>
      <c r="FT1063" s="360"/>
      <c r="FU1063" s="360"/>
      <c r="FV1063" s="360"/>
      <c r="FW1063" s="360"/>
      <c r="FX1063" s="360"/>
      <c r="FY1063" s="360"/>
      <c r="FZ1063" s="360"/>
      <c r="GA1063" s="360"/>
      <c r="GB1063" s="360"/>
      <c r="GC1063" s="360"/>
      <c r="GD1063" s="360"/>
      <c r="GE1063" s="360"/>
      <c r="GF1063" s="360"/>
      <c r="GG1063" s="360"/>
      <c r="GH1063" s="360"/>
      <c r="GI1063" s="360"/>
      <c r="GJ1063" s="360"/>
      <c r="GK1063" s="360"/>
      <c r="GL1063" s="360"/>
      <c r="GM1063" s="360"/>
      <c r="GN1063" s="360"/>
      <c r="GO1063" s="360"/>
      <c r="GP1063" s="360"/>
      <c r="GQ1063" s="360"/>
      <c r="GR1063" s="360"/>
      <c r="GS1063" s="360"/>
      <c r="GT1063" s="360"/>
      <c r="GU1063" s="360"/>
      <c r="GV1063" s="360"/>
      <c r="GW1063" s="360"/>
      <c r="GX1063" s="360"/>
      <c r="GY1063" s="360"/>
      <c r="GZ1063" s="360"/>
      <c r="HA1063" s="360"/>
      <c r="HB1063" s="360"/>
      <c r="HC1063" s="360"/>
      <c r="HD1063" s="360"/>
      <c r="HE1063" s="360"/>
      <c r="HF1063" s="360"/>
      <c r="HG1063" s="360"/>
      <c r="HH1063" s="360"/>
      <c r="HI1063" s="360"/>
      <c r="HJ1063" s="360"/>
      <c r="HK1063" s="360"/>
      <c r="HL1063" s="360"/>
      <c r="HM1063" s="360"/>
      <c r="HN1063" s="360"/>
      <c r="HO1063" s="360"/>
      <c r="HP1063" s="360"/>
      <c r="HQ1063" s="360"/>
      <c r="HR1063" s="360"/>
      <c r="HS1063" s="360"/>
      <c r="HT1063" s="360"/>
      <c r="HU1063" s="360"/>
      <c r="HV1063" s="360"/>
      <c r="HW1063" s="360"/>
      <c r="HX1063" s="360"/>
    </row>
    <row r="1064" spans="1:232" s="461" customFormat="1">
      <c r="A1064" s="352"/>
      <c r="B1064" s="369"/>
      <c r="C1064" s="354"/>
      <c r="D1064" s="355"/>
      <c r="E1064" s="356"/>
      <c r="F1064" s="357"/>
      <c r="G1064" s="370"/>
      <c r="H1064" s="372"/>
      <c r="I1064" s="447"/>
      <c r="J1064" s="448"/>
      <c r="K1064" s="449"/>
      <c r="L1064" s="446"/>
      <c r="N1064" s="440"/>
      <c r="O1064" s="440"/>
      <c r="P1064" s="360"/>
      <c r="Q1064" s="360"/>
      <c r="R1064" s="360"/>
      <c r="S1064" s="360"/>
      <c r="T1064" s="360"/>
      <c r="U1064" s="360"/>
      <c r="V1064" s="360"/>
      <c r="W1064" s="360"/>
      <c r="X1064" s="360"/>
      <c r="Y1064" s="360"/>
      <c r="Z1064" s="360"/>
      <c r="AA1064" s="360"/>
      <c r="AB1064" s="360"/>
      <c r="AC1064" s="360"/>
      <c r="AD1064" s="360"/>
      <c r="AE1064" s="360"/>
      <c r="AF1064" s="360"/>
      <c r="AG1064" s="360"/>
      <c r="AH1064" s="360"/>
      <c r="AI1064" s="360"/>
      <c r="AJ1064" s="360"/>
      <c r="AK1064" s="360"/>
      <c r="AL1064" s="360"/>
      <c r="AM1064" s="360"/>
      <c r="AN1064" s="360"/>
      <c r="AO1064" s="360"/>
      <c r="AP1064" s="360"/>
      <c r="AQ1064" s="360"/>
      <c r="AR1064" s="360"/>
      <c r="AS1064" s="360"/>
      <c r="AT1064" s="360"/>
      <c r="AU1064" s="360"/>
      <c r="AV1064" s="360"/>
      <c r="AW1064" s="360"/>
      <c r="AX1064" s="360"/>
      <c r="AY1064" s="360"/>
      <c r="AZ1064" s="360"/>
      <c r="BA1064" s="360"/>
      <c r="BB1064" s="360"/>
      <c r="BC1064" s="360"/>
      <c r="BD1064" s="360"/>
      <c r="BE1064" s="360"/>
      <c r="BF1064" s="360"/>
      <c r="BG1064" s="360"/>
      <c r="BH1064" s="360"/>
      <c r="BI1064" s="360"/>
      <c r="BJ1064" s="360"/>
      <c r="BK1064" s="360"/>
      <c r="BL1064" s="360"/>
      <c r="BM1064" s="360"/>
      <c r="BN1064" s="360"/>
      <c r="BO1064" s="360"/>
      <c r="BP1064" s="360"/>
      <c r="BQ1064" s="360"/>
      <c r="BR1064" s="360"/>
      <c r="BS1064" s="360"/>
      <c r="BT1064" s="360"/>
      <c r="BU1064" s="360"/>
      <c r="BV1064" s="360"/>
      <c r="BW1064" s="360"/>
      <c r="BX1064" s="360"/>
      <c r="BY1064" s="360"/>
      <c r="BZ1064" s="360"/>
      <c r="CA1064" s="360"/>
      <c r="CB1064" s="360"/>
      <c r="CC1064" s="360"/>
      <c r="CD1064" s="360"/>
      <c r="CE1064" s="360"/>
      <c r="CF1064" s="360"/>
      <c r="CG1064" s="360"/>
      <c r="CH1064" s="360"/>
      <c r="CI1064" s="360"/>
      <c r="CJ1064" s="360"/>
      <c r="CK1064" s="360"/>
      <c r="CL1064" s="360"/>
      <c r="CM1064" s="360"/>
      <c r="CN1064" s="360"/>
      <c r="CO1064" s="360"/>
      <c r="CP1064" s="360"/>
      <c r="CQ1064" s="360"/>
      <c r="CR1064" s="360"/>
      <c r="CS1064" s="360"/>
      <c r="CT1064" s="360"/>
      <c r="CU1064" s="360"/>
      <c r="CV1064" s="360"/>
      <c r="CW1064" s="360"/>
      <c r="CX1064" s="360"/>
      <c r="CY1064" s="360"/>
      <c r="CZ1064" s="360"/>
      <c r="DA1064" s="360"/>
      <c r="DB1064" s="360"/>
      <c r="DC1064" s="360"/>
      <c r="DD1064" s="360"/>
      <c r="DE1064" s="360"/>
      <c r="DF1064" s="360"/>
      <c r="DG1064" s="360"/>
      <c r="DH1064" s="360"/>
      <c r="DI1064" s="360"/>
      <c r="DJ1064" s="360"/>
      <c r="DK1064" s="360"/>
      <c r="DL1064" s="360"/>
      <c r="DM1064" s="360"/>
      <c r="DN1064" s="360"/>
      <c r="DO1064" s="360"/>
      <c r="DP1064" s="360"/>
      <c r="DQ1064" s="360"/>
      <c r="DR1064" s="360"/>
      <c r="DS1064" s="360"/>
      <c r="DT1064" s="360"/>
      <c r="DU1064" s="360"/>
      <c r="DV1064" s="360"/>
      <c r="DW1064" s="360"/>
      <c r="DX1064" s="360"/>
      <c r="DY1064" s="360"/>
      <c r="DZ1064" s="360"/>
      <c r="EA1064" s="360"/>
      <c r="EB1064" s="360"/>
      <c r="EC1064" s="360"/>
      <c r="ED1064" s="360"/>
      <c r="EE1064" s="360"/>
      <c r="EF1064" s="360"/>
      <c r="EG1064" s="360"/>
      <c r="EH1064" s="360"/>
      <c r="EI1064" s="360"/>
      <c r="EJ1064" s="360"/>
      <c r="EK1064" s="360"/>
      <c r="EL1064" s="360"/>
      <c r="EM1064" s="360"/>
      <c r="EN1064" s="360"/>
      <c r="EO1064" s="360"/>
      <c r="EP1064" s="360"/>
      <c r="EQ1064" s="360"/>
      <c r="ER1064" s="360"/>
      <c r="ES1064" s="360"/>
      <c r="ET1064" s="360"/>
      <c r="EU1064" s="360"/>
      <c r="EV1064" s="360"/>
      <c r="EW1064" s="360"/>
      <c r="EX1064" s="360"/>
      <c r="EY1064" s="360"/>
      <c r="EZ1064" s="360"/>
      <c r="FA1064" s="360"/>
      <c r="FB1064" s="360"/>
      <c r="FC1064" s="360"/>
      <c r="FD1064" s="360"/>
      <c r="FE1064" s="360"/>
      <c r="FF1064" s="360"/>
      <c r="FG1064" s="360"/>
      <c r="FH1064" s="360"/>
      <c r="FI1064" s="360"/>
      <c r="FJ1064" s="360"/>
      <c r="FK1064" s="360"/>
      <c r="FL1064" s="360"/>
      <c r="FM1064" s="360"/>
      <c r="FN1064" s="360"/>
      <c r="FO1064" s="360"/>
      <c r="FP1064" s="360"/>
      <c r="FQ1064" s="360"/>
      <c r="FR1064" s="360"/>
      <c r="FS1064" s="360"/>
      <c r="FT1064" s="360"/>
      <c r="FU1064" s="360"/>
      <c r="FV1064" s="360"/>
      <c r="FW1064" s="360"/>
      <c r="FX1064" s="360"/>
      <c r="FY1064" s="360"/>
      <c r="FZ1064" s="360"/>
      <c r="GA1064" s="360"/>
      <c r="GB1064" s="360"/>
      <c r="GC1064" s="360"/>
      <c r="GD1064" s="360"/>
      <c r="GE1064" s="360"/>
      <c r="GF1064" s="360"/>
      <c r="GG1064" s="360"/>
      <c r="GH1064" s="360"/>
      <c r="GI1064" s="360"/>
      <c r="GJ1064" s="360"/>
      <c r="GK1064" s="360"/>
      <c r="GL1064" s="360"/>
      <c r="GM1064" s="360"/>
      <c r="GN1064" s="360"/>
      <c r="GO1064" s="360"/>
      <c r="GP1064" s="360"/>
      <c r="GQ1064" s="360"/>
      <c r="GR1064" s="360"/>
      <c r="GS1064" s="360"/>
      <c r="GT1064" s="360"/>
      <c r="GU1064" s="360"/>
      <c r="GV1064" s="360"/>
      <c r="GW1064" s="360"/>
      <c r="GX1064" s="360"/>
      <c r="GY1064" s="360"/>
      <c r="GZ1064" s="360"/>
      <c r="HA1064" s="360"/>
      <c r="HB1064" s="360"/>
      <c r="HC1064" s="360"/>
      <c r="HD1064" s="360"/>
      <c r="HE1064" s="360"/>
      <c r="HF1064" s="360"/>
      <c r="HG1064" s="360"/>
      <c r="HH1064" s="360"/>
      <c r="HI1064" s="360"/>
      <c r="HJ1064" s="360"/>
      <c r="HK1064" s="360"/>
      <c r="HL1064" s="360"/>
      <c r="HM1064" s="360"/>
      <c r="HN1064" s="360"/>
      <c r="HO1064" s="360"/>
      <c r="HP1064" s="360"/>
      <c r="HQ1064" s="360"/>
      <c r="HR1064" s="360"/>
      <c r="HS1064" s="360"/>
      <c r="HT1064" s="360"/>
      <c r="HU1064" s="360"/>
      <c r="HV1064" s="360"/>
      <c r="HW1064" s="360"/>
      <c r="HX1064" s="360"/>
    </row>
    <row r="1066" spans="1:232" s="461" customFormat="1">
      <c r="A1066" s="352"/>
      <c r="B1066" s="369"/>
      <c r="C1066" s="354"/>
      <c r="D1066" s="355"/>
      <c r="E1066" s="356"/>
      <c r="F1066" s="357"/>
      <c r="G1066" s="370"/>
      <c r="H1066" s="372"/>
      <c r="I1066" s="447"/>
      <c r="J1066" s="448"/>
      <c r="K1066" s="449"/>
      <c r="L1066" s="446"/>
      <c r="N1066" s="440"/>
      <c r="O1066" s="440"/>
      <c r="P1066" s="360"/>
      <c r="Q1066" s="360"/>
      <c r="R1066" s="360"/>
      <c r="S1066" s="360"/>
      <c r="T1066" s="360"/>
      <c r="U1066" s="360"/>
      <c r="V1066" s="360"/>
      <c r="W1066" s="360"/>
      <c r="X1066" s="360"/>
      <c r="Y1066" s="360"/>
      <c r="Z1066" s="360"/>
      <c r="AA1066" s="360"/>
      <c r="AB1066" s="360"/>
      <c r="AC1066" s="360"/>
      <c r="AD1066" s="360"/>
      <c r="AE1066" s="360"/>
      <c r="AF1066" s="360"/>
      <c r="AG1066" s="360"/>
      <c r="AH1066" s="360"/>
      <c r="AI1066" s="360"/>
      <c r="AJ1066" s="360"/>
      <c r="AK1066" s="360"/>
      <c r="AL1066" s="360"/>
      <c r="AM1066" s="360"/>
      <c r="AN1066" s="360"/>
      <c r="AO1066" s="360"/>
      <c r="AP1066" s="360"/>
      <c r="AQ1066" s="360"/>
      <c r="AR1066" s="360"/>
      <c r="AS1066" s="360"/>
      <c r="AT1066" s="360"/>
      <c r="AU1066" s="360"/>
      <c r="AV1066" s="360"/>
      <c r="AW1066" s="360"/>
      <c r="AX1066" s="360"/>
      <c r="AY1066" s="360"/>
      <c r="AZ1066" s="360"/>
      <c r="BA1066" s="360"/>
      <c r="BB1066" s="360"/>
      <c r="BC1066" s="360"/>
      <c r="BD1066" s="360"/>
      <c r="BE1066" s="360"/>
      <c r="BF1066" s="360"/>
      <c r="BG1066" s="360"/>
      <c r="BH1066" s="360"/>
      <c r="BI1066" s="360"/>
      <c r="BJ1066" s="360"/>
      <c r="BK1066" s="360"/>
      <c r="BL1066" s="360"/>
      <c r="BM1066" s="360"/>
      <c r="BN1066" s="360"/>
      <c r="BO1066" s="360"/>
      <c r="BP1066" s="360"/>
      <c r="BQ1066" s="360"/>
      <c r="BR1066" s="360"/>
      <c r="BS1066" s="360"/>
      <c r="BT1066" s="360"/>
      <c r="BU1066" s="360"/>
      <c r="BV1066" s="360"/>
      <c r="BW1066" s="360"/>
      <c r="BX1066" s="360"/>
      <c r="BY1066" s="360"/>
      <c r="BZ1066" s="360"/>
      <c r="CA1066" s="360"/>
      <c r="CB1066" s="360"/>
      <c r="CC1066" s="360"/>
      <c r="CD1066" s="360"/>
      <c r="CE1066" s="360"/>
      <c r="CF1066" s="360"/>
      <c r="CG1066" s="360"/>
      <c r="CH1066" s="360"/>
      <c r="CI1066" s="360"/>
      <c r="CJ1066" s="360"/>
      <c r="CK1066" s="360"/>
      <c r="CL1066" s="360"/>
      <c r="CM1066" s="360"/>
      <c r="CN1066" s="360"/>
      <c r="CO1066" s="360"/>
      <c r="CP1066" s="360"/>
      <c r="CQ1066" s="360"/>
      <c r="CR1066" s="360"/>
      <c r="CS1066" s="360"/>
      <c r="CT1066" s="360"/>
      <c r="CU1066" s="360"/>
      <c r="CV1066" s="360"/>
      <c r="CW1066" s="360"/>
      <c r="CX1066" s="360"/>
      <c r="CY1066" s="360"/>
      <c r="CZ1066" s="360"/>
      <c r="DA1066" s="360"/>
      <c r="DB1066" s="360"/>
      <c r="DC1066" s="360"/>
      <c r="DD1066" s="360"/>
      <c r="DE1066" s="360"/>
      <c r="DF1066" s="360"/>
      <c r="DG1066" s="360"/>
      <c r="DH1066" s="360"/>
      <c r="DI1066" s="360"/>
      <c r="DJ1066" s="360"/>
      <c r="DK1066" s="360"/>
      <c r="DL1066" s="360"/>
      <c r="DM1066" s="360"/>
      <c r="DN1066" s="360"/>
      <c r="DO1066" s="360"/>
      <c r="DP1066" s="360"/>
      <c r="DQ1066" s="360"/>
      <c r="DR1066" s="360"/>
      <c r="DS1066" s="360"/>
      <c r="DT1066" s="360"/>
      <c r="DU1066" s="360"/>
      <c r="DV1066" s="360"/>
      <c r="DW1066" s="360"/>
      <c r="DX1066" s="360"/>
      <c r="DY1066" s="360"/>
      <c r="DZ1066" s="360"/>
      <c r="EA1066" s="360"/>
      <c r="EB1066" s="360"/>
      <c r="EC1066" s="360"/>
      <c r="ED1066" s="360"/>
      <c r="EE1066" s="360"/>
      <c r="EF1066" s="360"/>
      <c r="EG1066" s="360"/>
      <c r="EH1066" s="360"/>
      <c r="EI1066" s="360"/>
      <c r="EJ1066" s="360"/>
      <c r="EK1066" s="360"/>
      <c r="EL1066" s="360"/>
      <c r="EM1066" s="360"/>
      <c r="EN1066" s="360"/>
      <c r="EO1066" s="360"/>
      <c r="EP1066" s="360"/>
      <c r="EQ1066" s="360"/>
      <c r="ER1066" s="360"/>
      <c r="ES1066" s="360"/>
      <c r="ET1066" s="360"/>
      <c r="EU1066" s="360"/>
      <c r="EV1066" s="360"/>
      <c r="EW1066" s="360"/>
      <c r="EX1066" s="360"/>
      <c r="EY1066" s="360"/>
      <c r="EZ1066" s="360"/>
      <c r="FA1066" s="360"/>
      <c r="FB1066" s="360"/>
      <c r="FC1066" s="360"/>
      <c r="FD1066" s="360"/>
      <c r="FE1066" s="360"/>
      <c r="FF1066" s="360"/>
      <c r="FG1066" s="360"/>
      <c r="FH1066" s="360"/>
      <c r="FI1066" s="360"/>
      <c r="FJ1066" s="360"/>
      <c r="FK1066" s="360"/>
      <c r="FL1066" s="360"/>
      <c r="FM1066" s="360"/>
      <c r="FN1066" s="360"/>
      <c r="FO1066" s="360"/>
      <c r="FP1066" s="360"/>
      <c r="FQ1066" s="360"/>
      <c r="FR1066" s="360"/>
      <c r="FS1066" s="360"/>
      <c r="FT1066" s="360"/>
      <c r="FU1066" s="360"/>
      <c r="FV1066" s="360"/>
      <c r="FW1066" s="360"/>
      <c r="FX1066" s="360"/>
      <c r="FY1066" s="360"/>
      <c r="FZ1066" s="360"/>
      <c r="GA1066" s="360"/>
      <c r="GB1066" s="360"/>
      <c r="GC1066" s="360"/>
      <c r="GD1066" s="360"/>
      <c r="GE1066" s="360"/>
      <c r="GF1066" s="360"/>
      <c r="GG1066" s="360"/>
      <c r="GH1066" s="360"/>
      <c r="GI1066" s="360"/>
      <c r="GJ1066" s="360"/>
      <c r="GK1066" s="360"/>
      <c r="GL1066" s="360"/>
      <c r="GM1066" s="360"/>
      <c r="GN1066" s="360"/>
      <c r="GO1066" s="360"/>
      <c r="GP1066" s="360"/>
      <c r="GQ1066" s="360"/>
      <c r="GR1066" s="360"/>
      <c r="GS1066" s="360"/>
      <c r="GT1066" s="360"/>
      <c r="GU1066" s="360"/>
      <c r="GV1066" s="360"/>
      <c r="GW1066" s="360"/>
      <c r="GX1066" s="360"/>
      <c r="GY1066" s="360"/>
      <c r="GZ1066" s="360"/>
      <c r="HA1066" s="360"/>
      <c r="HB1066" s="360"/>
      <c r="HC1066" s="360"/>
      <c r="HD1066" s="360"/>
      <c r="HE1066" s="360"/>
      <c r="HF1066" s="360"/>
      <c r="HG1066" s="360"/>
      <c r="HH1066" s="360"/>
      <c r="HI1066" s="360"/>
      <c r="HJ1066" s="360"/>
      <c r="HK1066" s="360"/>
      <c r="HL1066" s="360"/>
      <c r="HM1066" s="360"/>
      <c r="HN1066" s="360"/>
      <c r="HO1066" s="360"/>
      <c r="HP1066" s="360"/>
      <c r="HQ1066" s="360"/>
      <c r="HR1066" s="360"/>
      <c r="HS1066" s="360"/>
      <c r="HT1066" s="360"/>
      <c r="HU1066" s="360"/>
      <c r="HV1066" s="360"/>
      <c r="HW1066" s="360"/>
      <c r="HX1066" s="360"/>
    </row>
    <row r="1068" spans="1:232" s="461" customFormat="1">
      <c r="A1068" s="352"/>
      <c r="B1068" s="369"/>
      <c r="C1068" s="354"/>
      <c r="D1068" s="355"/>
      <c r="E1068" s="356"/>
      <c r="F1068" s="357"/>
      <c r="G1068" s="370"/>
      <c r="H1068" s="372"/>
      <c r="I1068" s="447"/>
      <c r="J1068" s="448"/>
      <c r="K1068" s="449"/>
      <c r="L1068" s="446"/>
      <c r="N1068" s="440"/>
      <c r="O1068" s="440"/>
      <c r="P1068" s="360"/>
      <c r="Q1068" s="360"/>
      <c r="R1068" s="360"/>
      <c r="S1068" s="360"/>
      <c r="T1068" s="360"/>
      <c r="U1068" s="360"/>
      <c r="V1068" s="360"/>
      <c r="W1068" s="360"/>
      <c r="X1068" s="360"/>
      <c r="Y1068" s="360"/>
      <c r="Z1068" s="360"/>
      <c r="AA1068" s="360"/>
      <c r="AB1068" s="360"/>
      <c r="AC1068" s="360"/>
      <c r="AD1068" s="360"/>
      <c r="AE1068" s="360"/>
      <c r="AF1068" s="360"/>
      <c r="AG1068" s="360"/>
      <c r="AH1068" s="360"/>
      <c r="AI1068" s="360"/>
      <c r="AJ1068" s="360"/>
      <c r="AK1068" s="360"/>
      <c r="AL1068" s="360"/>
      <c r="AM1068" s="360"/>
      <c r="AN1068" s="360"/>
      <c r="AO1068" s="360"/>
      <c r="AP1068" s="360"/>
      <c r="AQ1068" s="360"/>
      <c r="AR1068" s="360"/>
      <c r="AS1068" s="360"/>
      <c r="AT1068" s="360"/>
      <c r="AU1068" s="360"/>
      <c r="AV1068" s="360"/>
      <c r="AW1068" s="360"/>
      <c r="AX1068" s="360"/>
      <c r="AY1068" s="360"/>
      <c r="AZ1068" s="360"/>
      <c r="BA1068" s="360"/>
      <c r="BB1068" s="360"/>
      <c r="BC1068" s="360"/>
      <c r="BD1068" s="360"/>
      <c r="BE1068" s="360"/>
      <c r="BF1068" s="360"/>
      <c r="BG1068" s="360"/>
      <c r="BH1068" s="360"/>
      <c r="BI1068" s="360"/>
      <c r="BJ1068" s="360"/>
      <c r="BK1068" s="360"/>
      <c r="BL1068" s="360"/>
      <c r="BM1068" s="360"/>
      <c r="BN1068" s="360"/>
      <c r="BO1068" s="360"/>
      <c r="BP1068" s="360"/>
      <c r="BQ1068" s="360"/>
      <c r="BR1068" s="360"/>
      <c r="BS1068" s="360"/>
      <c r="BT1068" s="360"/>
      <c r="BU1068" s="360"/>
      <c r="BV1068" s="360"/>
      <c r="BW1068" s="360"/>
      <c r="BX1068" s="360"/>
      <c r="BY1068" s="360"/>
      <c r="BZ1068" s="360"/>
      <c r="CA1068" s="360"/>
      <c r="CB1068" s="360"/>
      <c r="CC1068" s="360"/>
      <c r="CD1068" s="360"/>
      <c r="CE1068" s="360"/>
      <c r="CF1068" s="360"/>
      <c r="CG1068" s="360"/>
      <c r="CH1068" s="360"/>
      <c r="CI1068" s="360"/>
      <c r="CJ1068" s="360"/>
      <c r="CK1068" s="360"/>
      <c r="CL1068" s="360"/>
      <c r="CM1068" s="360"/>
      <c r="CN1068" s="360"/>
      <c r="CO1068" s="360"/>
      <c r="CP1068" s="360"/>
      <c r="CQ1068" s="360"/>
      <c r="CR1068" s="360"/>
      <c r="CS1068" s="360"/>
      <c r="CT1068" s="360"/>
      <c r="CU1068" s="360"/>
      <c r="CV1068" s="360"/>
      <c r="CW1068" s="360"/>
      <c r="CX1068" s="360"/>
      <c r="CY1068" s="360"/>
      <c r="CZ1068" s="360"/>
      <c r="DA1068" s="360"/>
      <c r="DB1068" s="360"/>
      <c r="DC1068" s="360"/>
      <c r="DD1068" s="360"/>
      <c r="DE1068" s="360"/>
      <c r="DF1068" s="360"/>
      <c r="DG1068" s="360"/>
      <c r="DH1068" s="360"/>
      <c r="DI1068" s="360"/>
      <c r="DJ1068" s="360"/>
      <c r="DK1068" s="360"/>
      <c r="DL1068" s="360"/>
      <c r="DM1068" s="360"/>
      <c r="DN1068" s="360"/>
      <c r="DO1068" s="360"/>
      <c r="DP1068" s="360"/>
      <c r="DQ1068" s="360"/>
      <c r="DR1068" s="360"/>
      <c r="DS1068" s="360"/>
      <c r="DT1068" s="360"/>
      <c r="DU1068" s="360"/>
      <c r="DV1068" s="360"/>
      <c r="DW1068" s="360"/>
      <c r="DX1068" s="360"/>
      <c r="DY1068" s="360"/>
      <c r="DZ1068" s="360"/>
      <c r="EA1068" s="360"/>
      <c r="EB1068" s="360"/>
      <c r="EC1068" s="360"/>
      <c r="ED1068" s="360"/>
      <c r="EE1068" s="360"/>
      <c r="EF1068" s="360"/>
      <c r="EG1068" s="360"/>
      <c r="EH1068" s="360"/>
      <c r="EI1068" s="360"/>
      <c r="EJ1068" s="360"/>
      <c r="EK1068" s="360"/>
      <c r="EL1068" s="360"/>
      <c r="EM1068" s="360"/>
      <c r="EN1068" s="360"/>
      <c r="EO1068" s="360"/>
      <c r="EP1068" s="360"/>
      <c r="EQ1068" s="360"/>
      <c r="ER1068" s="360"/>
      <c r="ES1068" s="360"/>
      <c r="ET1068" s="360"/>
      <c r="EU1068" s="360"/>
      <c r="EV1068" s="360"/>
      <c r="EW1068" s="360"/>
      <c r="EX1068" s="360"/>
      <c r="EY1068" s="360"/>
      <c r="EZ1068" s="360"/>
      <c r="FA1068" s="360"/>
      <c r="FB1068" s="360"/>
      <c r="FC1068" s="360"/>
      <c r="FD1068" s="360"/>
      <c r="FE1068" s="360"/>
      <c r="FF1068" s="360"/>
      <c r="FG1068" s="360"/>
      <c r="FH1068" s="360"/>
      <c r="FI1068" s="360"/>
      <c r="FJ1068" s="360"/>
      <c r="FK1068" s="360"/>
      <c r="FL1068" s="360"/>
      <c r="FM1068" s="360"/>
      <c r="FN1068" s="360"/>
      <c r="FO1068" s="360"/>
      <c r="FP1068" s="360"/>
      <c r="FQ1068" s="360"/>
      <c r="FR1068" s="360"/>
      <c r="FS1068" s="360"/>
      <c r="FT1068" s="360"/>
      <c r="FU1068" s="360"/>
      <c r="FV1068" s="360"/>
      <c r="FW1068" s="360"/>
      <c r="FX1068" s="360"/>
      <c r="FY1068" s="360"/>
      <c r="FZ1068" s="360"/>
      <c r="GA1068" s="360"/>
      <c r="GB1068" s="360"/>
      <c r="GC1068" s="360"/>
      <c r="GD1068" s="360"/>
      <c r="GE1068" s="360"/>
      <c r="GF1068" s="360"/>
      <c r="GG1068" s="360"/>
      <c r="GH1068" s="360"/>
      <c r="GI1068" s="360"/>
      <c r="GJ1068" s="360"/>
      <c r="GK1068" s="360"/>
      <c r="GL1068" s="360"/>
      <c r="GM1068" s="360"/>
      <c r="GN1068" s="360"/>
      <c r="GO1068" s="360"/>
      <c r="GP1068" s="360"/>
      <c r="GQ1068" s="360"/>
      <c r="GR1068" s="360"/>
      <c r="GS1068" s="360"/>
      <c r="GT1068" s="360"/>
      <c r="GU1068" s="360"/>
      <c r="GV1068" s="360"/>
      <c r="GW1068" s="360"/>
      <c r="GX1068" s="360"/>
      <c r="GY1068" s="360"/>
      <c r="GZ1068" s="360"/>
      <c r="HA1068" s="360"/>
      <c r="HB1068" s="360"/>
      <c r="HC1068" s="360"/>
      <c r="HD1068" s="360"/>
      <c r="HE1068" s="360"/>
      <c r="HF1068" s="360"/>
      <c r="HG1068" s="360"/>
      <c r="HH1068" s="360"/>
      <c r="HI1068" s="360"/>
      <c r="HJ1068" s="360"/>
      <c r="HK1068" s="360"/>
      <c r="HL1068" s="360"/>
      <c r="HM1068" s="360"/>
      <c r="HN1068" s="360"/>
      <c r="HO1068" s="360"/>
      <c r="HP1068" s="360"/>
      <c r="HQ1068" s="360"/>
      <c r="HR1068" s="360"/>
      <c r="HS1068" s="360"/>
      <c r="HT1068" s="360"/>
      <c r="HU1068" s="360"/>
      <c r="HV1068" s="360"/>
      <c r="HW1068" s="360"/>
      <c r="HX1068" s="360"/>
    </row>
    <row r="1070" spans="1:232" s="461" customFormat="1">
      <c r="A1070" s="352"/>
      <c r="B1070" s="369"/>
      <c r="C1070" s="354"/>
      <c r="D1070" s="355"/>
      <c r="E1070" s="356"/>
      <c r="F1070" s="357"/>
      <c r="G1070" s="370"/>
      <c r="H1070" s="372"/>
      <c r="I1070" s="447"/>
      <c r="J1070" s="448"/>
      <c r="K1070" s="449"/>
      <c r="L1070" s="446"/>
      <c r="N1070" s="440"/>
      <c r="O1070" s="440"/>
      <c r="P1070" s="360"/>
      <c r="Q1070" s="360"/>
      <c r="R1070" s="360"/>
      <c r="S1070" s="360"/>
      <c r="T1070" s="360"/>
      <c r="U1070" s="360"/>
      <c r="V1070" s="360"/>
      <c r="W1070" s="360"/>
      <c r="X1070" s="360"/>
      <c r="Y1070" s="360"/>
      <c r="Z1070" s="360"/>
      <c r="AA1070" s="360"/>
      <c r="AB1070" s="360"/>
      <c r="AC1070" s="360"/>
      <c r="AD1070" s="360"/>
      <c r="AE1070" s="360"/>
      <c r="AF1070" s="360"/>
      <c r="AG1070" s="360"/>
      <c r="AH1070" s="360"/>
      <c r="AI1070" s="360"/>
      <c r="AJ1070" s="360"/>
      <c r="AK1070" s="360"/>
      <c r="AL1070" s="360"/>
      <c r="AM1070" s="360"/>
      <c r="AN1070" s="360"/>
      <c r="AO1070" s="360"/>
      <c r="AP1070" s="360"/>
      <c r="AQ1070" s="360"/>
      <c r="AR1070" s="360"/>
      <c r="AS1070" s="360"/>
      <c r="AT1070" s="360"/>
      <c r="AU1070" s="360"/>
      <c r="AV1070" s="360"/>
      <c r="AW1070" s="360"/>
      <c r="AX1070" s="360"/>
      <c r="AY1070" s="360"/>
      <c r="AZ1070" s="360"/>
      <c r="BA1070" s="360"/>
      <c r="BB1070" s="360"/>
      <c r="BC1070" s="360"/>
      <c r="BD1070" s="360"/>
      <c r="BE1070" s="360"/>
      <c r="BF1070" s="360"/>
      <c r="BG1070" s="360"/>
      <c r="BH1070" s="360"/>
      <c r="BI1070" s="360"/>
      <c r="BJ1070" s="360"/>
      <c r="BK1070" s="360"/>
      <c r="BL1070" s="360"/>
      <c r="BM1070" s="360"/>
      <c r="BN1070" s="360"/>
      <c r="BO1070" s="360"/>
      <c r="BP1070" s="360"/>
      <c r="BQ1070" s="360"/>
      <c r="BR1070" s="360"/>
      <c r="BS1070" s="360"/>
      <c r="BT1070" s="360"/>
      <c r="BU1070" s="360"/>
      <c r="BV1070" s="360"/>
      <c r="BW1070" s="360"/>
      <c r="BX1070" s="360"/>
      <c r="BY1070" s="360"/>
      <c r="BZ1070" s="360"/>
      <c r="CA1070" s="360"/>
      <c r="CB1070" s="360"/>
      <c r="CC1070" s="360"/>
      <c r="CD1070" s="360"/>
      <c r="CE1070" s="360"/>
      <c r="CF1070" s="360"/>
      <c r="CG1070" s="360"/>
      <c r="CH1070" s="360"/>
      <c r="CI1070" s="360"/>
      <c r="CJ1070" s="360"/>
      <c r="CK1070" s="360"/>
      <c r="CL1070" s="360"/>
      <c r="CM1070" s="360"/>
      <c r="CN1070" s="360"/>
      <c r="CO1070" s="360"/>
      <c r="CP1070" s="360"/>
      <c r="CQ1070" s="360"/>
      <c r="CR1070" s="360"/>
      <c r="CS1070" s="360"/>
      <c r="CT1070" s="360"/>
      <c r="CU1070" s="360"/>
      <c r="CV1070" s="360"/>
      <c r="CW1070" s="360"/>
      <c r="CX1070" s="360"/>
      <c r="CY1070" s="360"/>
      <c r="CZ1070" s="360"/>
      <c r="DA1070" s="360"/>
      <c r="DB1070" s="360"/>
      <c r="DC1070" s="360"/>
      <c r="DD1070" s="360"/>
      <c r="DE1070" s="360"/>
      <c r="DF1070" s="360"/>
      <c r="DG1070" s="360"/>
      <c r="DH1070" s="360"/>
      <c r="DI1070" s="360"/>
      <c r="DJ1070" s="360"/>
      <c r="DK1070" s="360"/>
      <c r="DL1070" s="360"/>
      <c r="DM1070" s="360"/>
      <c r="DN1070" s="360"/>
      <c r="DO1070" s="360"/>
      <c r="DP1070" s="360"/>
      <c r="DQ1070" s="360"/>
      <c r="DR1070" s="360"/>
      <c r="DS1070" s="360"/>
      <c r="DT1070" s="360"/>
      <c r="DU1070" s="360"/>
      <c r="DV1070" s="360"/>
      <c r="DW1070" s="360"/>
      <c r="DX1070" s="360"/>
      <c r="DY1070" s="360"/>
      <c r="DZ1070" s="360"/>
      <c r="EA1070" s="360"/>
      <c r="EB1070" s="360"/>
      <c r="EC1070" s="360"/>
      <c r="ED1070" s="360"/>
      <c r="EE1070" s="360"/>
      <c r="EF1070" s="360"/>
      <c r="EG1070" s="360"/>
      <c r="EH1070" s="360"/>
      <c r="EI1070" s="360"/>
      <c r="EJ1070" s="360"/>
      <c r="EK1070" s="360"/>
      <c r="EL1070" s="360"/>
      <c r="EM1070" s="360"/>
      <c r="EN1070" s="360"/>
      <c r="EO1070" s="360"/>
      <c r="EP1070" s="360"/>
      <c r="EQ1070" s="360"/>
      <c r="ER1070" s="360"/>
      <c r="ES1070" s="360"/>
      <c r="ET1070" s="360"/>
      <c r="EU1070" s="360"/>
      <c r="EV1070" s="360"/>
      <c r="EW1070" s="360"/>
      <c r="EX1070" s="360"/>
      <c r="EY1070" s="360"/>
      <c r="EZ1070" s="360"/>
      <c r="FA1070" s="360"/>
      <c r="FB1070" s="360"/>
      <c r="FC1070" s="360"/>
      <c r="FD1070" s="360"/>
      <c r="FE1070" s="360"/>
      <c r="FF1070" s="360"/>
      <c r="FG1070" s="360"/>
      <c r="FH1070" s="360"/>
      <c r="FI1070" s="360"/>
      <c r="FJ1070" s="360"/>
      <c r="FK1070" s="360"/>
      <c r="FL1070" s="360"/>
      <c r="FM1070" s="360"/>
      <c r="FN1070" s="360"/>
      <c r="FO1070" s="360"/>
      <c r="FP1070" s="360"/>
      <c r="FQ1070" s="360"/>
      <c r="FR1070" s="360"/>
      <c r="FS1070" s="360"/>
      <c r="FT1070" s="360"/>
      <c r="FU1070" s="360"/>
      <c r="FV1070" s="360"/>
      <c r="FW1070" s="360"/>
      <c r="FX1070" s="360"/>
      <c r="FY1070" s="360"/>
      <c r="FZ1070" s="360"/>
      <c r="GA1070" s="360"/>
      <c r="GB1070" s="360"/>
      <c r="GC1070" s="360"/>
      <c r="GD1070" s="360"/>
      <c r="GE1070" s="360"/>
      <c r="GF1070" s="360"/>
      <c r="GG1070" s="360"/>
      <c r="GH1070" s="360"/>
      <c r="GI1070" s="360"/>
      <c r="GJ1070" s="360"/>
      <c r="GK1070" s="360"/>
      <c r="GL1070" s="360"/>
      <c r="GM1070" s="360"/>
      <c r="GN1070" s="360"/>
      <c r="GO1070" s="360"/>
      <c r="GP1070" s="360"/>
      <c r="GQ1070" s="360"/>
      <c r="GR1070" s="360"/>
      <c r="GS1070" s="360"/>
      <c r="GT1070" s="360"/>
      <c r="GU1070" s="360"/>
      <c r="GV1070" s="360"/>
      <c r="GW1070" s="360"/>
      <c r="GX1070" s="360"/>
      <c r="GY1070" s="360"/>
      <c r="GZ1070" s="360"/>
      <c r="HA1070" s="360"/>
      <c r="HB1070" s="360"/>
      <c r="HC1070" s="360"/>
      <c r="HD1070" s="360"/>
      <c r="HE1070" s="360"/>
      <c r="HF1070" s="360"/>
      <c r="HG1070" s="360"/>
      <c r="HH1070" s="360"/>
      <c r="HI1070" s="360"/>
      <c r="HJ1070" s="360"/>
      <c r="HK1070" s="360"/>
      <c r="HL1070" s="360"/>
      <c r="HM1070" s="360"/>
      <c r="HN1070" s="360"/>
      <c r="HO1070" s="360"/>
      <c r="HP1070" s="360"/>
      <c r="HQ1070" s="360"/>
      <c r="HR1070" s="360"/>
      <c r="HS1070" s="360"/>
      <c r="HT1070" s="360"/>
      <c r="HU1070" s="360"/>
      <c r="HV1070" s="360"/>
      <c r="HW1070" s="360"/>
      <c r="HX1070" s="360"/>
    </row>
    <row r="1072" spans="1:232" s="461" customFormat="1">
      <c r="A1072" s="352"/>
      <c r="B1072" s="369"/>
      <c r="C1072" s="354"/>
      <c r="D1072" s="355"/>
      <c r="E1072" s="356"/>
      <c r="F1072" s="357"/>
      <c r="G1072" s="370"/>
      <c r="H1072" s="372"/>
      <c r="I1072" s="447"/>
      <c r="J1072" s="448"/>
      <c r="K1072" s="449"/>
      <c r="L1072" s="446"/>
      <c r="N1072" s="440"/>
      <c r="O1072" s="440"/>
      <c r="P1072" s="360"/>
      <c r="Q1072" s="360"/>
      <c r="R1072" s="360"/>
      <c r="S1072" s="360"/>
      <c r="T1072" s="360"/>
      <c r="U1072" s="360"/>
      <c r="V1072" s="360"/>
      <c r="W1072" s="360"/>
      <c r="X1072" s="360"/>
      <c r="Y1072" s="360"/>
      <c r="Z1072" s="360"/>
      <c r="AA1072" s="360"/>
      <c r="AB1072" s="360"/>
      <c r="AC1072" s="360"/>
      <c r="AD1072" s="360"/>
      <c r="AE1072" s="360"/>
      <c r="AF1072" s="360"/>
      <c r="AG1072" s="360"/>
      <c r="AH1072" s="360"/>
      <c r="AI1072" s="360"/>
      <c r="AJ1072" s="360"/>
      <c r="AK1072" s="360"/>
      <c r="AL1072" s="360"/>
      <c r="AM1072" s="360"/>
      <c r="AN1072" s="360"/>
      <c r="AO1072" s="360"/>
      <c r="AP1072" s="360"/>
      <c r="AQ1072" s="360"/>
      <c r="AR1072" s="360"/>
      <c r="AS1072" s="360"/>
      <c r="AT1072" s="360"/>
      <c r="AU1072" s="360"/>
      <c r="AV1072" s="360"/>
      <c r="AW1072" s="360"/>
      <c r="AX1072" s="360"/>
      <c r="AY1072" s="360"/>
      <c r="AZ1072" s="360"/>
      <c r="BA1072" s="360"/>
      <c r="BB1072" s="360"/>
      <c r="BC1072" s="360"/>
      <c r="BD1072" s="360"/>
      <c r="BE1072" s="360"/>
      <c r="BF1072" s="360"/>
      <c r="BG1072" s="360"/>
      <c r="BH1072" s="360"/>
      <c r="BI1072" s="360"/>
      <c r="BJ1072" s="360"/>
      <c r="BK1072" s="360"/>
      <c r="BL1072" s="360"/>
      <c r="BM1072" s="360"/>
      <c r="BN1072" s="360"/>
      <c r="BO1072" s="360"/>
      <c r="BP1072" s="360"/>
      <c r="BQ1072" s="360"/>
      <c r="BR1072" s="360"/>
      <c r="BS1072" s="360"/>
      <c r="BT1072" s="360"/>
      <c r="BU1072" s="360"/>
      <c r="BV1072" s="360"/>
      <c r="BW1072" s="360"/>
      <c r="BX1072" s="360"/>
      <c r="BY1072" s="360"/>
      <c r="BZ1072" s="360"/>
      <c r="CA1072" s="360"/>
      <c r="CB1072" s="360"/>
      <c r="CC1072" s="360"/>
      <c r="CD1072" s="360"/>
      <c r="CE1072" s="360"/>
      <c r="CF1072" s="360"/>
      <c r="CG1072" s="360"/>
      <c r="CH1072" s="360"/>
      <c r="CI1072" s="360"/>
      <c r="CJ1072" s="360"/>
      <c r="CK1072" s="360"/>
      <c r="CL1072" s="360"/>
      <c r="CM1072" s="360"/>
      <c r="CN1072" s="360"/>
      <c r="CO1072" s="360"/>
      <c r="CP1072" s="360"/>
      <c r="CQ1072" s="360"/>
      <c r="CR1072" s="360"/>
      <c r="CS1072" s="360"/>
      <c r="CT1072" s="360"/>
      <c r="CU1072" s="360"/>
      <c r="CV1072" s="360"/>
      <c r="CW1072" s="360"/>
      <c r="CX1072" s="360"/>
      <c r="CY1072" s="360"/>
      <c r="CZ1072" s="360"/>
      <c r="DA1072" s="360"/>
      <c r="DB1072" s="360"/>
      <c r="DC1072" s="360"/>
      <c r="DD1072" s="360"/>
      <c r="DE1072" s="360"/>
      <c r="DF1072" s="360"/>
      <c r="DG1072" s="360"/>
      <c r="DH1072" s="360"/>
      <c r="DI1072" s="360"/>
      <c r="DJ1072" s="360"/>
      <c r="DK1072" s="360"/>
      <c r="DL1072" s="360"/>
      <c r="DM1072" s="360"/>
      <c r="DN1072" s="360"/>
      <c r="DO1072" s="360"/>
      <c r="DP1072" s="360"/>
      <c r="DQ1072" s="360"/>
      <c r="DR1072" s="360"/>
      <c r="DS1072" s="360"/>
      <c r="DT1072" s="360"/>
      <c r="DU1072" s="360"/>
      <c r="DV1072" s="360"/>
      <c r="DW1072" s="360"/>
      <c r="DX1072" s="360"/>
      <c r="DY1072" s="360"/>
      <c r="DZ1072" s="360"/>
      <c r="EA1072" s="360"/>
      <c r="EB1072" s="360"/>
      <c r="EC1072" s="360"/>
      <c r="ED1072" s="360"/>
      <c r="EE1072" s="360"/>
      <c r="EF1072" s="360"/>
      <c r="EG1072" s="360"/>
      <c r="EH1072" s="360"/>
      <c r="EI1072" s="360"/>
      <c r="EJ1072" s="360"/>
      <c r="EK1072" s="360"/>
      <c r="EL1072" s="360"/>
      <c r="EM1072" s="360"/>
      <c r="EN1072" s="360"/>
      <c r="EO1072" s="360"/>
      <c r="EP1072" s="360"/>
      <c r="EQ1072" s="360"/>
      <c r="ER1072" s="360"/>
      <c r="ES1072" s="360"/>
      <c r="ET1072" s="360"/>
      <c r="EU1072" s="360"/>
      <c r="EV1072" s="360"/>
      <c r="EW1072" s="360"/>
      <c r="EX1072" s="360"/>
      <c r="EY1072" s="360"/>
      <c r="EZ1072" s="360"/>
      <c r="FA1072" s="360"/>
      <c r="FB1072" s="360"/>
      <c r="FC1072" s="360"/>
      <c r="FD1072" s="360"/>
      <c r="FE1072" s="360"/>
      <c r="FF1072" s="360"/>
      <c r="FG1072" s="360"/>
      <c r="FH1072" s="360"/>
      <c r="FI1072" s="360"/>
      <c r="FJ1072" s="360"/>
      <c r="FK1072" s="360"/>
      <c r="FL1072" s="360"/>
      <c r="FM1072" s="360"/>
      <c r="FN1072" s="360"/>
      <c r="FO1072" s="360"/>
      <c r="FP1072" s="360"/>
      <c r="FQ1072" s="360"/>
      <c r="FR1072" s="360"/>
      <c r="FS1072" s="360"/>
      <c r="FT1072" s="360"/>
      <c r="FU1072" s="360"/>
      <c r="FV1072" s="360"/>
      <c r="FW1072" s="360"/>
      <c r="FX1072" s="360"/>
      <c r="FY1072" s="360"/>
      <c r="FZ1072" s="360"/>
      <c r="GA1072" s="360"/>
      <c r="GB1072" s="360"/>
      <c r="GC1072" s="360"/>
      <c r="GD1072" s="360"/>
      <c r="GE1072" s="360"/>
      <c r="GF1072" s="360"/>
      <c r="GG1072" s="360"/>
      <c r="GH1072" s="360"/>
      <c r="GI1072" s="360"/>
      <c r="GJ1072" s="360"/>
      <c r="GK1072" s="360"/>
      <c r="GL1072" s="360"/>
      <c r="GM1072" s="360"/>
      <c r="GN1072" s="360"/>
      <c r="GO1072" s="360"/>
      <c r="GP1072" s="360"/>
      <c r="GQ1072" s="360"/>
      <c r="GR1072" s="360"/>
      <c r="GS1072" s="360"/>
      <c r="GT1072" s="360"/>
      <c r="GU1072" s="360"/>
      <c r="GV1072" s="360"/>
      <c r="GW1072" s="360"/>
      <c r="GX1072" s="360"/>
      <c r="GY1072" s="360"/>
      <c r="GZ1072" s="360"/>
      <c r="HA1072" s="360"/>
      <c r="HB1072" s="360"/>
      <c r="HC1072" s="360"/>
      <c r="HD1072" s="360"/>
      <c r="HE1072" s="360"/>
      <c r="HF1072" s="360"/>
      <c r="HG1072" s="360"/>
      <c r="HH1072" s="360"/>
      <c r="HI1072" s="360"/>
      <c r="HJ1072" s="360"/>
      <c r="HK1072" s="360"/>
      <c r="HL1072" s="360"/>
      <c r="HM1072" s="360"/>
      <c r="HN1072" s="360"/>
      <c r="HO1072" s="360"/>
      <c r="HP1072" s="360"/>
      <c r="HQ1072" s="360"/>
      <c r="HR1072" s="360"/>
      <c r="HS1072" s="360"/>
      <c r="HT1072" s="360"/>
      <c r="HU1072" s="360"/>
      <c r="HV1072" s="360"/>
      <c r="HW1072" s="360"/>
      <c r="HX1072" s="360"/>
    </row>
    <row r="1073" spans="1:232" s="461" customFormat="1">
      <c r="A1073" s="352"/>
      <c r="B1073" s="369"/>
      <c r="C1073" s="354"/>
      <c r="D1073" s="355"/>
      <c r="E1073" s="356"/>
      <c r="F1073" s="357"/>
      <c r="G1073" s="370"/>
      <c r="H1073" s="372"/>
      <c r="I1073" s="447"/>
      <c r="J1073" s="448"/>
      <c r="K1073" s="449"/>
      <c r="L1073" s="446"/>
      <c r="N1073" s="440"/>
      <c r="O1073" s="440"/>
      <c r="P1073" s="360"/>
      <c r="Q1073" s="360"/>
      <c r="R1073" s="360"/>
      <c r="S1073" s="360"/>
      <c r="T1073" s="360"/>
      <c r="U1073" s="360"/>
      <c r="V1073" s="360"/>
      <c r="W1073" s="360"/>
      <c r="X1073" s="360"/>
      <c r="Y1073" s="360"/>
      <c r="Z1073" s="360"/>
      <c r="AA1073" s="360"/>
      <c r="AB1073" s="360"/>
      <c r="AC1073" s="360"/>
      <c r="AD1073" s="360"/>
      <c r="AE1073" s="360"/>
      <c r="AF1073" s="360"/>
      <c r="AG1073" s="360"/>
      <c r="AH1073" s="360"/>
      <c r="AI1073" s="360"/>
      <c r="AJ1073" s="360"/>
      <c r="AK1073" s="360"/>
      <c r="AL1073" s="360"/>
      <c r="AM1073" s="360"/>
      <c r="AN1073" s="360"/>
      <c r="AO1073" s="360"/>
      <c r="AP1073" s="360"/>
      <c r="AQ1073" s="360"/>
      <c r="AR1073" s="360"/>
      <c r="AS1073" s="360"/>
      <c r="AT1073" s="360"/>
      <c r="AU1073" s="360"/>
      <c r="AV1073" s="360"/>
      <c r="AW1073" s="360"/>
      <c r="AX1073" s="360"/>
      <c r="AY1073" s="360"/>
      <c r="AZ1073" s="360"/>
      <c r="BA1073" s="360"/>
      <c r="BB1073" s="360"/>
      <c r="BC1073" s="360"/>
      <c r="BD1073" s="360"/>
      <c r="BE1073" s="360"/>
      <c r="BF1073" s="360"/>
      <c r="BG1073" s="360"/>
      <c r="BH1073" s="360"/>
      <c r="BI1073" s="360"/>
      <c r="BJ1073" s="360"/>
      <c r="BK1073" s="360"/>
      <c r="BL1073" s="360"/>
      <c r="BM1073" s="360"/>
      <c r="BN1073" s="360"/>
      <c r="BO1073" s="360"/>
      <c r="BP1073" s="360"/>
      <c r="BQ1073" s="360"/>
      <c r="BR1073" s="360"/>
      <c r="BS1073" s="360"/>
      <c r="BT1073" s="360"/>
      <c r="BU1073" s="360"/>
      <c r="BV1073" s="360"/>
      <c r="BW1073" s="360"/>
      <c r="BX1073" s="360"/>
      <c r="BY1073" s="360"/>
      <c r="BZ1073" s="360"/>
      <c r="CA1073" s="360"/>
      <c r="CB1073" s="360"/>
      <c r="CC1073" s="360"/>
      <c r="CD1073" s="360"/>
      <c r="CE1073" s="360"/>
      <c r="CF1073" s="360"/>
      <c r="CG1073" s="360"/>
      <c r="CH1073" s="360"/>
      <c r="CI1073" s="360"/>
      <c r="CJ1073" s="360"/>
      <c r="CK1073" s="360"/>
      <c r="CL1073" s="360"/>
      <c r="CM1073" s="360"/>
      <c r="CN1073" s="360"/>
      <c r="CO1073" s="360"/>
      <c r="CP1073" s="360"/>
      <c r="CQ1073" s="360"/>
      <c r="CR1073" s="360"/>
      <c r="CS1073" s="360"/>
      <c r="CT1073" s="360"/>
      <c r="CU1073" s="360"/>
      <c r="CV1073" s="360"/>
      <c r="CW1073" s="360"/>
      <c r="CX1073" s="360"/>
      <c r="CY1073" s="360"/>
      <c r="CZ1073" s="360"/>
      <c r="DA1073" s="360"/>
      <c r="DB1073" s="360"/>
      <c r="DC1073" s="360"/>
      <c r="DD1073" s="360"/>
      <c r="DE1073" s="360"/>
      <c r="DF1073" s="360"/>
      <c r="DG1073" s="360"/>
      <c r="DH1073" s="360"/>
      <c r="DI1073" s="360"/>
      <c r="DJ1073" s="360"/>
      <c r="DK1073" s="360"/>
      <c r="DL1073" s="360"/>
      <c r="DM1073" s="360"/>
      <c r="DN1073" s="360"/>
      <c r="DO1073" s="360"/>
      <c r="DP1073" s="360"/>
      <c r="DQ1073" s="360"/>
      <c r="DR1073" s="360"/>
      <c r="DS1073" s="360"/>
      <c r="DT1073" s="360"/>
      <c r="DU1073" s="360"/>
      <c r="DV1073" s="360"/>
      <c r="DW1073" s="360"/>
      <c r="DX1073" s="360"/>
      <c r="DY1073" s="360"/>
      <c r="DZ1073" s="360"/>
      <c r="EA1073" s="360"/>
      <c r="EB1073" s="360"/>
      <c r="EC1073" s="360"/>
      <c r="ED1073" s="360"/>
      <c r="EE1073" s="360"/>
      <c r="EF1073" s="360"/>
      <c r="EG1073" s="360"/>
      <c r="EH1073" s="360"/>
      <c r="EI1073" s="360"/>
      <c r="EJ1073" s="360"/>
      <c r="EK1073" s="360"/>
      <c r="EL1073" s="360"/>
      <c r="EM1073" s="360"/>
      <c r="EN1073" s="360"/>
      <c r="EO1073" s="360"/>
      <c r="EP1073" s="360"/>
      <c r="EQ1073" s="360"/>
      <c r="ER1073" s="360"/>
      <c r="ES1073" s="360"/>
      <c r="ET1073" s="360"/>
      <c r="EU1073" s="360"/>
      <c r="EV1073" s="360"/>
      <c r="EW1073" s="360"/>
      <c r="EX1073" s="360"/>
      <c r="EY1073" s="360"/>
      <c r="EZ1073" s="360"/>
      <c r="FA1073" s="360"/>
      <c r="FB1073" s="360"/>
      <c r="FC1073" s="360"/>
      <c r="FD1073" s="360"/>
      <c r="FE1073" s="360"/>
      <c r="FF1073" s="360"/>
      <c r="FG1073" s="360"/>
      <c r="FH1073" s="360"/>
      <c r="FI1073" s="360"/>
      <c r="FJ1073" s="360"/>
      <c r="FK1073" s="360"/>
      <c r="FL1073" s="360"/>
      <c r="FM1073" s="360"/>
      <c r="FN1073" s="360"/>
      <c r="FO1073" s="360"/>
      <c r="FP1073" s="360"/>
      <c r="FQ1073" s="360"/>
      <c r="FR1073" s="360"/>
      <c r="FS1073" s="360"/>
      <c r="FT1073" s="360"/>
      <c r="FU1073" s="360"/>
      <c r="FV1073" s="360"/>
      <c r="FW1073" s="360"/>
      <c r="FX1073" s="360"/>
      <c r="FY1073" s="360"/>
      <c r="FZ1073" s="360"/>
      <c r="GA1073" s="360"/>
      <c r="GB1073" s="360"/>
      <c r="GC1073" s="360"/>
      <c r="GD1073" s="360"/>
      <c r="GE1073" s="360"/>
      <c r="GF1073" s="360"/>
      <c r="GG1073" s="360"/>
      <c r="GH1073" s="360"/>
      <c r="GI1073" s="360"/>
      <c r="GJ1073" s="360"/>
      <c r="GK1073" s="360"/>
      <c r="GL1073" s="360"/>
      <c r="GM1073" s="360"/>
      <c r="GN1073" s="360"/>
      <c r="GO1073" s="360"/>
      <c r="GP1073" s="360"/>
      <c r="GQ1073" s="360"/>
      <c r="GR1073" s="360"/>
      <c r="GS1073" s="360"/>
      <c r="GT1073" s="360"/>
      <c r="GU1073" s="360"/>
      <c r="GV1073" s="360"/>
      <c r="GW1073" s="360"/>
      <c r="GX1073" s="360"/>
      <c r="GY1073" s="360"/>
      <c r="GZ1073" s="360"/>
      <c r="HA1073" s="360"/>
      <c r="HB1073" s="360"/>
      <c r="HC1073" s="360"/>
      <c r="HD1073" s="360"/>
      <c r="HE1073" s="360"/>
      <c r="HF1073" s="360"/>
      <c r="HG1073" s="360"/>
      <c r="HH1073" s="360"/>
      <c r="HI1073" s="360"/>
      <c r="HJ1073" s="360"/>
      <c r="HK1073" s="360"/>
      <c r="HL1073" s="360"/>
      <c r="HM1073" s="360"/>
      <c r="HN1073" s="360"/>
      <c r="HO1073" s="360"/>
      <c r="HP1073" s="360"/>
      <c r="HQ1073" s="360"/>
      <c r="HR1073" s="360"/>
      <c r="HS1073" s="360"/>
      <c r="HT1073" s="360"/>
      <c r="HU1073" s="360"/>
      <c r="HV1073" s="360"/>
      <c r="HW1073" s="360"/>
      <c r="HX1073" s="360"/>
    </row>
    <row r="1074" spans="1:232" s="461" customFormat="1">
      <c r="A1074" s="352"/>
      <c r="B1074" s="369"/>
      <c r="C1074" s="354"/>
      <c r="D1074" s="355"/>
      <c r="E1074" s="356"/>
      <c r="F1074" s="357"/>
      <c r="G1074" s="370"/>
      <c r="H1074" s="372"/>
      <c r="I1074" s="447"/>
      <c r="J1074" s="448"/>
      <c r="K1074" s="449"/>
      <c r="L1074" s="446"/>
      <c r="N1074" s="440"/>
      <c r="O1074" s="440"/>
      <c r="P1074" s="360"/>
      <c r="Q1074" s="360"/>
      <c r="R1074" s="360"/>
      <c r="S1074" s="360"/>
      <c r="T1074" s="360"/>
      <c r="U1074" s="360"/>
      <c r="V1074" s="360"/>
      <c r="W1074" s="360"/>
      <c r="X1074" s="360"/>
      <c r="Y1074" s="360"/>
      <c r="Z1074" s="360"/>
      <c r="AA1074" s="360"/>
      <c r="AB1074" s="360"/>
      <c r="AC1074" s="360"/>
      <c r="AD1074" s="360"/>
      <c r="AE1074" s="360"/>
      <c r="AF1074" s="360"/>
      <c r="AG1074" s="360"/>
      <c r="AH1074" s="360"/>
      <c r="AI1074" s="360"/>
      <c r="AJ1074" s="360"/>
      <c r="AK1074" s="360"/>
      <c r="AL1074" s="360"/>
      <c r="AM1074" s="360"/>
      <c r="AN1074" s="360"/>
      <c r="AO1074" s="360"/>
      <c r="AP1074" s="360"/>
      <c r="AQ1074" s="360"/>
      <c r="AR1074" s="360"/>
      <c r="AS1074" s="360"/>
      <c r="AT1074" s="360"/>
      <c r="AU1074" s="360"/>
      <c r="AV1074" s="360"/>
      <c r="AW1074" s="360"/>
      <c r="AX1074" s="360"/>
      <c r="AY1074" s="360"/>
      <c r="AZ1074" s="360"/>
      <c r="BA1074" s="360"/>
      <c r="BB1074" s="360"/>
      <c r="BC1074" s="360"/>
      <c r="BD1074" s="360"/>
      <c r="BE1074" s="360"/>
      <c r="BF1074" s="360"/>
      <c r="BG1074" s="360"/>
      <c r="BH1074" s="360"/>
      <c r="BI1074" s="360"/>
      <c r="BJ1074" s="360"/>
      <c r="BK1074" s="360"/>
      <c r="BL1074" s="360"/>
      <c r="BM1074" s="360"/>
      <c r="BN1074" s="360"/>
      <c r="BO1074" s="360"/>
      <c r="BP1074" s="360"/>
      <c r="BQ1074" s="360"/>
      <c r="BR1074" s="360"/>
      <c r="BS1074" s="360"/>
      <c r="BT1074" s="360"/>
      <c r="BU1074" s="360"/>
      <c r="BV1074" s="360"/>
      <c r="BW1074" s="360"/>
      <c r="BX1074" s="360"/>
      <c r="BY1074" s="360"/>
      <c r="BZ1074" s="360"/>
      <c r="CA1074" s="360"/>
      <c r="CB1074" s="360"/>
      <c r="CC1074" s="360"/>
      <c r="CD1074" s="360"/>
      <c r="CE1074" s="360"/>
      <c r="CF1074" s="360"/>
      <c r="CG1074" s="360"/>
      <c r="CH1074" s="360"/>
      <c r="CI1074" s="360"/>
      <c r="CJ1074" s="360"/>
      <c r="CK1074" s="360"/>
      <c r="CL1074" s="360"/>
      <c r="CM1074" s="360"/>
      <c r="CN1074" s="360"/>
      <c r="CO1074" s="360"/>
      <c r="CP1074" s="360"/>
      <c r="CQ1074" s="360"/>
      <c r="CR1074" s="360"/>
      <c r="CS1074" s="360"/>
      <c r="CT1074" s="360"/>
      <c r="CU1074" s="360"/>
      <c r="CV1074" s="360"/>
      <c r="CW1074" s="360"/>
      <c r="CX1074" s="360"/>
      <c r="CY1074" s="360"/>
      <c r="CZ1074" s="360"/>
      <c r="DA1074" s="360"/>
      <c r="DB1074" s="360"/>
      <c r="DC1074" s="360"/>
      <c r="DD1074" s="360"/>
      <c r="DE1074" s="360"/>
      <c r="DF1074" s="360"/>
      <c r="DG1074" s="360"/>
      <c r="DH1074" s="360"/>
      <c r="DI1074" s="360"/>
      <c r="DJ1074" s="360"/>
      <c r="DK1074" s="360"/>
      <c r="DL1074" s="360"/>
      <c r="DM1074" s="360"/>
      <c r="DN1074" s="360"/>
      <c r="DO1074" s="360"/>
      <c r="DP1074" s="360"/>
      <c r="DQ1074" s="360"/>
      <c r="DR1074" s="360"/>
      <c r="DS1074" s="360"/>
      <c r="DT1074" s="360"/>
      <c r="DU1074" s="360"/>
      <c r="DV1074" s="360"/>
      <c r="DW1074" s="360"/>
      <c r="DX1074" s="360"/>
      <c r="DY1074" s="360"/>
      <c r="DZ1074" s="360"/>
      <c r="EA1074" s="360"/>
      <c r="EB1074" s="360"/>
      <c r="EC1074" s="360"/>
      <c r="ED1074" s="360"/>
      <c r="EE1074" s="360"/>
      <c r="EF1074" s="360"/>
      <c r="EG1074" s="360"/>
      <c r="EH1074" s="360"/>
      <c r="EI1074" s="360"/>
      <c r="EJ1074" s="360"/>
      <c r="EK1074" s="360"/>
      <c r="EL1074" s="360"/>
      <c r="EM1074" s="360"/>
      <c r="EN1074" s="360"/>
      <c r="EO1074" s="360"/>
      <c r="EP1074" s="360"/>
      <c r="EQ1074" s="360"/>
      <c r="ER1074" s="360"/>
      <c r="ES1074" s="360"/>
      <c r="ET1074" s="360"/>
      <c r="EU1074" s="360"/>
      <c r="EV1074" s="360"/>
      <c r="EW1074" s="360"/>
      <c r="EX1074" s="360"/>
      <c r="EY1074" s="360"/>
      <c r="EZ1074" s="360"/>
      <c r="FA1074" s="360"/>
      <c r="FB1074" s="360"/>
      <c r="FC1074" s="360"/>
      <c r="FD1074" s="360"/>
      <c r="FE1074" s="360"/>
      <c r="FF1074" s="360"/>
      <c r="FG1074" s="360"/>
      <c r="FH1074" s="360"/>
      <c r="FI1074" s="360"/>
      <c r="FJ1074" s="360"/>
      <c r="FK1074" s="360"/>
      <c r="FL1074" s="360"/>
      <c r="FM1074" s="360"/>
      <c r="FN1074" s="360"/>
      <c r="FO1074" s="360"/>
      <c r="FP1074" s="360"/>
      <c r="FQ1074" s="360"/>
      <c r="FR1074" s="360"/>
      <c r="FS1074" s="360"/>
      <c r="FT1074" s="360"/>
      <c r="FU1074" s="360"/>
      <c r="FV1074" s="360"/>
      <c r="FW1074" s="360"/>
      <c r="FX1074" s="360"/>
      <c r="FY1074" s="360"/>
      <c r="FZ1074" s="360"/>
      <c r="GA1074" s="360"/>
      <c r="GB1074" s="360"/>
      <c r="GC1074" s="360"/>
      <c r="GD1074" s="360"/>
      <c r="GE1074" s="360"/>
      <c r="GF1074" s="360"/>
      <c r="GG1074" s="360"/>
      <c r="GH1074" s="360"/>
      <c r="GI1074" s="360"/>
      <c r="GJ1074" s="360"/>
      <c r="GK1074" s="360"/>
      <c r="GL1074" s="360"/>
      <c r="GM1074" s="360"/>
      <c r="GN1074" s="360"/>
      <c r="GO1074" s="360"/>
      <c r="GP1074" s="360"/>
      <c r="GQ1074" s="360"/>
      <c r="GR1074" s="360"/>
      <c r="GS1074" s="360"/>
      <c r="GT1074" s="360"/>
      <c r="GU1074" s="360"/>
      <c r="GV1074" s="360"/>
      <c r="GW1074" s="360"/>
      <c r="GX1074" s="360"/>
      <c r="GY1074" s="360"/>
      <c r="GZ1074" s="360"/>
      <c r="HA1074" s="360"/>
      <c r="HB1074" s="360"/>
      <c r="HC1074" s="360"/>
      <c r="HD1074" s="360"/>
      <c r="HE1074" s="360"/>
      <c r="HF1074" s="360"/>
      <c r="HG1074" s="360"/>
      <c r="HH1074" s="360"/>
      <c r="HI1074" s="360"/>
      <c r="HJ1074" s="360"/>
      <c r="HK1074" s="360"/>
      <c r="HL1074" s="360"/>
      <c r="HM1074" s="360"/>
      <c r="HN1074" s="360"/>
      <c r="HO1074" s="360"/>
      <c r="HP1074" s="360"/>
      <c r="HQ1074" s="360"/>
      <c r="HR1074" s="360"/>
      <c r="HS1074" s="360"/>
      <c r="HT1074" s="360"/>
      <c r="HU1074" s="360"/>
      <c r="HV1074" s="360"/>
      <c r="HW1074" s="360"/>
      <c r="HX1074" s="360"/>
    </row>
    <row r="1075" spans="1:232" s="461" customFormat="1">
      <c r="A1075" s="352"/>
      <c r="B1075" s="369"/>
      <c r="C1075" s="354"/>
      <c r="D1075" s="355"/>
      <c r="E1075" s="356"/>
      <c r="F1075" s="357"/>
      <c r="G1075" s="370"/>
      <c r="H1075" s="372"/>
      <c r="I1075" s="447"/>
      <c r="J1075" s="448"/>
      <c r="K1075" s="449"/>
      <c r="L1075" s="446"/>
      <c r="N1075" s="440"/>
      <c r="O1075" s="440"/>
      <c r="P1075" s="360"/>
      <c r="Q1075" s="360"/>
      <c r="R1075" s="360"/>
      <c r="S1075" s="360"/>
      <c r="T1075" s="360"/>
      <c r="U1075" s="360"/>
      <c r="V1075" s="360"/>
      <c r="W1075" s="360"/>
      <c r="X1075" s="360"/>
      <c r="Y1075" s="360"/>
      <c r="Z1075" s="360"/>
      <c r="AA1075" s="360"/>
      <c r="AB1075" s="360"/>
      <c r="AC1075" s="360"/>
      <c r="AD1075" s="360"/>
      <c r="AE1075" s="360"/>
      <c r="AF1075" s="360"/>
      <c r="AG1075" s="360"/>
      <c r="AH1075" s="360"/>
      <c r="AI1075" s="360"/>
      <c r="AJ1075" s="360"/>
      <c r="AK1075" s="360"/>
      <c r="AL1075" s="360"/>
      <c r="AM1075" s="360"/>
      <c r="AN1075" s="360"/>
      <c r="AO1075" s="360"/>
      <c r="AP1075" s="360"/>
      <c r="AQ1075" s="360"/>
      <c r="AR1075" s="360"/>
      <c r="AS1075" s="360"/>
      <c r="AT1075" s="360"/>
      <c r="AU1075" s="360"/>
      <c r="AV1075" s="360"/>
      <c r="AW1075" s="360"/>
      <c r="AX1075" s="360"/>
      <c r="AY1075" s="360"/>
      <c r="AZ1075" s="360"/>
      <c r="BA1075" s="360"/>
      <c r="BB1075" s="360"/>
      <c r="BC1075" s="360"/>
      <c r="BD1075" s="360"/>
      <c r="BE1075" s="360"/>
      <c r="BF1075" s="360"/>
      <c r="BG1075" s="360"/>
      <c r="BH1075" s="360"/>
      <c r="BI1075" s="360"/>
      <c r="BJ1075" s="360"/>
      <c r="BK1075" s="360"/>
      <c r="BL1075" s="360"/>
      <c r="BM1075" s="360"/>
      <c r="BN1075" s="360"/>
      <c r="BO1075" s="360"/>
      <c r="BP1075" s="360"/>
      <c r="BQ1075" s="360"/>
      <c r="BR1075" s="360"/>
      <c r="BS1075" s="360"/>
      <c r="BT1075" s="360"/>
      <c r="BU1075" s="360"/>
      <c r="BV1075" s="360"/>
      <c r="BW1075" s="360"/>
      <c r="BX1075" s="360"/>
      <c r="BY1075" s="360"/>
      <c r="BZ1075" s="360"/>
      <c r="CA1075" s="360"/>
      <c r="CB1075" s="360"/>
      <c r="CC1075" s="360"/>
      <c r="CD1075" s="360"/>
      <c r="CE1075" s="360"/>
      <c r="CF1075" s="360"/>
      <c r="CG1075" s="360"/>
      <c r="CH1075" s="360"/>
      <c r="CI1075" s="360"/>
      <c r="CJ1075" s="360"/>
      <c r="CK1075" s="360"/>
      <c r="CL1075" s="360"/>
      <c r="CM1075" s="360"/>
      <c r="CN1075" s="360"/>
      <c r="CO1075" s="360"/>
      <c r="CP1075" s="360"/>
      <c r="CQ1075" s="360"/>
      <c r="CR1075" s="360"/>
      <c r="CS1075" s="360"/>
      <c r="CT1075" s="360"/>
      <c r="CU1075" s="360"/>
      <c r="CV1075" s="360"/>
      <c r="CW1075" s="360"/>
      <c r="CX1075" s="360"/>
      <c r="CY1075" s="360"/>
      <c r="CZ1075" s="360"/>
      <c r="DA1075" s="360"/>
      <c r="DB1075" s="360"/>
      <c r="DC1075" s="360"/>
      <c r="DD1075" s="360"/>
      <c r="DE1075" s="360"/>
      <c r="DF1075" s="360"/>
      <c r="DG1075" s="360"/>
      <c r="DH1075" s="360"/>
      <c r="DI1075" s="360"/>
      <c r="DJ1075" s="360"/>
      <c r="DK1075" s="360"/>
      <c r="DL1075" s="360"/>
      <c r="DM1075" s="360"/>
      <c r="DN1075" s="360"/>
      <c r="DO1075" s="360"/>
      <c r="DP1075" s="360"/>
      <c r="DQ1075" s="360"/>
      <c r="DR1075" s="360"/>
      <c r="DS1075" s="360"/>
      <c r="DT1075" s="360"/>
      <c r="DU1075" s="360"/>
      <c r="DV1075" s="360"/>
      <c r="DW1075" s="360"/>
      <c r="DX1075" s="360"/>
      <c r="DY1075" s="360"/>
      <c r="DZ1075" s="360"/>
      <c r="EA1075" s="360"/>
      <c r="EB1075" s="360"/>
      <c r="EC1075" s="360"/>
      <c r="ED1075" s="360"/>
      <c r="EE1075" s="360"/>
      <c r="EF1075" s="360"/>
      <c r="EG1075" s="360"/>
      <c r="EH1075" s="360"/>
      <c r="EI1075" s="360"/>
      <c r="EJ1075" s="360"/>
      <c r="EK1075" s="360"/>
      <c r="EL1075" s="360"/>
      <c r="EM1075" s="360"/>
      <c r="EN1075" s="360"/>
      <c r="EO1075" s="360"/>
      <c r="EP1075" s="360"/>
      <c r="EQ1075" s="360"/>
      <c r="ER1075" s="360"/>
      <c r="ES1075" s="360"/>
      <c r="ET1075" s="360"/>
      <c r="EU1075" s="360"/>
      <c r="EV1075" s="360"/>
      <c r="EW1075" s="360"/>
      <c r="EX1075" s="360"/>
      <c r="EY1075" s="360"/>
      <c r="EZ1075" s="360"/>
      <c r="FA1075" s="360"/>
      <c r="FB1075" s="360"/>
      <c r="FC1075" s="360"/>
      <c r="FD1075" s="360"/>
      <c r="FE1075" s="360"/>
      <c r="FF1075" s="360"/>
      <c r="FG1075" s="360"/>
      <c r="FH1075" s="360"/>
      <c r="FI1075" s="360"/>
      <c r="FJ1075" s="360"/>
      <c r="FK1075" s="360"/>
      <c r="FL1075" s="360"/>
      <c r="FM1075" s="360"/>
      <c r="FN1075" s="360"/>
      <c r="FO1075" s="360"/>
      <c r="FP1075" s="360"/>
      <c r="FQ1075" s="360"/>
      <c r="FR1075" s="360"/>
      <c r="FS1075" s="360"/>
      <c r="FT1075" s="360"/>
      <c r="FU1075" s="360"/>
      <c r="FV1075" s="360"/>
      <c r="FW1075" s="360"/>
      <c r="FX1075" s="360"/>
      <c r="FY1075" s="360"/>
      <c r="FZ1075" s="360"/>
      <c r="GA1075" s="360"/>
      <c r="GB1075" s="360"/>
      <c r="GC1075" s="360"/>
      <c r="GD1075" s="360"/>
      <c r="GE1075" s="360"/>
      <c r="GF1075" s="360"/>
      <c r="GG1075" s="360"/>
      <c r="GH1075" s="360"/>
      <c r="GI1075" s="360"/>
      <c r="GJ1075" s="360"/>
      <c r="GK1075" s="360"/>
      <c r="GL1075" s="360"/>
      <c r="GM1075" s="360"/>
      <c r="GN1075" s="360"/>
      <c r="GO1075" s="360"/>
      <c r="GP1075" s="360"/>
      <c r="GQ1075" s="360"/>
      <c r="GR1075" s="360"/>
      <c r="GS1075" s="360"/>
      <c r="GT1075" s="360"/>
      <c r="GU1075" s="360"/>
      <c r="GV1075" s="360"/>
      <c r="GW1075" s="360"/>
      <c r="GX1075" s="360"/>
      <c r="GY1075" s="360"/>
      <c r="GZ1075" s="360"/>
      <c r="HA1075" s="360"/>
      <c r="HB1075" s="360"/>
      <c r="HC1075" s="360"/>
      <c r="HD1075" s="360"/>
      <c r="HE1075" s="360"/>
      <c r="HF1075" s="360"/>
      <c r="HG1075" s="360"/>
      <c r="HH1075" s="360"/>
      <c r="HI1075" s="360"/>
      <c r="HJ1075" s="360"/>
      <c r="HK1075" s="360"/>
      <c r="HL1075" s="360"/>
      <c r="HM1075" s="360"/>
      <c r="HN1075" s="360"/>
      <c r="HO1075" s="360"/>
      <c r="HP1075" s="360"/>
      <c r="HQ1075" s="360"/>
      <c r="HR1075" s="360"/>
      <c r="HS1075" s="360"/>
      <c r="HT1075" s="360"/>
      <c r="HU1075" s="360"/>
      <c r="HV1075" s="360"/>
      <c r="HW1075" s="360"/>
      <c r="HX1075" s="360"/>
    </row>
    <row r="1076" spans="1:232" s="461" customFormat="1">
      <c r="A1076" s="352"/>
      <c r="B1076" s="369"/>
      <c r="C1076" s="354"/>
      <c r="D1076" s="355"/>
      <c r="E1076" s="356"/>
      <c r="F1076" s="357"/>
      <c r="G1076" s="370"/>
      <c r="H1076" s="372"/>
      <c r="I1076" s="447"/>
      <c r="J1076" s="448"/>
      <c r="K1076" s="449"/>
      <c r="L1076" s="446"/>
      <c r="N1076" s="440"/>
      <c r="O1076" s="440"/>
      <c r="P1076" s="360"/>
      <c r="Q1076" s="360"/>
      <c r="R1076" s="360"/>
      <c r="S1076" s="360"/>
      <c r="T1076" s="360"/>
      <c r="U1076" s="360"/>
      <c r="V1076" s="360"/>
      <c r="W1076" s="360"/>
      <c r="X1076" s="360"/>
      <c r="Y1076" s="360"/>
      <c r="Z1076" s="360"/>
      <c r="AA1076" s="360"/>
      <c r="AB1076" s="360"/>
      <c r="AC1076" s="360"/>
      <c r="AD1076" s="360"/>
      <c r="AE1076" s="360"/>
      <c r="AF1076" s="360"/>
      <c r="AG1076" s="360"/>
      <c r="AH1076" s="360"/>
      <c r="AI1076" s="360"/>
      <c r="AJ1076" s="360"/>
      <c r="AK1076" s="360"/>
      <c r="AL1076" s="360"/>
      <c r="AM1076" s="360"/>
      <c r="AN1076" s="360"/>
      <c r="AO1076" s="360"/>
      <c r="AP1076" s="360"/>
      <c r="AQ1076" s="360"/>
      <c r="AR1076" s="360"/>
      <c r="AS1076" s="360"/>
      <c r="AT1076" s="360"/>
      <c r="AU1076" s="360"/>
      <c r="AV1076" s="360"/>
      <c r="AW1076" s="360"/>
      <c r="AX1076" s="360"/>
      <c r="AY1076" s="360"/>
      <c r="AZ1076" s="360"/>
      <c r="BA1076" s="360"/>
      <c r="BB1076" s="360"/>
      <c r="BC1076" s="360"/>
      <c r="BD1076" s="360"/>
      <c r="BE1076" s="360"/>
      <c r="BF1076" s="360"/>
      <c r="BG1076" s="360"/>
      <c r="BH1076" s="360"/>
      <c r="BI1076" s="360"/>
      <c r="BJ1076" s="360"/>
      <c r="BK1076" s="360"/>
      <c r="BL1076" s="360"/>
      <c r="BM1076" s="360"/>
      <c r="BN1076" s="360"/>
      <c r="BO1076" s="360"/>
      <c r="BP1076" s="360"/>
      <c r="BQ1076" s="360"/>
      <c r="BR1076" s="360"/>
      <c r="BS1076" s="360"/>
      <c r="BT1076" s="360"/>
      <c r="BU1076" s="360"/>
      <c r="BV1076" s="360"/>
      <c r="BW1076" s="360"/>
      <c r="BX1076" s="360"/>
      <c r="BY1076" s="360"/>
      <c r="BZ1076" s="360"/>
      <c r="CA1076" s="360"/>
      <c r="CB1076" s="360"/>
      <c r="CC1076" s="360"/>
      <c r="CD1076" s="360"/>
      <c r="CE1076" s="360"/>
      <c r="CF1076" s="360"/>
      <c r="CG1076" s="360"/>
      <c r="CH1076" s="360"/>
      <c r="CI1076" s="360"/>
      <c r="CJ1076" s="360"/>
      <c r="CK1076" s="360"/>
      <c r="CL1076" s="360"/>
      <c r="CM1076" s="360"/>
      <c r="CN1076" s="360"/>
      <c r="CO1076" s="360"/>
      <c r="CP1076" s="360"/>
      <c r="CQ1076" s="360"/>
      <c r="CR1076" s="360"/>
      <c r="CS1076" s="360"/>
      <c r="CT1076" s="360"/>
      <c r="CU1076" s="360"/>
      <c r="CV1076" s="360"/>
      <c r="CW1076" s="360"/>
      <c r="CX1076" s="360"/>
      <c r="CY1076" s="360"/>
      <c r="CZ1076" s="360"/>
      <c r="DA1076" s="360"/>
      <c r="DB1076" s="360"/>
      <c r="DC1076" s="360"/>
      <c r="DD1076" s="360"/>
      <c r="DE1076" s="360"/>
      <c r="DF1076" s="360"/>
      <c r="DG1076" s="360"/>
      <c r="DH1076" s="360"/>
      <c r="DI1076" s="360"/>
      <c r="DJ1076" s="360"/>
      <c r="DK1076" s="360"/>
      <c r="DL1076" s="360"/>
      <c r="DM1076" s="360"/>
      <c r="DN1076" s="360"/>
      <c r="DO1076" s="360"/>
      <c r="DP1076" s="360"/>
      <c r="DQ1076" s="360"/>
      <c r="DR1076" s="360"/>
      <c r="DS1076" s="360"/>
      <c r="DT1076" s="360"/>
      <c r="DU1076" s="360"/>
      <c r="DV1076" s="360"/>
      <c r="DW1076" s="360"/>
      <c r="DX1076" s="360"/>
      <c r="DY1076" s="360"/>
      <c r="DZ1076" s="360"/>
      <c r="EA1076" s="360"/>
      <c r="EB1076" s="360"/>
      <c r="EC1076" s="360"/>
      <c r="ED1076" s="360"/>
      <c r="EE1076" s="360"/>
      <c r="EF1076" s="360"/>
      <c r="EG1076" s="360"/>
      <c r="EH1076" s="360"/>
      <c r="EI1076" s="360"/>
      <c r="EJ1076" s="360"/>
      <c r="EK1076" s="360"/>
      <c r="EL1076" s="360"/>
      <c r="EM1076" s="360"/>
      <c r="EN1076" s="360"/>
      <c r="EO1076" s="360"/>
      <c r="EP1076" s="360"/>
      <c r="EQ1076" s="360"/>
      <c r="ER1076" s="360"/>
      <c r="ES1076" s="360"/>
      <c r="ET1076" s="360"/>
      <c r="EU1076" s="360"/>
      <c r="EV1076" s="360"/>
      <c r="EW1076" s="360"/>
      <c r="EX1076" s="360"/>
      <c r="EY1076" s="360"/>
      <c r="EZ1076" s="360"/>
      <c r="FA1076" s="360"/>
      <c r="FB1076" s="360"/>
      <c r="FC1076" s="360"/>
      <c r="FD1076" s="360"/>
      <c r="FE1076" s="360"/>
      <c r="FF1076" s="360"/>
      <c r="FG1076" s="360"/>
      <c r="FH1076" s="360"/>
      <c r="FI1076" s="360"/>
      <c r="FJ1076" s="360"/>
      <c r="FK1076" s="360"/>
      <c r="FL1076" s="360"/>
      <c r="FM1076" s="360"/>
      <c r="FN1076" s="360"/>
      <c r="FO1076" s="360"/>
      <c r="FP1076" s="360"/>
      <c r="FQ1076" s="360"/>
      <c r="FR1076" s="360"/>
      <c r="FS1076" s="360"/>
      <c r="FT1076" s="360"/>
      <c r="FU1076" s="360"/>
      <c r="FV1076" s="360"/>
      <c r="FW1076" s="360"/>
      <c r="FX1076" s="360"/>
      <c r="FY1076" s="360"/>
      <c r="FZ1076" s="360"/>
      <c r="GA1076" s="360"/>
      <c r="GB1076" s="360"/>
      <c r="GC1076" s="360"/>
      <c r="GD1076" s="360"/>
      <c r="GE1076" s="360"/>
      <c r="GF1076" s="360"/>
      <c r="GG1076" s="360"/>
      <c r="GH1076" s="360"/>
      <c r="GI1076" s="360"/>
      <c r="GJ1076" s="360"/>
      <c r="GK1076" s="360"/>
      <c r="GL1076" s="360"/>
      <c r="GM1076" s="360"/>
      <c r="GN1076" s="360"/>
      <c r="GO1076" s="360"/>
      <c r="GP1076" s="360"/>
      <c r="GQ1076" s="360"/>
      <c r="GR1076" s="360"/>
      <c r="GS1076" s="360"/>
      <c r="GT1076" s="360"/>
      <c r="GU1076" s="360"/>
      <c r="GV1076" s="360"/>
      <c r="GW1076" s="360"/>
      <c r="GX1076" s="360"/>
      <c r="GY1076" s="360"/>
      <c r="GZ1076" s="360"/>
      <c r="HA1076" s="360"/>
      <c r="HB1076" s="360"/>
      <c r="HC1076" s="360"/>
      <c r="HD1076" s="360"/>
      <c r="HE1076" s="360"/>
      <c r="HF1076" s="360"/>
      <c r="HG1076" s="360"/>
      <c r="HH1076" s="360"/>
      <c r="HI1076" s="360"/>
      <c r="HJ1076" s="360"/>
      <c r="HK1076" s="360"/>
      <c r="HL1076" s="360"/>
      <c r="HM1076" s="360"/>
      <c r="HN1076" s="360"/>
      <c r="HO1076" s="360"/>
      <c r="HP1076" s="360"/>
      <c r="HQ1076" s="360"/>
      <c r="HR1076" s="360"/>
      <c r="HS1076" s="360"/>
      <c r="HT1076" s="360"/>
      <c r="HU1076" s="360"/>
      <c r="HV1076" s="360"/>
      <c r="HW1076" s="360"/>
      <c r="HX1076" s="360"/>
    </row>
    <row r="1078" spans="1:232" s="461" customFormat="1">
      <c r="A1078" s="352"/>
      <c r="B1078" s="369"/>
      <c r="C1078" s="354"/>
      <c r="D1078" s="355"/>
      <c r="E1078" s="356"/>
      <c r="F1078" s="357"/>
      <c r="G1078" s="370"/>
      <c r="H1078" s="372"/>
      <c r="I1078" s="447"/>
      <c r="J1078" s="448"/>
      <c r="K1078" s="449"/>
      <c r="L1078" s="446"/>
      <c r="N1078" s="440"/>
      <c r="O1078" s="440"/>
      <c r="P1078" s="360"/>
      <c r="Q1078" s="360"/>
      <c r="R1078" s="360"/>
      <c r="S1078" s="360"/>
      <c r="T1078" s="360"/>
      <c r="U1078" s="360"/>
      <c r="V1078" s="360"/>
      <c r="W1078" s="360"/>
      <c r="X1078" s="360"/>
      <c r="Y1078" s="360"/>
      <c r="Z1078" s="360"/>
      <c r="AA1078" s="360"/>
      <c r="AB1078" s="360"/>
      <c r="AC1078" s="360"/>
      <c r="AD1078" s="360"/>
      <c r="AE1078" s="360"/>
      <c r="AF1078" s="360"/>
      <c r="AG1078" s="360"/>
      <c r="AH1078" s="360"/>
      <c r="AI1078" s="360"/>
      <c r="AJ1078" s="360"/>
      <c r="AK1078" s="360"/>
      <c r="AL1078" s="360"/>
      <c r="AM1078" s="360"/>
      <c r="AN1078" s="360"/>
      <c r="AO1078" s="360"/>
      <c r="AP1078" s="360"/>
      <c r="AQ1078" s="360"/>
      <c r="AR1078" s="360"/>
      <c r="AS1078" s="360"/>
      <c r="AT1078" s="360"/>
      <c r="AU1078" s="360"/>
      <c r="AV1078" s="360"/>
      <c r="AW1078" s="360"/>
      <c r="AX1078" s="360"/>
      <c r="AY1078" s="360"/>
      <c r="AZ1078" s="360"/>
      <c r="BA1078" s="360"/>
      <c r="BB1078" s="360"/>
      <c r="BC1078" s="360"/>
      <c r="BD1078" s="360"/>
      <c r="BE1078" s="360"/>
      <c r="BF1078" s="360"/>
      <c r="BG1078" s="360"/>
      <c r="BH1078" s="360"/>
      <c r="BI1078" s="360"/>
      <c r="BJ1078" s="360"/>
      <c r="BK1078" s="360"/>
      <c r="BL1078" s="360"/>
      <c r="BM1078" s="360"/>
      <c r="BN1078" s="360"/>
      <c r="BO1078" s="360"/>
      <c r="BP1078" s="360"/>
      <c r="BQ1078" s="360"/>
      <c r="BR1078" s="360"/>
      <c r="BS1078" s="360"/>
      <c r="BT1078" s="360"/>
      <c r="BU1078" s="360"/>
      <c r="BV1078" s="360"/>
      <c r="BW1078" s="360"/>
      <c r="BX1078" s="360"/>
      <c r="BY1078" s="360"/>
      <c r="BZ1078" s="360"/>
      <c r="CA1078" s="360"/>
      <c r="CB1078" s="360"/>
      <c r="CC1078" s="360"/>
      <c r="CD1078" s="360"/>
      <c r="CE1078" s="360"/>
      <c r="CF1078" s="360"/>
      <c r="CG1078" s="360"/>
      <c r="CH1078" s="360"/>
      <c r="CI1078" s="360"/>
      <c r="CJ1078" s="360"/>
      <c r="CK1078" s="360"/>
      <c r="CL1078" s="360"/>
      <c r="CM1078" s="360"/>
      <c r="CN1078" s="360"/>
      <c r="CO1078" s="360"/>
      <c r="CP1078" s="360"/>
      <c r="CQ1078" s="360"/>
      <c r="CR1078" s="360"/>
      <c r="CS1078" s="360"/>
      <c r="CT1078" s="360"/>
      <c r="CU1078" s="360"/>
      <c r="CV1078" s="360"/>
      <c r="CW1078" s="360"/>
      <c r="CX1078" s="360"/>
      <c r="CY1078" s="360"/>
      <c r="CZ1078" s="360"/>
      <c r="DA1078" s="360"/>
      <c r="DB1078" s="360"/>
      <c r="DC1078" s="360"/>
      <c r="DD1078" s="360"/>
      <c r="DE1078" s="360"/>
      <c r="DF1078" s="360"/>
      <c r="DG1078" s="360"/>
      <c r="DH1078" s="360"/>
      <c r="DI1078" s="360"/>
      <c r="DJ1078" s="360"/>
      <c r="DK1078" s="360"/>
      <c r="DL1078" s="360"/>
      <c r="DM1078" s="360"/>
      <c r="DN1078" s="360"/>
      <c r="DO1078" s="360"/>
      <c r="DP1078" s="360"/>
      <c r="DQ1078" s="360"/>
      <c r="DR1078" s="360"/>
      <c r="DS1078" s="360"/>
      <c r="DT1078" s="360"/>
      <c r="DU1078" s="360"/>
      <c r="DV1078" s="360"/>
      <c r="DW1078" s="360"/>
      <c r="DX1078" s="360"/>
      <c r="DY1078" s="360"/>
      <c r="DZ1078" s="360"/>
      <c r="EA1078" s="360"/>
      <c r="EB1078" s="360"/>
      <c r="EC1078" s="360"/>
      <c r="ED1078" s="360"/>
      <c r="EE1078" s="360"/>
      <c r="EF1078" s="360"/>
      <c r="EG1078" s="360"/>
      <c r="EH1078" s="360"/>
      <c r="EI1078" s="360"/>
      <c r="EJ1078" s="360"/>
      <c r="EK1078" s="360"/>
      <c r="EL1078" s="360"/>
      <c r="EM1078" s="360"/>
      <c r="EN1078" s="360"/>
      <c r="EO1078" s="360"/>
      <c r="EP1078" s="360"/>
      <c r="EQ1078" s="360"/>
      <c r="ER1078" s="360"/>
      <c r="ES1078" s="360"/>
      <c r="ET1078" s="360"/>
      <c r="EU1078" s="360"/>
      <c r="EV1078" s="360"/>
      <c r="EW1078" s="360"/>
      <c r="EX1078" s="360"/>
      <c r="EY1078" s="360"/>
      <c r="EZ1078" s="360"/>
      <c r="FA1078" s="360"/>
      <c r="FB1078" s="360"/>
      <c r="FC1078" s="360"/>
      <c r="FD1078" s="360"/>
      <c r="FE1078" s="360"/>
      <c r="FF1078" s="360"/>
      <c r="FG1078" s="360"/>
      <c r="FH1078" s="360"/>
      <c r="FI1078" s="360"/>
      <c r="FJ1078" s="360"/>
      <c r="FK1078" s="360"/>
      <c r="FL1078" s="360"/>
      <c r="FM1078" s="360"/>
      <c r="FN1078" s="360"/>
      <c r="FO1078" s="360"/>
      <c r="FP1078" s="360"/>
      <c r="FQ1078" s="360"/>
      <c r="FR1078" s="360"/>
      <c r="FS1078" s="360"/>
      <c r="FT1078" s="360"/>
      <c r="FU1078" s="360"/>
      <c r="FV1078" s="360"/>
      <c r="FW1078" s="360"/>
      <c r="FX1078" s="360"/>
      <c r="FY1078" s="360"/>
      <c r="FZ1078" s="360"/>
      <c r="GA1078" s="360"/>
      <c r="GB1078" s="360"/>
      <c r="GC1078" s="360"/>
      <c r="GD1078" s="360"/>
      <c r="GE1078" s="360"/>
      <c r="GF1078" s="360"/>
      <c r="GG1078" s="360"/>
      <c r="GH1078" s="360"/>
      <c r="GI1078" s="360"/>
      <c r="GJ1078" s="360"/>
      <c r="GK1078" s="360"/>
      <c r="GL1078" s="360"/>
      <c r="GM1078" s="360"/>
      <c r="GN1078" s="360"/>
      <c r="GO1078" s="360"/>
      <c r="GP1078" s="360"/>
      <c r="GQ1078" s="360"/>
      <c r="GR1078" s="360"/>
      <c r="GS1078" s="360"/>
      <c r="GT1078" s="360"/>
      <c r="GU1078" s="360"/>
      <c r="GV1078" s="360"/>
      <c r="GW1078" s="360"/>
      <c r="GX1078" s="360"/>
      <c r="GY1078" s="360"/>
      <c r="GZ1078" s="360"/>
      <c r="HA1078" s="360"/>
      <c r="HB1078" s="360"/>
      <c r="HC1078" s="360"/>
      <c r="HD1078" s="360"/>
      <c r="HE1078" s="360"/>
      <c r="HF1078" s="360"/>
      <c r="HG1078" s="360"/>
      <c r="HH1078" s="360"/>
      <c r="HI1078" s="360"/>
      <c r="HJ1078" s="360"/>
      <c r="HK1078" s="360"/>
      <c r="HL1078" s="360"/>
      <c r="HM1078" s="360"/>
      <c r="HN1078" s="360"/>
      <c r="HO1078" s="360"/>
      <c r="HP1078" s="360"/>
      <c r="HQ1078" s="360"/>
      <c r="HR1078" s="360"/>
      <c r="HS1078" s="360"/>
      <c r="HT1078" s="360"/>
      <c r="HU1078" s="360"/>
      <c r="HV1078" s="360"/>
      <c r="HW1078" s="360"/>
      <c r="HX1078" s="360"/>
    </row>
    <row r="1079" spans="1:232" s="461" customFormat="1">
      <c r="A1079" s="352"/>
      <c r="B1079" s="369"/>
      <c r="C1079" s="354"/>
      <c r="D1079" s="355"/>
      <c r="E1079" s="356"/>
      <c r="F1079" s="357"/>
      <c r="G1079" s="370"/>
      <c r="H1079" s="372"/>
      <c r="I1079" s="447"/>
      <c r="J1079" s="448"/>
      <c r="K1079" s="449"/>
      <c r="L1079" s="446"/>
      <c r="N1079" s="440"/>
      <c r="O1079" s="440"/>
      <c r="P1079" s="360"/>
      <c r="Q1079" s="360"/>
      <c r="R1079" s="360"/>
      <c r="S1079" s="360"/>
      <c r="T1079" s="360"/>
      <c r="U1079" s="360"/>
      <c r="V1079" s="360"/>
      <c r="W1079" s="360"/>
      <c r="X1079" s="360"/>
      <c r="Y1079" s="360"/>
      <c r="Z1079" s="360"/>
      <c r="AA1079" s="360"/>
      <c r="AB1079" s="360"/>
      <c r="AC1079" s="360"/>
      <c r="AD1079" s="360"/>
      <c r="AE1079" s="360"/>
      <c r="AF1079" s="360"/>
      <c r="AG1079" s="360"/>
      <c r="AH1079" s="360"/>
      <c r="AI1079" s="360"/>
      <c r="AJ1079" s="360"/>
      <c r="AK1079" s="360"/>
      <c r="AL1079" s="360"/>
      <c r="AM1079" s="360"/>
      <c r="AN1079" s="360"/>
      <c r="AO1079" s="360"/>
      <c r="AP1079" s="360"/>
      <c r="AQ1079" s="360"/>
      <c r="AR1079" s="360"/>
      <c r="AS1079" s="360"/>
      <c r="AT1079" s="360"/>
      <c r="AU1079" s="360"/>
      <c r="AV1079" s="360"/>
      <c r="AW1079" s="360"/>
      <c r="AX1079" s="360"/>
      <c r="AY1079" s="360"/>
      <c r="AZ1079" s="360"/>
      <c r="BA1079" s="360"/>
      <c r="BB1079" s="360"/>
      <c r="BC1079" s="360"/>
      <c r="BD1079" s="360"/>
      <c r="BE1079" s="360"/>
      <c r="BF1079" s="360"/>
      <c r="BG1079" s="360"/>
      <c r="BH1079" s="360"/>
      <c r="BI1079" s="360"/>
      <c r="BJ1079" s="360"/>
      <c r="BK1079" s="360"/>
      <c r="BL1079" s="360"/>
      <c r="BM1079" s="360"/>
      <c r="BN1079" s="360"/>
      <c r="BO1079" s="360"/>
      <c r="BP1079" s="360"/>
      <c r="BQ1079" s="360"/>
      <c r="BR1079" s="360"/>
      <c r="BS1079" s="360"/>
      <c r="BT1079" s="360"/>
      <c r="BU1079" s="360"/>
      <c r="BV1079" s="360"/>
      <c r="BW1079" s="360"/>
      <c r="BX1079" s="360"/>
      <c r="BY1079" s="360"/>
      <c r="BZ1079" s="360"/>
      <c r="CA1079" s="360"/>
      <c r="CB1079" s="360"/>
      <c r="CC1079" s="360"/>
      <c r="CD1079" s="360"/>
      <c r="CE1079" s="360"/>
      <c r="CF1079" s="360"/>
      <c r="CG1079" s="360"/>
      <c r="CH1079" s="360"/>
      <c r="CI1079" s="360"/>
      <c r="CJ1079" s="360"/>
      <c r="CK1079" s="360"/>
      <c r="CL1079" s="360"/>
      <c r="CM1079" s="360"/>
      <c r="CN1079" s="360"/>
      <c r="CO1079" s="360"/>
      <c r="CP1079" s="360"/>
      <c r="CQ1079" s="360"/>
      <c r="CR1079" s="360"/>
      <c r="CS1079" s="360"/>
      <c r="CT1079" s="360"/>
      <c r="CU1079" s="360"/>
      <c r="CV1079" s="360"/>
      <c r="CW1079" s="360"/>
      <c r="CX1079" s="360"/>
      <c r="CY1079" s="360"/>
      <c r="CZ1079" s="360"/>
      <c r="DA1079" s="360"/>
      <c r="DB1079" s="360"/>
      <c r="DC1079" s="360"/>
      <c r="DD1079" s="360"/>
      <c r="DE1079" s="360"/>
      <c r="DF1079" s="360"/>
      <c r="DG1079" s="360"/>
      <c r="DH1079" s="360"/>
      <c r="DI1079" s="360"/>
      <c r="DJ1079" s="360"/>
      <c r="DK1079" s="360"/>
      <c r="DL1079" s="360"/>
      <c r="DM1079" s="360"/>
      <c r="DN1079" s="360"/>
      <c r="DO1079" s="360"/>
      <c r="DP1079" s="360"/>
      <c r="DQ1079" s="360"/>
      <c r="DR1079" s="360"/>
      <c r="DS1079" s="360"/>
      <c r="DT1079" s="360"/>
      <c r="DU1079" s="360"/>
      <c r="DV1079" s="360"/>
      <c r="DW1079" s="360"/>
      <c r="DX1079" s="360"/>
      <c r="DY1079" s="360"/>
      <c r="DZ1079" s="360"/>
      <c r="EA1079" s="360"/>
      <c r="EB1079" s="360"/>
      <c r="EC1079" s="360"/>
      <c r="ED1079" s="360"/>
      <c r="EE1079" s="360"/>
      <c r="EF1079" s="360"/>
      <c r="EG1079" s="360"/>
      <c r="EH1079" s="360"/>
      <c r="EI1079" s="360"/>
      <c r="EJ1079" s="360"/>
      <c r="EK1079" s="360"/>
      <c r="EL1079" s="360"/>
      <c r="EM1079" s="360"/>
      <c r="EN1079" s="360"/>
      <c r="EO1079" s="360"/>
      <c r="EP1079" s="360"/>
      <c r="EQ1079" s="360"/>
      <c r="ER1079" s="360"/>
      <c r="ES1079" s="360"/>
      <c r="ET1079" s="360"/>
      <c r="EU1079" s="360"/>
      <c r="EV1079" s="360"/>
      <c r="EW1079" s="360"/>
      <c r="EX1079" s="360"/>
      <c r="EY1079" s="360"/>
      <c r="EZ1079" s="360"/>
      <c r="FA1079" s="360"/>
      <c r="FB1079" s="360"/>
      <c r="FC1079" s="360"/>
      <c r="FD1079" s="360"/>
      <c r="FE1079" s="360"/>
      <c r="FF1079" s="360"/>
      <c r="FG1079" s="360"/>
      <c r="FH1079" s="360"/>
      <c r="FI1079" s="360"/>
      <c r="FJ1079" s="360"/>
      <c r="FK1079" s="360"/>
      <c r="FL1079" s="360"/>
      <c r="FM1079" s="360"/>
      <c r="FN1079" s="360"/>
      <c r="FO1079" s="360"/>
      <c r="FP1079" s="360"/>
      <c r="FQ1079" s="360"/>
      <c r="FR1079" s="360"/>
      <c r="FS1079" s="360"/>
      <c r="FT1079" s="360"/>
      <c r="FU1079" s="360"/>
      <c r="FV1079" s="360"/>
      <c r="FW1079" s="360"/>
      <c r="FX1079" s="360"/>
      <c r="FY1079" s="360"/>
      <c r="FZ1079" s="360"/>
      <c r="GA1079" s="360"/>
      <c r="GB1079" s="360"/>
      <c r="GC1079" s="360"/>
      <c r="GD1079" s="360"/>
      <c r="GE1079" s="360"/>
      <c r="GF1079" s="360"/>
      <c r="GG1079" s="360"/>
      <c r="GH1079" s="360"/>
      <c r="GI1079" s="360"/>
      <c r="GJ1079" s="360"/>
      <c r="GK1079" s="360"/>
      <c r="GL1079" s="360"/>
      <c r="GM1079" s="360"/>
      <c r="GN1079" s="360"/>
      <c r="GO1079" s="360"/>
      <c r="GP1079" s="360"/>
      <c r="GQ1079" s="360"/>
      <c r="GR1079" s="360"/>
      <c r="GS1079" s="360"/>
      <c r="GT1079" s="360"/>
      <c r="GU1079" s="360"/>
      <c r="GV1079" s="360"/>
      <c r="GW1079" s="360"/>
      <c r="GX1079" s="360"/>
      <c r="GY1079" s="360"/>
      <c r="GZ1079" s="360"/>
      <c r="HA1079" s="360"/>
      <c r="HB1079" s="360"/>
      <c r="HC1079" s="360"/>
      <c r="HD1079" s="360"/>
      <c r="HE1079" s="360"/>
      <c r="HF1079" s="360"/>
      <c r="HG1079" s="360"/>
      <c r="HH1079" s="360"/>
      <c r="HI1079" s="360"/>
      <c r="HJ1079" s="360"/>
      <c r="HK1079" s="360"/>
      <c r="HL1079" s="360"/>
      <c r="HM1079" s="360"/>
      <c r="HN1079" s="360"/>
      <c r="HO1079" s="360"/>
      <c r="HP1079" s="360"/>
      <c r="HQ1079" s="360"/>
      <c r="HR1079" s="360"/>
      <c r="HS1079" s="360"/>
      <c r="HT1079" s="360"/>
      <c r="HU1079" s="360"/>
      <c r="HV1079" s="360"/>
      <c r="HW1079" s="360"/>
      <c r="HX1079" s="360"/>
    </row>
    <row r="1080" spans="1:232" s="461" customFormat="1">
      <c r="A1080" s="352"/>
      <c r="B1080" s="369"/>
      <c r="C1080" s="354"/>
      <c r="D1080" s="355"/>
      <c r="E1080" s="356"/>
      <c r="F1080" s="357"/>
      <c r="G1080" s="370"/>
      <c r="H1080" s="372"/>
      <c r="I1080" s="447"/>
      <c r="J1080" s="448"/>
      <c r="K1080" s="449"/>
      <c r="L1080" s="446"/>
      <c r="N1080" s="440"/>
      <c r="O1080" s="440"/>
      <c r="P1080" s="360"/>
      <c r="Q1080" s="360"/>
      <c r="R1080" s="360"/>
      <c r="S1080" s="360"/>
      <c r="T1080" s="360"/>
      <c r="U1080" s="360"/>
      <c r="V1080" s="360"/>
      <c r="W1080" s="360"/>
      <c r="X1080" s="360"/>
      <c r="Y1080" s="360"/>
      <c r="Z1080" s="360"/>
      <c r="AA1080" s="360"/>
      <c r="AB1080" s="360"/>
      <c r="AC1080" s="360"/>
      <c r="AD1080" s="360"/>
      <c r="AE1080" s="360"/>
      <c r="AF1080" s="360"/>
      <c r="AG1080" s="360"/>
      <c r="AH1080" s="360"/>
      <c r="AI1080" s="360"/>
      <c r="AJ1080" s="360"/>
      <c r="AK1080" s="360"/>
      <c r="AL1080" s="360"/>
      <c r="AM1080" s="360"/>
      <c r="AN1080" s="360"/>
      <c r="AO1080" s="360"/>
      <c r="AP1080" s="360"/>
      <c r="AQ1080" s="360"/>
      <c r="AR1080" s="360"/>
      <c r="AS1080" s="360"/>
      <c r="AT1080" s="360"/>
      <c r="AU1080" s="360"/>
      <c r="AV1080" s="360"/>
      <c r="AW1080" s="360"/>
      <c r="AX1080" s="360"/>
      <c r="AY1080" s="360"/>
      <c r="AZ1080" s="360"/>
      <c r="BA1080" s="360"/>
      <c r="BB1080" s="360"/>
      <c r="BC1080" s="360"/>
      <c r="BD1080" s="360"/>
      <c r="BE1080" s="360"/>
      <c r="BF1080" s="360"/>
      <c r="BG1080" s="360"/>
      <c r="BH1080" s="360"/>
      <c r="BI1080" s="360"/>
      <c r="BJ1080" s="360"/>
      <c r="BK1080" s="360"/>
      <c r="BL1080" s="360"/>
      <c r="BM1080" s="360"/>
      <c r="BN1080" s="360"/>
      <c r="BO1080" s="360"/>
      <c r="BP1080" s="360"/>
      <c r="BQ1080" s="360"/>
      <c r="BR1080" s="360"/>
      <c r="BS1080" s="360"/>
      <c r="BT1080" s="360"/>
      <c r="BU1080" s="360"/>
      <c r="BV1080" s="360"/>
      <c r="BW1080" s="360"/>
      <c r="BX1080" s="360"/>
      <c r="BY1080" s="360"/>
      <c r="BZ1080" s="360"/>
      <c r="CA1080" s="360"/>
      <c r="CB1080" s="360"/>
      <c r="CC1080" s="360"/>
      <c r="CD1080" s="360"/>
      <c r="CE1080" s="360"/>
      <c r="CF1080" s="360"/>
      <c r="CG1080" s="360"/>
      <c r="CH1080" s="360"/>
      <c r="CI1080" s="360"/>
      <c r="CJ1080" s="360"/>
      <c r="CK1080" s="360"/>
      <c r="CL1080" s="360"/>
      <c r="CM1080" s="360"/>
      <c r="CN1080" s="360"/>
      <c r="CO1080" s="360"/>
      <c r="CP1080" s="360"/>
      <c r="CQ1080" s="360"/>
      <c r="CR1080" s="360"/>
      <c r="CS1080" s="360"/>
      <c r="CT1080" s="360"/>
      <c r="CU1080" s="360"/>
      <c r="CV1080" s="360"/>
      <c r="CW1080" s="360"/>
      <c r="CX1080" s="360"/>
      <c r="CY1080" s="360"/>
      <c r="CZ1080" s="360"/>
      <c r="DA1080" s="360"/>
      <c r="DB1080" s="360"/>
      <c r="DC1080" s="360"/>
      <c r="DD1080" s="360"/>
      <c r="DE1080" s="360"/>
      <c r="DF1080" s="360"/>
      <c r="DG1080" s="360"/>
      <c r="DH1080" s="360"/>
      <c r="DI1080" s="360"/>
      <c r="DJ1080" s="360"/>
      <c r="DK1080" s="360"/>
      <c r="DL1080" s="360"/>
      <c r="DM1080" s="360"/>
      <c r="DN1080" s="360"/>
      <c r="DO1080" s="360"/>
      <c r="DP1080" s="360"/>
      <c r="DQ1080" s="360"/>
      <c r="DR1080" s="360"/>
      <c r="DS1080" s="360"/>
      <c r="DT1080" s="360"/>
      <c r="DU1080" s="360"/>
      <c r="DV1080" s="360"/>
      <c r="DW1080" s="360"/>
      <c r="DX1080" s="360"/>
      <c r="DY1080" s="360"/>
      <c r="DZ1080" s="360"/>
      <c r="EA1080" s="360"/>
      <c r="EB1080" s="360"/>
      <c r="EC1080" s="360"/>
      <c r="ED1080" s="360"/>
      <c r="EE1080" s="360"/>
      <c r="EF1080" s="360"/>
      <c r="EG1080" s="360"/>
      <c r="EH1080" s="360"/>
      <c r="EI1080" s="360"/>
      <c r="EJ1080" s="360"/>
      <c r="EK1080" s="360"/>
      <c r="EL1080" s="360"/>
      <c r="EM1080" s="360"/>
      <c r="EN1080" s="360"/>
      <c r="EO1080" s="360"/>
      <c r="EP1080" s="360"/>
      <c r="EQ1080" s="360"/>
      <c r="ER1080" s="360"/>
      <c r="ES1080" s="360"/>
      <c r="ET1080" s="360"/>
      <c r="EU1080" s="360"/>
      <c r="EV1080" s="360"/>
      <c r="EW1080" s="360"/>
      <c r="EX1080" s="360"/>
      <c r="EY1080" s="360"/>
      <c r="EZ1080" s="360"/>
      <c r="FA1080" s="360"/>
      <c r="FB1080" s="360"/>
      <c r="FC1080" s="360"/>
      <c r="FD1080" s="360"/>
      <c r="FE1080" s="360"/>
      <c r="FF1080" s="360"/>
      <c r="FG1080" s="360"/>
      <c r="FH1080" s="360"/>
      <c r="FI1080" s="360"/>
      <c r="FJ1080" s="360"/>
      <c r="FK1080" s="360"/>
      <c r="FL1080" s="360"/>
      <c r="FM1080" s="360"/>
      <c r="FN1080" s="360"/>
      <c r="FO1080" s="360"/>
      <c r="FP1080" s="360"/>
      <c r="FQ1080" s="360"/>
      <c r="FR1080" s="360"/>
      <c r="FS1080" s="360"/>
      <c r="FT1080" s="360"/>
      <c r="FU1080" s="360"/>
      <c r="FV1080" s="360"/>
      <c r="FW1080" s="360"/>
      <c r="FX1080" s="360"/>
      <c r="FY1080" s="360"/>
      <c r="FZ1080" s="360"/>
      <c r="GA1080" s="360"/>
      <c r="GB1080" s="360"/>
      <c r="GC1080" s="360"/>
      <c r="GD1080" s="360"/>
      <c r="GE1080" s="360"/>
      <c r="GF1080" s="360"/>
      <c r="GG1080" s="360"/>
      <c r="GH1080" s="360"/>
      <c r="GI1080" s="360"/>
      <c r="GJ1080" s="360"/>
      <c r="GK1080" s="360"/>
      <c r="GL1080" s="360"/>
      <c r="GM1080" s="360"/>
      <c r="GN1080" s="360"/>
      <c r="GO1080" s="360"/>
      <c r="GP1080" s="360"/>
      <c r="GQ1080" s="360"/>
      <c r="GR1080" s="360"/>
      <c r="GS1080" s="360"/>
      <c r="GT1080" s="360"/>
      <c r="GU1080" s="360"/>
      <c r="GV1080" s="360"/>
      <c r="GW1080" s="360"/>
      <c r="GX1080" s="360"/>
      <c r="GY1080" s="360"/>
      <c r="GZ1080" s="360"/>
      <c r="HA1080" s="360"/>
      <c r="HB1080" s="360"/>
      <c r="HC1080" s="360"/>
      <c r="HD1080" s="360"/>
      <c r="HE1080" s="360"/>
      <c r="HF1080" s="360"/>
      <c r="HG1080" s="360"/>
      <c r="HH1080" s="360"/>
      <c r="HI1080" s="360"/>
      <c r="HJ1080" s="360"/>
      <c r="HK1080" s="360"/>
      <c r="HL1080" s="360"/>
      <c r="HM1080" s="360"/>
      <c r="HN1080" s="360"/>
      <c r="HO1080" s="360"/>
      <c r="HP1080" s="360"/>
      <c r="HQ1080" s="360"/>
      <c r="HR1080" s="360"/>
      <c r="HS1080" s="360"/>
      <c r="HT1080" s="360"/>
      <c r="HU1080" s="360"/>
      <c r="HV1080" s="360"/>
      <c r="HW1080" s="360"/>
      <c r="HX1080" s="360"/>
    </row>
    <row r="1082" spans="1:232" s="461" customFormat="1">
      <c r="A1082" s="352"/>
      <c r="B1082" s="369"/>
      <c r="C1082" s="354"/>
      <c r="D1082" s="355"/>
      <c r="E1082" s="356"/>
      <c r="F1082" s="357"/>
      <c r="G1082" s="370"/>
      <c r="H1082" s="372"/>
      <c r="I1082" s="447"/>
      <c r="J1082" s="448"/>
      <c r="K1082" s="449"/>
      <c r="L1082" s="446"/>
      <c r="N1082" s="440"/>
      <c r="O1082" s="440"/>
      <c r="P1082" s="360"/>
      <c r="Q1082" s="360"/>
      <c r="R1082" s="360"/>
      <c r="S1082" s="360"/>
      <c r="T1082" s="360"/>
      <c r="U1082" s="360"/>
      <c r="V1082" s="360"/>
      <c r="W1082" s="360"/>
      <c r="X1082" s="360"/>
      <c r="Y1082" s="360"/>
      <c r="Z1082" s="360"/>
      <c r="AA1082" s="360"/>
      <c r="AB1082" s="360"/>
      <c r="AC1082" s="360"/>
      <c r="AD1082" s="360"/>
      <c r="AE1082" s="360"/>
      <c r="AF1082" s="360"/>
      <c r="AG1082" s="360"/>
      <c r="AH1082" s="360"/>
      <c r="AI1082" s="360"/>
      <c r="AJ1082" s="360"/>
      <c r="AK1082" s="360"/>
      <c r="AL1082" s="360"/>
      <c r="AM1082" s="360"/>
      <c r="AN1082" s="360"/>
      <c r="AO1082" s="360"/>
      <c r="AP1082" s="360"/>
      <c r="AQ1082" s="360"/>
      <c r="AR1082" s="360"/>
      <c r="AS1082" s="360"/>
      <c r="AT1082" s="360"/>
      <c r="AU1082" s="360"/>
      <c r="AV1082" s="360"/>
      <c r="AW1082" s="360"/>
      <c r="AX1082" s="360"/>
      <c r="AY1082" s="360"/>
      <c r="AZ1082" s="360"/>
      <c r="BA1082" s="360"/>
      <c r="BB1082" s="360"/>
      <c r="BC1082" s="360"/>
      <c r="BD1082" s="360"/>
      <c r="BE1082" s="360"/>
      <c r="BF1082" s="360"/>
      <c r="BG1082" s="360"/>
      <c r="BH1082" s="360"/>
      <c r="BI1082" s="360"/>
      <c r="BJ1082" s="360"/>
      <c r="BK1082" s="360"/>
      <c r="BL1082" s="360"/>
      <c r="BM1082" s="360"/>
      <c r="BN1082" s="360"/>
      <c r="BO1082" s="360"/>
      <c r="BP1082" s="360"/>
      <c r="BQ1082" s="360"/>
      <c r="BR1082" s="360"/>
      <c r="BS1082" s="360"/>
      <c r="BT1082" s="360"/>
      <c r="BU1082" s="360"/>
      <c r="BV1082" s="360"/>
      <c r="BW1082" s="360"/>
      <c r="BX1082" s="360"/>
      <c r="BY1082" s="360"/>
      <c r="BZ1082" s="360"/>
      <c r="CA1082" s="360"/>
      <c r="CB1082" s="360"/>
      <c r="CC1082" s="360"/>
      <c r="CD1082" s="360"/>
      <c r="CE1082" s="360"/>
      <c r="CF1082" s="360"/>
      <c r="CG1082" s="360"/>
      <c r="CH1082" s="360"/>
      <c r="CI1082" s="360"/>
      <c r="CJ1082" s="360"/>
      <c r="CK1082" s="360"/>
      <c r="CL1082" s="360"/>
      <c r="CM1082" s="360"/>
      <c r="CN1082" s="360"/>
      <c r="CO1082" s="360"/>
      <c r="CP1082" s="360"/>
      <c r="CQ1082" s="360"/>
      <c r="CR1082" s="360"/>
      <c r="CS1082" s="360"/>
      <c r="CT1082" s="360"/>
      <c r="CU1082" s="360"/>
      <c r="CV1082" s="360"/>
      <c r="CW1082" s="360"/>
      <c r="CX1082" s="360"/>
      <c r="CY1082" s="360"/>
      <c r="CZ1082" s="360"/>
      <c r="DA1082" s="360"/>
      <c r="DB1082" s="360"/>
      <c r="DC1082" s="360"/>
      <c r="DD1082" s="360"/>
      <c r="DE1082" s="360"/>
      <c r="DF1082" s="360"/>
      <c r="DG1082" s="360"/>
      <c r="DH1082" s="360"/>
      <c r="DI1082" s="360"/>
      <c r="DJ1082" s="360"/>
      <c r="DK1082" s="360"/>
      <c r="DL1082" s="360"/>
      <c r="DM1082" s="360"/>
      <c r="DN1082" s="360"/>
      <c r="DO1082" s="360"/>
      <c r="DP1082" s="360"/>
      <c r="DQ1082" s="360"/>
      <c r="DR1082" s="360"/>
      <c r="DS1082" s="360"/>
      <c r="DT1082" s="360"/>
      <c r="DU1082" s="360"/>
      <c r="DV1082" s="360"/>
      <c r="DW1082" s="360"/>
      <c r="DX1082" s="360"/>
      <c r="DY1082" s="360"/>
      <c r="DZ1082" s="360"/>
      <c r="EA1082" s="360"/>
      <c r="EB1082" s="360"/>
      <c r="EC1082" s="360"/>
      <c r="ED1082" s="360"/>
      <c r="EE1082" s="360"/>
      <c r="EF1082" s="360"/>
      <c r="EG1082" s="360"/>
      <c r="EH1082" s="360"/>
      <c r="EI1082" s="360"/>
      <c r="EJ1082" s="360"/>
      <c r="EK1082" s="360"/>
      <c r="EL1082" s="360"/>
      <c r="EM1082" s="360"/>
      <c r="EN1082" s="360"/>
      <c r="EO1082" s="360"/>
      <c r="EP1082" s="360"/>
      <c r="EQ1082" s="360"/>
      <c r="ER1082" s="360"/>
      <c r="ES1082" s="360"/>
      <c r="ET1082" s="360"/>
      <c r="EU1082" s="360"/>
      <c r="EV1082" s="360"/>
      <c r="EW1082" s="360"/>
      <c r="EX1082" s="360"/>
      <c r="EY1082" s="360"/>
      <c r="EZ1082" s="360"/>
      <c r="FA1082" s="360"/>
      <c r="FB1082" s="360"/>
      <c r="FC1082" s="360"/>
      <c r="FD1082" s="360"/>
      <c r="FE1082" s="360"/>
      <c r="FF1082" s="360"/>
      <c r="FG1082" s="360"/>
      <c r="FH1082" s="360"/>
      <c r="FI1082" s="360"/>
      <c r="FJ1082" s="360"/>
      <c r="FK1082" s="360"/>
      <c r="FL1082" s="360"/>
      <c r="FM1082" s="360"/>
      <c r="FN1082" s="360"/>
      <c r="FO1082" s="360"/>
      <c r="FP1082" s="360"/>
      <c r="FQ1082" s="360"/>
      <c r="FR1082" s="360"/>
      <c r="FS1082" s="360"/>
      <c r="FT1082" s="360"/>
      <c r="FU1082" s="360"/>
      <c r="FV1082" s="360"/>
      <c r="FW1082" s="360"/>
      <c r="FX1082" s="360"/>
      <c r="FY1082" s="360"/>
      <c r="FZ1082" s="360"/>
      <c r="GA1082" s="360"/>
      <c r="GB1082" s="360"/>
      <c r="GC1082" s="360"/>
      <c r="GD1082" s="360"/>
      <c r="GE1082" s="360"/>
      <c r="GF1082" s="360"/>
      <c r="GG1082" s="360"/>
      <c r="GH1082" s="360"/>
      <c r="GI1082" s="360"/>
      <c r="GJ1082" s="360"/>
      <c r="GK1082" s="360"/>
      <c r="GL1082" s="360"/>
      <c r="GM1082" s="360"/>
      <c r="GN1082" s="360"/>
      <c r="GO1082" s="360"/>
      <c r="GP1082" s="360"/>
      <c r="GQ1082" s="360"/>
      <c r="GR1082" s="360"/>
      <c r="GS1082" s="360"/>
      <c r="GT1082" s="360"/>
      <c r="GU1082" s="360"/>
      <c r="GV1082" s="360"/>
      <c r="GW1082" s="360"/>
      <c r="GX1082" s="360"/>
      <c r="GY1082" s="360"/>
      <c r="GZ1082" s="360"/>
      <c r="HA1082" s="360"/>
      <c r="HB1082" s="360"/>
      <c r="HC1082" s="360"/>
      <c r="HD1082" s="360"/>
      <c r="HE1082" s="360"/>
      <c r="HF1082" s="360"/>
      <c r="HG1082" s="360"/>
      <c r="HH1082" s="360"/>
      <c r="HI1082" s="360"/>
      <c r="HJ1082" s="360"/>
      <c r="HK1082" s="360"/>
      <c r="HL1082" s="360"/>
      <c r="HM1082" s="360"/>
      <c r="HN1082" s="360"/>
      <c r="HO1082" s="360"/>
      <c r="HP1082" s="360"/>
      <c r="HQ1082" s="360"/>
      <c r="HR1082" s="360"/>
      <c r="HS1082" s="360"/>
      <c r="HT1082" s="360"/>
      <c r="HU1082" s="360"/>
      <c r="HV1082" s="360"/>
      <c r="HW1082" s="360"/>
      <c r="HX1082" s="360"/>
    </row>
    <row r="1083" spans="1:232" s="461" customFormat="1">
      <c r="A1083" s="352"/>
      <c r="B1083" s="369"/>
      <c r="C1083" s="354"/>
      <c r="D1083" s="355"/>
      <c r="E1083" s="356"/>
      <c r="F1083" s="357"/>
      <c r="G1083" s="370"/>
      <c r="H1083" s="372"/>
      <c r="I1083" s="447"/>
      <c r="J1083" s="448"/>
      <c r="K1083" s="449"/>
      <c r="L1083" s="446"/>
      <c r="N1083" s="440"/>
      <c r="O1083" s="440"/>
      <c r="P1083" s="360"/>
      <c r="Q1083" s="360"/>
      <c r="R1083" s="360"/>
      <c r="S1083" s="360"/>
      <c r="T1083" s="360"/>
      <c r="U1083" s="360"/>
      <c r="V1083" s="360"/>
      <c r="W1083" s="360"/>
      <c r="X1083" s="360"/>
      <c r="Y1083" s="360"/>
      <c r="Z1083" s="360"/>
      <c r="AA1083" s="360"/>
      <c r="AB1083" s="360"/>
      <c r="AC1083" s="360"/>
      <c r="AD1083" s="360"/>
      <c r="AE1083" s="360"/>
      <c r="AF1083" s="360"/>
      <c r="AG1083" s="360"/>
      <c r="AH1083" s="360"/>
      <c r="AI1083" s="360"/>
      <c r="AJ1083" s="360"/>
      <c r="AK1083" s="360"/>
      <c r="AL1083" s="360"/>
      <c r="AM1083" s="360"/>
      <c r="AN1083" s="360"/>
      <c r="AO1083" s="360"/>
      <c r="AP1083" s="360"/>
      <c r="AQ1083" s="360"/>
      <c r="AR1083" s="360"/>
      <c r="AS1083" s="360"/>
      <c r="AT1083" s="360"/>
      <c r="AU1083" s="360"/>
      <c r="AV1083" s="360"/>
      <c r="AW1083" s="360"/>
      <c r="AX1083" s="360"/>
      <c r="AY1083" s="360"/>
      <c r="AZ1083" s="360"/>
      <c r="BA1083" s="360"/>
      <c r="BB1083" s="360"/>
      <c r="BC1083" s="360"/>
      <c r="BD1083" s="360"/>
      <c r="BE1083" s="360"/>
      <c r="BF1083" s="360"/>
      <c r="BG1083" s="360"/>
      <c r="BH1083" s="360"/>
      <c r="BI1083" s="360"/>
      <c r="BJ1083" s="360"/>
      <c r="BK1083" s="360"/>
      <c r="BL1083" s="360"/>
      <c r="BM1083" s="360"/>
      <c r="BN1083" s="360"/>
      <c r="BO1083" s="360"/>
      <c r="BP1083" s="360"/>
      <c r="BQ1083" s="360"/>
      <c r="BR1083" s="360"/>
      <c r="BS1083" s="360"/>
      <c r="BT1083" s="360"/>
      <c r="BU1083" s="360"/>
      <c r="BV1083" s="360"/>
      <c r="BW1083" s="360"/>
      <c r="BX1083" s="360"/>
      <c r="BY1083" s="360"/>
      <c r="BZ1083" s="360"/>
      <c r="CA1083" s="360"/>
      <c r="CB1083" s="360"/>
      <c r="CC1083" s="360"/>
      <c r="CD1083" s="360"/>
      <c r="CE1083" s="360"/>
      <c r="CF1083" s="360"/>
      <c r="CG1083" s="360"/>
      <c r="CH1083" s="360"/>
      <c r="CI1083" s="360"/>
      <c r="CJ1083" s="360"/>
      <c r="CK1083" s="360"/>
      <c r="CL1083" s="360"/>
      <c r="CM1083" s="360"/>
      <c r="CN1083" s="360"/>
      <c r="CO1083" s="360"/>
      <c r="CP1083" s="360"/>
      <c r="CQ1083" s="360"/>
      <c r="CR1083" s="360"/>
      <c r="CS1083" s="360"/>
      <c r="CT1083" s="360"/>
      <c r="CU1083" s="360"/>
      <c r="CV1083" s="360"/>
      <c r="CW1083" s="360"/>
      <c r="CX1083" s="360"/>
      <c r="CY1083" s="360"/>
      <c r="CZ1083" s="360"/>
      <c r="DA1083" s="360"/>
      <c r="DB1083" s="360"/>
      <c r="DC1083" s="360"/>
      <c r="DD1083" s="360"/>
      <c r="DE1083" s="360"/>
      <c r="DF1083" s="360"/>
      <c r="DG1083" s="360"/>
      <c r="DH1083" s="360"/>
      <c r="DI1083" s="360"/>
      <c r="DJ1083" s="360"/>
      <c r="DK1083" s="360"/>
      <c r="DL1083" s="360"/>
      <c r="DM1083" s="360"/>
      <c r="DN1083" s="360"/>
      <c r="DO1083" s="360"/>
      <c r="DP1083" s="360"/>
      <c r="DQ1083" s="360"/>
      <c r="DR1083" s="360"/>
      <c r="DS1083" s="360"/>
      <c r="DT1083" s="360"/>
      <c r="DU1083" s="360"/>
      <c r="DV1083" s="360"/>
      <c r="DW1083" s="360"/>
      <c r="DX1083" s="360"/>
      <c r="DY1083" s="360"/>
      <c r="DZ1083" s="360"/>
      <c r="EA1083" s="360"/>
      <c r="EB1083" s="360"/>
      <c r="EC1083" s="360"/>
      <c r="ED1083" s="360"/>
      <c r="EE1083" s="360"/>
      <c r="EF1083" s="360"/>
      <c r="EG1083" s="360"/>
      <c r="EH1083" s="360"/>
      <c r="EI1083" s="360"/>
      <c r="EJ1083" s="360"/>
      <c r="EK1083" s="360"/>
      <c r="EL1083" s="360"/>
      <c r="EM1083" s="360"/>
      <c r="EN1083" s="360"/>
      <c r="EO1083" s="360"/>
      <c r="EP1083" s="360"/>
      <c r="EQ1083" s="360"/>
      <c r="ER1083" s="360"/>
      <c r="ES1083" s="360"/>
      <c r="ET1083" s="360"/>
      <c r="EU1083" s="360"/>
      <c r="EV1083" s="360"/>
      <c r="EW1083" s="360"/>
      <c r="EX1083" s="360"/>
      <c r="EY1083" s="360"/>
      <c r="EZ1083" s="360"/>
      <c r="FA1083" s="360"/>
      <c r="FB1083" s="360"/>
      <c r="FC1083" s="360"/>
      <c r="FD1083" s="360"/>
      <c r="FE1083" s="360"/>
      <c r="FF1083" s="360"/>
      <c r="FG1083" s="360"/>
      <c r="FH1083" s="360"/>
      <c r="FI1083" s="360"/>
      <c r="FJ1083" s="360"/>
      <c r="FK1083" s="360"/>
      <c r="FL1083" s="360"/>
      <c r="FM1083" s="360"/>
      <c r="FN1083" s="360"/>
      <c r="FO1083" s="360"/>
      <c r="FP1083" s="360"/>
      <c r="FQ1083" s="360"/>
      <c r="FR1083" s="360"/>
      <c r="FS1083" s="360"/>
      <c r="FT1083" s="360"/>
      <c r="FU1083" s="360"/>
      <c r="FV1083" s="360"/>
      <c r="FW1083" s="360"/>
      <c r="FX1083" s="360"/>
      <c r="FY1083" s="360"/>
      <c r="FZ1083" s="360"/>
      <c r="GA1083" s="360"/>
      <c r="GB1083" s="360"/>
      <c r="GC1083" s="360"/>
      <c r="GD1083" s="360"/>
      <c r="GE1083" s="360"/>
      <c r="GF1083" s="360"/>
      <c r="GG1083" s="360"/>
      <c r="GH1083" s="360"/>
      <c r="GI1083" s="360"/>
      <c r="GJ1083" s="360"/>
      <c r="GK1083" s="360"/>
      <c r="GL1083" s="360"/>
      <c r="GM1083" s="360"/>
      <c r="GN1083" s="360"/>
      <c r="GO1083" s="360"/>
      <c r="GP1083" s="360"/>
      <c r="GQ1083" s="360"/>
      <c r="GR1083" s="360"/>
      <c r="GS1083" s="360"/>
      <c r="GT1083" s="360"/>
      <c r="GU1083" s="360"/>
      <c r="GV1083" s="360"/>
      <c r="GW1083" s="360"/>
      <c r="GX1083" s="360"/>
      <c r="GY1083" s="360"/>
      <c r="GZ1083" s="360"/>
      <c r="HA1083" s="360"/>
      <c r="HB1083" s="360"/>
      <c r="HC1083" s="360"/>
      <c r="HD1083" s="360"/>
      <c r="HE1083" s="360"/>
      <c r="HF1083" s="360"/>
      <c r="HG1083" s="360"/>
      <c r="HH1083" s="360"/>
      <c r="HI1083" s="360"/>
      <c r="HJ1083" s="360"/>
      <c r="HK1083" s="360"/>
      <c r="HL1083" s="360"/>
      <c r="HM1083" s="360"/>
      <c r="HN1083" s="360"/>
      <c r="HO1083" s="360"/>
      <c r="HP1083" s="360"/>
      <c r="HQ1083" s="360"/>
      <c r="HR1083" s="360"/>
      <c r="HS1083" s="360"/>
      <c r="HT1083" s="360"/>
      <c r="HU1083" s="360"/>
      <c r="HV1083" s="360"/>
      <c r="HW1083" s="360"/>
      <c r="HX1083" s="360"/>
    </row>
    <row r="1084" spans="1:232" s="461" customFormat="1">
      <c r="A1084" s="352"/>
      <c r="B1084" s="369"/>
      <c r="C1084" s="354"/>
      <c r="D1084" s="355"/>
      <c r="E1084" s="356"/>
      <c r="F1084" s="357"/>
      <c r="G1084" s="370"/>
      <c r="H1084" s="372"/>
      <c r="I1084" s="447"/>
      <c r="J1084" s="448"/>
      <c r="K1084" s="449"/>
      <c r="L1084" s="446"/>
      <c r="N1084" s="440"/>
      <c r="O1084" s="440"/>
      <c r="P1084" s="360"/>
      <c r="Q1084" s="360"/>
      <c r="R1084" s="360"/>
      <c r="S1084" s="360"/>
      <c r="T1084" s="360"/>
      <c r="U1084" s="360"/>
      <c r="V1084" s="360"/>
      <c r="W1084" s="360"/>
      <c r="X1084" s="360"/>
      <c r="Y1084" s="360"/>
      <c r="Z1084" s="360"/>
      <c r="AA1084" s="360"/>
      <c r="AB1084" s="360"/>
      <c r="AC1084" s="360"/>
      <c r="AD1084" s="360"/>
      <c r="AE1084" s="360"/>
      <c r="AF1084" s="360"/>
      <c r="AG1084" s="360"/>
      <c r="AH1084" s="360"/>
      <c r="AI1084" s="360"/>
      <c r="AJ1084" s="360"/>
      <c r="AK1084" s="360"/>
      <c r="AL1084" s="360"/>
      <c r="AM1084" s="360"/>
      <c r="AN1084" s="360"/>
      <c r="AO1084" s="360"/>
      <c r="AP1084" s="360"/>
      <c r="AQ1084" s="360"/>
      <c r="AR1084" s="360"/>
      <c r="AS1084" s="360"/>
      <c r="AT1084" s="360"/>
      <c r="AU1084" s="360"/>
      <c r="AV1084" s="360"/>
      <c r="AW1084" s="360"/>
      <c r="AX1084" s="360"/>
      <c r="AY1084" s="360"/>
      <c r="AZ1084" s="360"/>
      <c r="BA1084" s="360"/>
      <c r="BB1084" s="360"/>
      <c r="BC1084" s="360"/>
      <c r="BD1084" s="360"/>
      <c r="BE1084" s="360"/>
      <c r="BF1084" s="360"/>
      <c r="BG1084" s="360"/>
      <c r="BH1084" s="360"/>
      <c r="BI1084" s="360"/>
      <c r="BJ1084" s="360"/>
      <c r="BK1084" s="360"/>
      <c r="BL1084" s="360"/>
      <c r="BM1084" s="360"/>
      <c r="BN1084" s="360"/>
      <c r="BO1084" s="360"/>
      <c r="BP1084" s="360"/>
      <c r="BQ1084" s="360"/>
      <c r="BR1084" s="360"/>
      <c r="BS1084" s="360"/>
      <c r="BT1084" s="360"/>
      <c r="BU1084" s="360"/>
      <c r="BV1084" s="360"/>
      <c r="BW1084" s="360"/>
      <c r="BX1084" s="360"/>
      <c r="BY1084" s="360"/>
      <c r="BZ1084" s="360"/>
      <c r="CA1084" s="360"/>
      <c r="CB1084" s="360"/>
      <c r="CC1084" s="360"/>
      <c r="CD1084" s="360"/>
      <c r="CE1084" s="360"/>
      <c r="CF1084" s="360"/>
      <c r="CG1084" s="360"/>
      <c r="CH1084" s="360"/>
      <c r="CI1084" s="360"/>
      <c r="CJ1084" s="360"/>
      <c r="CK1084" s="360"/>
      <c r="CL1084" s="360"/>
      <c r="CM1084" s="360"/>
      <c r="CN1084" s="360"/>
      <c r="CO1084" s="360"/>
      <c r="CP1084" s="360"/>
      <c r="CQ1084" s="360"/>
      <c r="CR1084" s="360"/>
      <c r="CS1084" s="360"/>
      <c r="CT1084" s="360"/>
      <c r="CU1084" s="360"/>
      <c r="CV1084" s="360"/>
      <c r="CW1084" s="360"/>
      <c r="CX1084" s="360"/>
      <c r="CY1084" s="360"/>
      <c r="CZ1084" s="360"/>
      <c r="DA1084" s="360"/>
      <c r="DB1084" s="360"/>
      <c r="DC1084" s="360"/>
      <c r="DD1084" s="360"/>
      <c r="DE1084" s="360"/>
      <c r="DF1084" s="360"/>
      <c r="DG1084" s="360"/>
      <c r="DH1084" s="360"/>
      <c r="DI1084" s="360"/>
      <c r="DJ1084" s="360"/>
      <c r="DK1084" s="360"/>
      <c r="DL1084" s="360"/>
      <c r="DM1084" s="360"/>
      <c r="DN1084" s="360"/>
      <c r="DO1084" s="360"/>
      <c r="DP1084" s="360"/>
      <c r="DQ1084" s="360"/>
      <c r="DR1084" s="360"/>
      <c r="DS1084" s="360"/>
      <c r="DT1084" s="360"/>
      <c r="DU1084" s="360"/>
      <c r="DV1084" s="360"/>
      <c r="DW1084" s="360"/>
      <c r="DX1084" s="360"/>
      <c r="DY1084" s="360"/>
      <c r="DZ1084" s="360"/>
      <c r="EA1084" s="360"/>
      <c r="EB1084" s="360"/>
      <c r="EC1084" s="360"/>
      <c r="ED1084" s="360"/>
      <c r="EE1084" s="360"/>
      <c r="EF1084" s="360"/>
      <c r="EG1084" s="360"/>
      <c r="EH1084" s="360"/>
      <c r="EI1084" s="360"/>
      <c r="EJ1084" s="360"/>
      <c r="EK1084" s="360"/>
      <c r="EL1084" s="360"/>
      <c r="EM1084" s="360"/>
      <c r="EN1084" s="360"/>
      <c r="EO1084" s="360"/>
      <c r="EP1084" s="360"/>
      <c r="EQ1084" s="360"/>
      <c r="ER1084" s="360"/>
      <c r="ES1084" s="360"/>
      <c r="ET1084" s="360"/>
      <c r="EU1084" s="360"/>
      <c r="EV1084" s="360"/>
      <c r="EW1084" s="360"/>
      <c r="EX1084" s="360"/>
      <c r="EY1084" s="360"/>
      <c r="EZ1084" s="360"/>
      <c r="FA1084" s="360"/>
      <c r="FB1084" s="360"/>
      <c r="FC1084" s="360"/>
      <c r="FD1084" s="360"/>
      <c r="FE1084" s="360"/>
      <c r="FF1084" s="360"/>
      <c r="FG1084" s="360"/>
      <c r="FH1084" s="360"/>
      <c r="FI1084" s="360"/>
      <c r="FJ1084" s="360"/>
      <c r="FK1084" s="360"/>
      <c r="FL1084" s="360"/>
      <c r="FM1084" s="360"/>
      <c r="FN1084" s="360"/>
      <c r="FO1084" s="360"/>
      <c r="FP1084" s="360"/>
      <c r="FQ1084" s="360"/>
      <c r="FR1084" s="360"/>
      <c r="FS1084" s="360"/>
      <c r="FT1084" s="360"/>
      <c r="FU1084" s="360"/>
      <c r="FV1084" s="360"/>
      <c r="FW1084" s="360"/>
      <c r="FX1084" s="360"/>
      <c r="FY1084" s="360"/>
      <c r="FZ1084" s="360"/>
      <c r="GA1084" s="360"/>
      <c r="GB1084" s="360"/>
      <c r="GC1084" s="360"/>
      <c r="GD1084" s="360"/>
      <c r="GE1084" s="360"/>
      <c r="GF1084" s="360"/>
      <c r="GG1084" s="360"/>
      <c r="GH1084" s="360"/>
      <c r="GI1084" s="360"/>
      <c r="GJ1084" s="360"/>
      <c r="GK1084" s="360"/>
      <c r="GL1084" s="360"/>
      <c r="GM1084" s="360"/>
      <c r="GN1084" s="360"/>
      <c r="GO1084" s="360"/>
      <c r="GP1084" s="360"/>
      <c r="GQ1084" s="360"/>
      <c r="GR1084" s="360"/>
      <c r="GS1084" s="360"/>
      <c r="GT1084" s="360"/>
      <c r="GU1084" s="360"/>
      <c r="GV1084" s="360"/>
      <c r="GW1084" s="360"/>
      <c r="GX1084" s="360"/>
      <c r="GY1084" s="360"/>
      <c r="GZ1084" s="360"/>
      <c r="HA1084" s="360"/>
      <c r="HB1084" s="360"/>
      <c r="HC1084" s="360"/>
      <c r="HD1084" s="360"/>
      <c r="HE1084" s="360"/>
      <c r="HF1084" s="360"/>
      <c r="HG1084" s="360"/>
      <c r="HH1084" s="360"/>
      <c r="HI1084" s="360"/>
      <c r="HJ1084" s="360"/>
      <c r="HK1084" s="360"/>
      <c r="HL1084" s="360"/>
      <c r="HM1084" s="360"/>
      <c r="HN1084" s="360"/>
      <c r="HO1084" s="360"/>
      <c r="HP1084" s="360"/>
      <c r="HQ1084" s="360"/>
      <c r="HR1084" s="360"/>
      <c r="HS1084" s="360"/>
      <c r="HT1084" s="360"/>
      <c r="HU1084" s="360"/>
      <c r="HV1084" s="360"/>
      <c r="HW1084" s="360"/>
      <c r="HX1084" s="360"/>
    </row>
    <row r="1086" spans="1:232" s="461" customFormat="1">
      <c r="A1086" s="352"/>
      <c r="B1086" s="369"/>
      <c r="C1086" s="354"/>
      <c r="D1086" s="355"/>
      <c r="E1086" s="356"/>
      <c r="F1086" s="357"/>
      <c r="G1086" s="370"/>
      <c r="H1086" s="372"/>
      <c r="I1086" s="447"/>
      <c r="J1086" s="448"/>
      <c r="K1086" s="449"/>
      <c r="L1086" s="446"/>
      <c r="N1086" s="440"/>
      <c r="O1086" s="440"/>
      <c r="P1086" s="360"/>
      <c r="Q1086" s="360"/>
      <c r="R1086" s="360"/>
      <c r="S1086" s="360"/>
      <c r="T1086" s="360"/>
      <c r="U1086" s="360"/>
      <c r="V1086" s="360"/>
      <c r="W1086" s="360"/>
      <c r="X1086" s="360"/>
      <c r="Y1086" s="360"/>
      <c r="Z1086" s="360"/>
      <c r="AA1086" s="360"/>
      <c r="AB1086" s="360"/>
      <c r="AC1086" s="360"/>
      <c r="AD1086" s="360"/>
      <c r="AE1086" s="360"/>
      <c r="AF1086" s="360"/>
      <c r="AG1086" s="360"/>
      <c r="AH1086" s="360"/>
      <c r="AI1086" s="360"/>
      <c r="AJ1086" s="360"/>
      <c r="AK1086" s="360"/>
      <c r="AL1086" s="360"/>
      <c r="AM1086" s="360"/>
      <c r="AN1086" s="360"/>
      <c r="AO1086" s="360"/>
      <c r="AP1086" s="360"/>
      <c r="AQ1086" s="360"/>
      <c r="AR1086" s="360"/>
      <c r="AS1086" s="360"/>
      <c r="AT1086" s="360"/>
      <c r="AU1086" s="360"/>
      <c r="AV1086" s="360"/>
      <c r="AW1086" s="360"/>
      <c r="AX1086" s="360"/>
      <c r="AY1086" s="360"/>
      <c r="AZ1086" s="360"/>
      <c r="BA1086" s="360"/>
      <c r="BB1086" s="360"/>
      <c r="BC1086" s="360"/>
      <c r="BD1086" s="360"/>
      <c r="BE1086" s="360"/>
      <c r="BF1086" s="360"/>
      <c r="BG1086" s="360"/>
      <c r="BH1086" s="360"/>
      <c r="BI1086" s="360"/>
      <c r="BJ1086" s="360"/>
      <c r="BK1086" s="360"/>
      <c r="BL1086" s="360"/>
      <c r="BM1086" s="360"/>
      <c r="BN1086" s="360"/>
      <c r="BO1086" s="360"/>
      <c r="BP1086" s="360"/>
      <c r="BQ1086" s="360"/>
      <c r="BR1086" s="360"/>
      <c r="BS1086" s="360"/>
      <c r="BT1086" s="360"/>
      <c r="BU1086" s="360"/>
      <c r="BV1086" s="360"/>
      <c r="BW1086" s="360"/>
      <c r="BX1086" s="360"/>
      <c r="BY1086" s="360"/>
      <c r="BZ1086" s="360"/>
      <c r="CA1086" s="360"/>
      <c r="CB1086" s="360"/>
      <c r="CC1086" s="360"/>
      <c r="CD1086" s="360"/>
      <c r="CE1086" s="360"/>
      <c r="CF1086" s="360"/>
      <c r="CG1086" s="360"/>
      <c r="CH1086" s="360"/>
      <c r="CI1086" s="360"/>
      <c r="CJ1086" s="360"/>
      <c r="CK1086" s="360"/>
      <c r="CL1086" s="360"/>
      <c r="CM1086" s="360"/>
      <c r="CN1086" s="360"/>
      <c r="CO1086" s="360"/>
      <c r="CP1086" s="360"/>
      <c r="CQ1086" s="360"/>
      <c r="CR1086" s="360"/>
      <c r="CS1086" s="360"/>
      <c r="CT1086" s="360"/>
      <c r="CU1086" s="360"/>
      <c r="CV1086" s="360"/>
      <c r="CW1086" s="360"/>
      <c r="CX1086" s="360"/>
      <c r="CY1086" s="360"/>
      <c r="CZ1086" s="360"/>
      <c r="DA1086" s="360"/>
      <c r="DB1086" s="360"/>
      <c r="DC1086" s="360"/>
      <c r="DD1086" s="360"/>
      <c r="DE1086" s="360"/>
      <c r="DF1086" s="360"/>
      <c r="DG1086" s="360"/>
      <c r="DH1086" s="360"/>
      <c r="DI1086" s="360"/>
      <c r="DJ1086" s="360"/>
      <c r="DK1086" s="360"/>
      <c r="DL1086" s="360"/>
      <c r="DM1086" s="360"/>
      <c r="DN1086" s="360"/>
      <c r="DO1086" s="360"/>
      <c r="DP1086" s="360"/>
      <c r="DQ1086" s="360"/>
      <c r="DR1086" s="360"/>
      <c r="DS1086" s="360"/>
      <c r="DT1086" s="360"/>
      <c r="DU1086" s="360"/>
      <c r="DV1086" s="360"/>
      <c r="DW1086" s="360"/>
      <c r="DX1086" s="360"/>
      <c r="DY1086" s="360"/>
      <c r="DZ1086" s="360"/>
      <c r="EA1086" s="360"/>
      <c r="EB1086" s="360"/>
      <c r="EC1086" s="360"/>
      <c r="ED1086" s="360"/>
      <c r="EE1086" s="360"/>
      <c r="EF1086" s="360"/>
      <c r="EG1086" s="360"/>
      <c r="EH1086" s="360"/>
      <c r="EI1086" s="360"/>
      <c r="EJ1086" s="360"/>
      <c r="EK1086" s="360"/>
      <c r="EL1086" s="360"/>
      <c r="EM1086" s="360"/>
      <c r="EN1086" s="360"/>
      <c r="EO1086" s="360"/>
      <c r="EP1086" s="360"/>
      <c r="EQ1086" s="360"/>
      <c r="ER1086" s="360"/>
      <c r="ES1086" s="360"/>
      <c r="ET1086" s="360"/>
      <c r="EU1086" s="360"/>
      <c r="EV1086" s="360"/>
      <c r="EW1086" s="360"/>
      <c r="EX1086" s="360"/>
      <c r="EY1086" s="360"/>
      <c r="EZ1086" s="360"/>
      <c r="FA1086" s="360"/>
      <c r="FB1086" s="360"/>
      <c r="FC1086" s="360"/>
      <c r="FD1086" s="360"/>
      <c r="FE1086" s="360"/>
      <c r="FF1086" s="360"/>
      <c r="FG1086" s="360"/>
      <c r="FH1086" s="360"/>
      <c r="FI1086" s="360"/>
      <c r="FJ1086" s="360"/>
      <c r="FK1086" s="360"/>
      <c r="FL1086" s="360"/>
      <c r="FM1086" s="360"/>
      <c r="FN1086" s="360"/>
      <c r="FO1086" s="360"/>
      <c r="FP1086" s="360"/>
      <c r="FQ1086" s="360"/>
      <c r="FR1086" s="360"/>
      <c r="FS1086" s="360"/>
      <c r="FT1086" s="360"/>
      <c r="FU1086" s="360"/>
      <c r="FV1086" s="360"/>
      <c r="FW1086" s="360"/>
      <c r="FX1086" s="360"/>
      <c r="FY1086" s="360"/>
      <c r="FZ1086" s="360"/>
      <c r="GA1086" s="360"/>
      <c r="GB1086" s="360"/>
      <c r="GC1086" s="360"/>
      <c r="GD1086" s="360"/>
      <c r="GE1086" s="360"/>
      <c r="GF1086" s="360"/>
      <c r="GG1086" s="360"/>
      <c r="GH1086" s="360"/>
      <c r="GI1086" s="360"/>
      <c r="GJ1086" s="360"/>
      <c r="GK1086" s="360"/>
      <c r="GL1086" s="360"/>
      <c r="GM1086" s="360"/>
      <c r="GN1086" s="360"/>
      <c r="GO1086" s="360"/>
      <c r="GP1086" s="360"/>
      <c r="GQ1086" s="360"/>
      <c r="GR1086" s="360"/>
      <c r="GS1086" s="360"/>
      <c r="GT1086" s="360"/>
      <c r="GU1086" s="360"/>
      <c r="GV1086" s="360"/>
      <c r="GW1086" s="360"/>
      <c r="GX1086" s="360"/>
      <c r="GY1086" s="360"/>
      <c r="GZ1086" s="360"/>
      <c r="HA1086" s="360"/>
      <c r="HB1086" s="360"/>
      <c r="HC1086" s="360"/>
      <c r="HD1086" s="360"/>
      <c r="HE1086" s="360"/>
      <c r="HF1086" s="360"/>
      <c r="HG1086" s="360"/>
      <c r="HH1086" s="360"/>
      <c r="HI1086" s="360"/>
      <c r="HJ1086" s="360"/>
      <c r="HK1086" s="360"/>
      <c r="HL1086" s="360"/>
      <c r="HM1086" s="360"/>
      <c r="HN1086" s="360"/>
      <c r="HO1086" s="360"/>
      <c r="HP1086" s="360"/>
      <c r="HQ1086" s="360"/>
      <c r="HR1086" s="360"/>
      <c r="HS1086" s="360"/>
      <c r="HT1086" s="360"/>
      <c r="HU1086" s="360"/>
      <c r="HV1086" s="360"/>
      <c r="HW1086" s="360"/>
      <c r="HX1086" s="360"/>
    </row>
    <row r="1088" spans="1:232" s="461" customFormat="1">
      <c r="A1088" s="352"/>
      <c r="B1088" s="369"/>
      <c r="C1088" s="354"/>
      <c r="D1088" s="355"/>
      <c r="E1088" s="356"/>
      <c r="F1088" s="357"/>
      <c r="G1088" s="370"/>
      <c r="H1088" s="372"/>
      <c r="I1088" s="447"/>
      <c r="J1088" s="448"/>
      <c r="K1088" s="449"/>
      <c r="L1088" s="446"/>
      <c r="N1088" s="440"/>
      <c r="O1088" s="440"/>
      <c r="P1088" s="360"/>
      <c r="Q1088" s="360"/>
      <c r="R1088" s="360"/>
      <c r="S1088" s="360"/>
      <c r="T1088" s="360"/>
      <c r="U1088" s="360"/>
      <c r="V1088" s="360"/>
      <c r="W1088" s="360"/>
      <c r="X1088" s="360"/>
      <c r="Y1088" s="360"/>
      <c r="Z1088" s="360"/>
      <c r="AA1088" s="360"/>
      <c r="AB1088" s="360"/>
      <c r="AC1088" s="360"/>
      <c r="AD1088" s="360"/>
      <c r="AE1088" s="360"/>
      <c r="AF1088" s="360"/>
      <c r="AG1088" s="360"/>
      <c r="AH1088" s="360"/>
      <c r="AI1088" s="360"/>
      <c r="AJ1088" s="360"/>
      <c r="AK1088" s="360"/>
      <c r="AL1088" s="360"/>
      <c r="AM1088" s="360"/>
      <c r="AN1088" s="360"/>
      <c r="AO1088" s="360"/>
      <c r="AP1088" s="360"/>
      <c r="AQ1088" s="360"/>
      <c r="AR1088" s="360"/>
      <c r="AS1088" s="360"/>
      <c r="AT1088" s="360"/>
      <c r="AU1088" s="360"/>
      <c r="AV1088" s="360"/>
      <c r="AW1088" s="360"/>
      <c r="AX1088" s="360"/>
      <c r="AY1088" s="360"/>
      <c r="AZ1088" s="360"/>
      <c r="BA1088" s="360"/>
      <c r="BB1088" s="360"/>
      <c r="BC1088" s="360"/>
      <c r="BD1088" s="360"/>
      <c r="BE1088" s="360"/>
      <c r="BF1088" s="360"/>
      <c r="BG1088" s="360"/>
      <c r="BH1088" s="360"/>
      <c r="BI1088" s="360"/>
      <c r="BJ1088" s="360"/>
      <c r="BK1088" s="360"/>
      <c r="BL1088" s="360"/>
      <c r="BM1088" s="360"/>
      <c r="BN1088" s="360"/>
      <c r="BO1088" s="360"/>
      <c r="BP1088" s="360"/>
      <c r="BQ1088" s="360"/>
      <c r="BR1088" s="360"/>
      <c r="BS1088" s="360"/>
      <c r="BT1088" s="360"/>
      <c r="BU1088" s="360"/>
      <c r="BV1088" s="360"/>
      <c r="BW1088" s="360"/>
      <c r="BX1088" s="360"/>
      <c r="BY1088" s="360"/>
      <c r="BZ1088" s="360"/>
      <c r="CA1088" s="360"/>
      <c r="CB1088" s="360"/>
      <c r="CC1088" s="360"/>
      <c r="CD1088" s="360"/>
      <c r="CE1088" s="360"/>
      <c r="CF1088" s="360"/>
      <c r="CG1088" s="360"/>
      <c r="CH1088" s="360"/>
      <c r="CI1088" s="360"/>
      <c r="CJ1088" s="360"/>
      <c r="CK1088" s="360"/>
      <c r="CL1088" s="360"/>
      <c r="CM1088" s="360"/>
      <c r="CN1088" s="360"/>
      <c r="CO1088" s="360"/>
      <c r="CP1088" s="360"/>
      <c r="CQ1088" s="360"/>
      <c r="CR1088" s="360"/>
      <c r="CS1088" s="360"/>
      <c r="CT1088" s="360"/>
      <c r="CU1088" s="360"/>
      <c r="CV1088" s="360"/>
      <c r="CW1088" s="360"/>
      <c r="CX1088" s="360"/>
      <c r="CY1088" s="360"/>
      <c r="CZ1088" s="360"/>
      <c r="DA1088" s="360"/>
      <c r="DB1088" s="360"/>
      <c r="DC1088" s="360"/>
      <c r="DD1088" s="360"/>
      <c r="DE1088" s="360"/>
      <c r="DF1088" s="360"/>
      <c r="DG1088" s="360"/>
      <c r="DH1088" s="360"/>
      <c r="DI1088" s="360"/>
      <c r="DJ1088" s="360"/>
      <c r="DK1088" s="360"/>
      <c r="DL1088" s="360"/>
      <c r="DM1088" s="360"/>
      <c r="DN1088" s="360"/>
      <c r="DO1088" s="360"/>
      <c r="DP1088" s="360"/>
      <c r="DQ1088" s="360"/>
      <c r="DR1088" s="360"/>
      <c r="DS1088" s="360"/>
      <c r="DT1088" s="360"/>
      <c r="DU1088" s="360"/>
      <c r="DV1088" s="360"/>
      <c r="DW1088" s="360"/>
      <c r="DX1088" s="360"/>
      <c r="DY1088" s="360"/>
      <c r="DZ1088" s="360"/>
      <c r="EA1088" s="360"/>
      <c r="EB1088" s="360"/>
      <c r="EC1088" s="360"/>
      <c r="ED1088" s="360"/>
      <c r="EE1088" s="360"/>
      <c r="EF1088" s="360"/>
      <c r="EG1088" s="360"/>
      <c r="EH1088" s="360"/>
      <c r="EI1088" s="360"/>
      <c r="EJ1088" s="360"/>
      <c r="EK1088" s="360"/>
      <c r="EL1088" s="360"/>
      <c r="EM1088" s="360"/>
      <c r="EN1088" s="360"/>
      <c r="EO1088" s="360"/>
      <c r="EP1088" s="360"/>
      <c r="EQ1088" s="360"/>
      <c r="ER1088" s="360"/>
      <c r="ES1088" s="360"/>
      <c r="ET1088" s="360"/>
      <c r="EU1088" s="360"/>
      <c r="EV1088" s="360"/>
      <c r="EW1088" s="360"/>
      <c r="EX1088" s="360"/>
      <c r="EY1088" s="360"/>
      <c r="EZ1088" s="360"/>
      <c r="FA1088" s="360"/>
      <c r="FB1088" s="360"/>
      <c r="FC1088" s="360"/>
      <c r="FD1088" s="360"/>
      <c r="FE1088" s="360"/>
      <c r="FF1088" s="360"/>
      <c r="FG1088" s="360"/>
      <c r="FH1088" s="360"/>
      <c r="FI1088" s="360"/>
      <c r="FJ1088" s="360"/>
      <c r="FK1088" s="360"/>
      <c r="FL1088" s="360"/>
      <c r="FM1088" s="360"/>
      <c r="FN1088" s="360"/>
      <c r="FO1088" s="360"/>
      <c r="FP1088" s="360"/>
      <c r="FQ1088" s="360"/>
      <c r="FR1088" s="360"/>
      <c r="FS1088" s="360"/>
      <c r="FT1088" s="360"/>
      <c r="FU1088" s="360"/>
      <c r="FV1088" s="360"/>
      <c r="FW1088" s="360"/>
      <c r="FX1088" s="360"/>
      <c r="FY1088" s="360"/>
      <c r="FZ1088" s="360"/>
      <c r="GA1088" s="360"/>
      <c r="GB1088" s="360"/>
      <c r="GC1088" s="360"/>
      <c r="GD1088" s="360"/>
      <c r="GE1088" s="360"/>
      <c r="GF1088" s="360"/>
      <c r="GG1088" s="360"/>
      <c r="GH1088" s="360"/>
      <c r="GI1088" s="360"/>
      <c r="GJ1088" s="360"/>
      <c r="GK1088" s="360"/>
      <c r="GL1088" s="360"/>
      <c r="GM1088" s="360"/>
      <c r="GN1088" s="360"/>
      <c r="GO1088" s="360"/>
      <c r="GP1088" s="360"/>
      <c r="GQ1088" s="360"/>
      <c r="GR1088" s="360"/>
      <c r="GS1088" s="360"/>
      <c r="GT1088" s="360"/>
      <c r="GU1088" s="360"/>
      <c r="GV1088" s="360"/>
      <c r="GW1088" s="360"/>
      <c r="GX1088" s="360"/>
      <c r="GY1088" s="360"/>
      <c r="GZ1088" s="360"/>
      <c r="HA1088" s="360"/>
      <c r="HB1088" s="360"/>
      <c r="HC1088" s="360"/>
      <c r="HD1088" s="360"/>
      <c r="HE1088" s="360"/>
      <c r="HF1088" s="360"/>
      <c r="HG1088" s="360"/>
      <c r="HH1088" s="360"/>
      <c r="HI1088" s="360"/>
      <c r="HJ1088" s="360"/>
      <c r="HK1088" s="360"/>
      <c r="HL1088" s="360"/>
      <c r="HM1088" s="360"/>
      <c r="HN1088" s="360"/>
      <c r="HO1088" s="360"/>
      <c r="HP1088" s="360"/>
      <c r="HQ1088" s="360"/>
      <c r="HR1088" s="360"/>
      <c r="HS1088" s="360"/>
      <c r="HT1088" s="360"/>
      <c r="HU1088" s="360"/>
      <c r="HV1088" s="360"/>
      <c r="HW1088" s="360"/>
      <c r="HX1088" s="360"/>
    </row>
    <row r="1090" spans="1:232" s="461" customFormat="1">
      <c r="A1090" s="352"/>
      <c r="B1090" s="369"/>
      <c r="C1090" s="354"/>
      <c r="D1090" s="355"/>
      <c r="E1090" s="356"/>
      <c r="F1090" s="357"/>
      <c r="G1090" s="370"/>
      <c r="H1090" s="372"/>
      <c r="I1090" s="447"/>
      <c r="J1090" s="448"/>
      <c r="K1090" s="449"/>
      <c r="L1090" s="446"/>
      <c r="N1090" s="440"/>
      <c r="O1090" s="440"/>
      <c r="P1090" s="360"/>
      <c r="Q1090" s="360"/>
      <c r="R1090" s="360"/>
      <c r="S1090" s="360"/>
      <c r="T1090" s="360"/>
      <c r="U1090" s="360"/>
      <c r="V1090" s="360"/>
      <c r="W1090" s="360"/>
      <c r="X1090" s="360"/>
      <c r="Y1090" s="360"/>
      <c r="Z1090" s="360"/>
      <c r="AA1090" s="360"/>
      <c r="AB1090" s="360"/>
      <c r="AC1090" s="360"/>
      <c r="AD1090" s="360"/>
      <c r="AE1090" s="360"/>
      <c r="AF1090" s="360"/>
      <c r="AG1090" s="360"/>
      <c r="AH1090" s="360"/>
      <c r="AI1090" s="360"/>
      <c r="AJ1090" s="360"/>
      <c r="AK1090" s="360"/>
      <c r="AL1090" s="360"/>
      <c r="AM1090" s="360"/>
      <c r="AN1090" s="360"/>
      <c r="AO1090" s="360"/>
      <c r="AP1090" s="360"/>
      <c r="AQ1090" s="360"/>
      <c r="AR1090" s="360"/>
      <c r="AS1090" s="360"/>
      <c r="AT1090" s="360"/>
      <c r="AU1090" s="360"/>
      <c r="AV1090" s="360"/>
      <c r="AW1090" s="360"/>
      <c r="AX1090" s="360"/>
      <c r="AY1090" s="360"/>
      <c r="AZ1090" s="360"/>
      <c r="BA1090" s="360"/>
      <c r="BB1090" s="360"/>
      <c r="BC1090" s="360"/>
      <c r="BD1090" s="360"/>
      <c r="BE1090" s="360"/>
      <c r="BF1090" s="360"/>
      <c r="BG1090" s="360"/>
      <c r="BH1090" s="360"/>
      <c r="BI1090" s="360"/>
      <c r="BJ1090" s="360"/>
      <c r="BK1090" s="360"/>
      <c r="BL1090" s="360"/>
      <c r="BM1090" s="360"/>
      <c r="BN1090" s="360"/>
      <c r="BO1090" s="360"/>
      <c r="BP1090" s="360"/>
      <c r="BQ1090" s="360"/>
      <c r="BR1090" s="360"/>
      <c r="BS1090" s="360"/>
      <c r="BT1090" s="360"/>
      <c r="BU1090" s="360"/>
      <c r="BV1090" s="360"/>
      <c r="BW1090" s="360"/>
      <c r="BX1090" s="360"/>
      <c r="BY1090" s="360"/>
      <c r="BZ1090" s="360"/>
      <c r="CA1090" s="360"/>
      <c r="CB1090" s="360"/>
      <c r="CC1090" s="360"/>
      <c r="CD1090" s="360"/>
      <c r="CE1090" s="360"/>
      <c r="CF1090" s="360"/>
      <c r="CG1090" s="360"/>
      <c r="CH1090" s="360"/>
      <c r="CI1090" s="360"/>
      <c r="CJ1090" s="360"/>
      <c r="CK1090" s="360"/>
      <c r="CL1090" s="360"/>
      <c r="CM1090" s="360"/>
      <c r="CN1090" s="360"/>
      <c r="CO1090" s="360"/>
      <c r="CP1090" s="360"/>
      <c r="CQ1090" s="360"/>
      <c r="CR1090" s="360"/>
      <c r="CS1090" s="360"/>
      <c r="CT1090" s="360"/>
      <c r="CU1090" s="360"/>
      <c r="CV1090" s="360"/>
      <c r="CW1090" s="360"/>
      <c r="CX1090" s="360"/>
      <c r="CY1090" s="360"/>
      <c r="CZ1090" s="360"/>
      <c r="DA1090" s="360"/>
      <c r="DB1090" s="360"/>
      <c r="DC1090" s="360"/>
      <c r="DD1090" s="360"/>
      <c r="DE1090" s="360"/>
      <c r="DF1090" s="360"/>
      <c r="DG1090" s="360"/>
      <c r="DH1090" s="360"/>
      <c r="DI1090" s="360"/>
      <c r="DJ1090" s="360"/>
      <c r="DK1090" s="360"/>
      <c r="DL1090" s="360"/>
      <c r="DM1090" s="360"/>
      <c r="DN1090" s="360"/>
      <c r="DO1090" s="360"/>
      <c r="DP1090" s="360"/>
      <c r="DQ1090" s="360"/>
      <c r="DR1090" s="360"/>
      <c r="DS1090" s="360"/>
      <c r="DT1090" s="360"/>
      <c r="DU1090" s="360"/>
      <c r="DV1090" s="360"/>
      <c r="DW1090" s="360"/>
      <c r="DX1090" s="360"/>
      <c r="DY1090" s="360"/>
      <c r="DZ1090" s="360"/>
      <c r="EA1090" s="360"/>
      <c r="EB1090" s="360"/>
      <c r="EC1090" s="360"/>
      <c r="ED1090" s="360"/>
      <c r="EE1090" s="360"/>
      <c r="EF1090" s="360"/>
      <c r="EG1090" s="360"/>
      <c r="EH1090" s="360"/>
      <c r="EI1090" s="360"/>
      <c r="EJ1090" s="360"/>
      <c r="EK1090" s="360"/>
      <c r="EL1090" s="360"/>
      <c r="EM1090" s="360"/>
      <c r="EN1090" s="360"/>
      <c r="EO1090" s="360"/>
      <c r="EP1090" s="360"/>
      <c r="EQ1090" s="360"/>
      <c r="ER1090" s="360"/>
      <c r="ES1090" s="360"/>
      <c r="ET1090" s="360"/>
      <c r="EU1090" s="360"/>
      <c r="EV1090" s="360"/>
      <c r="EW1090" s="360"/>
      <c r="EX1090" s="360"/>
      <c r="EY1090" s="360"/>
      <c r="EZ1090" s="360"/>
      <c r="FA1090" s="360"/>
      <c r="FB1090" s="360"/>
      <c r="FC1090" s="360"/>
      <c r="FD1090" s="360"/>
      <c r="FE1090" s="360"/>
      <c r="FF1090" s="360"/>
      <c r="FG1090" s="360"/>
      <c r="FH1090" s="360"/>
      <c r="FI1090" s="360"/>
      <c r="FJ1090" s="360"/>
      <c r="FK1090" s="360"/>
      <c r="FL1090" s="360"/>
      <c r="FM1090" s="360"/>
      <c r="FN1090" s="360"/>
      <c r="FO1090" s="360"/>
      <c r="FP1090" s="360"/>
      <c r="FQ1090" s="360"/>
      <c r="FR1090" s="360"/>
      <c r="FS1090" s="360"/>
      <c r="FT1090" s="360"/>
      <c r="FU1090" s="360"/>
      <c r="FV1090" s="360"/>
      <c r="FW1090" s="360"/>
      <c r="FX1090" s="360"/>
      <c r="FY1090" s="360"/>
      <c r="FZ1090" s="360"/>
      <c r="GA1090" s="360"/>
      <c r="GB1090" s="360"/>
      <c r="GC1090" s="360"/>
      <c r="GD1090" s="360"/>
      <c r="GE1090" s="360"/>
      <c r="GF1090" s="360"/>
      <c r="GG1090" s="360"/>
      <c r="GH1090" s="360"/>
      <c r="GI1090" s="360"/>
      <c r="GJ1090" s="360"/>
      <c r="GK1090" s="360"/>
      <c r="GL1090" s="360"/>
      <c r="GM1090" s="360"/>
      <c r="GN1090" s="360"/>
      <c r="GO1090" s="360"/>
      <c r="GP1090" s="360"/>
      <c r="GQ1090" s="360"/>
      <c r="GR1090" s="360"/>
      <c r="GS1090" s="360"/>
      <c r="GT1090" s="360"/>
      <c r="GU1090" s="360"/>
      <c r="GV1090" s="360"/>
      <c r="GW1090" s="360"/>
      <c r="GX1090" s="360"/>
      <c r="GY1090" s="360"/>
      <c r="GZ1090" s="360"/>
      <c r="HA1090" s="360"/>
      <c r="HB1090" s="360"/>
      <c r="HC1090" s="360"/>
      <c r="HD1090" s="360"/>
      <c r="HE1090" s="360"/>
      <c r="HF1090" s="360"/>
      <c r="HG1090" s="360"/>
      <c r="HH1090" s="360"/>
      <c r="HI1090" s="360"/>
      <c r="HJ1090" s="360"/>
      <c r="HK1090" s="360"/>
      <c r="HL1090" s="360"/>
      <c r="HM1090" s="360"/>
      <c r="HN1090" s="360"/>
      <c r="HO1090" s="360"/>
      <c r="HP1090" s="360"/>
      <c r="HQ1090" s="360"/>
      <c r="HR1090" s="360"/>
      <c r="HS1090" s="360"/>
      <c r="HT1090" s="360"/>
      <c r="HU1090" s="360"/>
      <c r="HV1090" s="360"/>
      <c r="HW1090" s="360"/>
      <c r="HX1090" s="360"/>
    </row>
    <row r="1092" spans="1:232" s="461" customFormat="1">
      <c r="A1092" s="352"/>
      <c r="B1092" s="369"/>
      <c r="C1092" s="354"/>
      <c r="D1092" s="355"/>
      <c r="E1092" s="356"/>
      <c r="F1092" s="357"/>
      <c r="G1092" s="370"/>
      <c r="H1092" s="372"/>
      <c r="I1092" s="447"/>
      <c r="J1092" s="448"/>
      <c r="K1092" s="449"/>
      <c r="L1092" s="446"/>
      <c r="N1092" s="440"/>
      <c r="O1092" s="440"/>
      <c r="P1092" s="360"/>
      <c r="Q1092" s="360"/>
      <c r="R1092" s="360"/>
      <c r="S1092" s="360"/>
      <c r="T1092" s="360"/>
      <c r="U1092" s="360"/>
      <c r="V1092" s="360"/>
      <c r="W1092" s="360"/>
      <c r="X1092" s="360"/>
      <c r="Y1092" s="360"/>
      <c r="Z1092" s="360"/>
      <c r="AA1092" s="360"/>
      <c r="AB1092" s="360"/>
      <c r="AC1092" s="360"/>
      <c r="AD1092" s="360"/>
      <c r="AE1092" s="360"/>
      <c r="AF1092" s="360"/>
      <c r="AG1092" s="360"/>
      <c r="AH1092" s="360"/>
      <c r="AI1092" s="360"/>
      <c r="AJ1092" s="360"/>
      <c r="AK1092" s="360"/>
      <c r="AL1092" s="360"/>
      <c r="AM1092" s="360"/>
      <c r="AN1092" s="360"/>
      <c r="AO1092" s="360"/>
      <c r="AP1092" s="360"/>
      <c r="AQ1092" s="360"/>
      <c r="AR1092" s="360"/>
      <c r="AS1092" s="360"/>
      <c r="AT1092" s="360"/>
      <c r="AU1092" s="360"/>
      <c r="AV1092" s="360"/>
      <c r="AW1092" s="360"/>
      <c r="AX1092" s="360"/>
      <c r="AY1092" s="360"/>
      <c r="AZ1092" s="360"/>
      <c r="BA1092" s="360"/>
      <c r="BB1092" s="360"/>
      <c r="BC1092" s="360"/>
      <c r="BD1092" s="360"/>
      <c r="BE1092" s="360"/>
      <c r="BF1092" s="360"/>
      <c r="BG1092" s="360"/>
      <c r="BH1092" s="360"/>
      <c r="BI1092" s="360"/>
      <c r="BJ1092" s="360"/>
      <c r="BK1092" s="360"/>
      <c r="BL1092" s="360"/>
      <c r="BM1092" s="360"/>
      <c r="BN1092" s="360"/>
      <c r="BO1092" s="360"/>
      <c r="BP1092" s="360"/>
      <c r="BQ1092" s="360"/>
      <c r="BR1092" s="360"/>
      <c r="BS1092" s="360"/>
      <c r="BT1092" s="360"/>
      <c r="BU1092" s="360"/>
      <c r="BV1092" s="360"/>
      <c r="BW1092" s="360"/>
      <c r="BX1092" s="360"/>
      <c r="BY1092" s="360"/>
      <c r="BZ1092" s="360"/>
      <c r="CA1092" s="360"/>
      <c r="CB1092" s="360"/>
      <c r="CC1092" s="360"/>
      <c r="CD1092" s="360"/>
      <c r="CE1092" s="360"/>
      <c r="CF1092" s="360"/>
      <c r="CG1092" s="360"/>
      <c r="CH1092" s="360"/>
      <c r="CI1092" s="360"/>
      <c r="CJ1092" s="360"/>
      <c r="CK1092" s="360"/>
      <c r="CL1092" s="360"/>
      <c r="CM1092" s="360"/>
      <c r="CN1092" s="360"/>
      <c r="CO1092" s="360"/>
      <c r="CP1092" s="360"/>
      <c r="CQ1092" s="360"/>
      <c r="CR1092" s="360"/>
      <c r="CS1092" s="360"/>
      <c r="CT1092" s="360"/>
      <c r="CU1092" s="360"/>
      <c r="CV1092" s="360"/>
      <c r="CW1092" s="360"/>
      <c r="CX1092" s="360"/>
      <c r="CY1092" s="360"/>
      <c r="CZ1092" s="360"/>
      <c r="DA1092" s="360"/>
      <c r="DB1092" s="360"/>
      <c r="DC1092" s="360"/>
      <c r="DD1092" s="360"/>
      <c r="DE1092" s="360"/>
      <c r="DF1092" s="360"/>
      <c r="DG1092" s="360"/>
      <c r="DH1092" s="360"/>
      <c r="DI1092" s="360"/>
      <c r="DJ1092" s="360"/>
      <c r="DK1092" s="360"/>
      <c r="DL1092" s="360"/>
      <c r="DM1092" s="360"/>
      <c r="DN1092" s="360"/>
      <c r="DO1092" s="360"/>
      <c r="DP1092" s="360"/>
      <c r="DQ1092" s="360"/>
      <c r="DR1092" s="360"/>
      <c r="DS1092" s="360"/>
      <c r="DT1092" s="360"/>
      <c r="DU1092" s="360"/>
      <c r="DV1092" s="360"/>
      <c r="DW1092" s="360"/>
      <c r="DX1092" s="360"/>
      <c r="DY1092" s="360"/>
      <c r="DZ1092" s="360"/>
      <c r="EA1092" s="360"/>
      <c r="EB1092" s="360"/>
      <c r="EC1092" s="360"/>
      <c r="ED1092" s="360"/>
      <c r="EE1092" s="360"/>
      <c r="EF1092" s="360"/>
      <c r="EG1092" s="360"/>
      <c r="EH1092" s="360"/>
      <c r="EI1092" s="360"/>
      <c r="EJ1092" s="360"/>
      <c r="EK1092" s="360"/>
      <c r="EL1092" s="360"/>
      <c r="EM1092" s="360"/>
      <c r="EN1092" s="360"/>
      <c r="EO1092" s="360"/>
      <c r="EP1092" s="360"/>
      <c r="EQ1092" s="360"/>
      <c r="ER1092" s="360"/>
      <c r="ES1092" s="360"/>
      <c r="ET1092" s="360"/>
      <c r="EU1092" s="360"/>
      <c r="EV1092" s="360"/>
      <c r="EW1092" s="360"/>
      <c r="EX1092" s="360"/>
      <c r="EY1092" s="360"/>
      <c r="EZ1092" s="360"/>
      <c r="FA1092" s="360"/>
      <c r="FB1092" s="360"/>
      <c r="FC1092" s="360"/>
      <c r="FD1092" s="360"/>
      <c r="FE1092" s="360"/>
      <c r="FF1092" s="360"/>
      <c r="FG1092" s="360"/>
      <c r="FH1092" s="360"/>
      <c r="FI1092" s="360"/>
      <c r="FJ1092" s="360"/>
      <c r="FK1092" s="360"/>
      <c r="FL1092" s="360"/>
      <c r="FM1092" s="360"/>
      <c r="FN1092" s="360"/>
      <c r="FO1092" s="360"/>
      <c r="FP1092" s="360"/>
      <c r="FQ1092" s="360"/>
      <c r="FR1092" s="360"/>
      <c r="FS1092" s="360"/>
      <c r="FT1092" s="360"/>
      <c r="FU1092" s="360"/>
      <c r="FV1092" s="360"/>
      <c r="FW1092" s="360"/>
      <c r="FX1092" s="360"/>
      <c r="FY1092" s="360"/>
      <c r="FZ1092" s="360"/>
      <c r="GA1092" s="360"/>
      <c r="GB1092" s="360"/>
      <c r="GC1092" s="360"/>
      <c r="GD1092" s="360"/>
      <c r="GE1092" s="360"/>
      <c r="GF1092" s="360"/>
      <c r="GG1092" s="360"/>
      <c r="GH1092" s="360"/>
      <c r="GI1092" s="360"/>
      <c r="GJ1092" s="360"/>
      <c r="GK1092" s="360"/>
      <c r="GL1092" s="360"/>
      <c r="GM1092" s="360"/>
      <c r="GN1092" s="360"/>
      <c r="GO1092" s="360"/>
      <c r="GP1092" s="360"/>
      <c r="GQ1092" s="360"/>
      <c r="GR1092" s="360"/>
      <c r="GS1092" s="360"/>
      <c r="GT1092" s="360"/>
      <c r="GU1092" s="360"/>
      <c r="GV1092" s="360"/>
      <c r="GW1092" s="360"/>
      <c r="GX1092" s="360"/>
      <c r="GY1092" s="360"/>
      <c r="GZ1092" s="360"/>
      <c r="HA1092" s="360"/>
      <c r="HB1092" s="360"/>
      <c r="HC1092" s="360"/>
      <c r="HD1092" s="360"/>
      <c r="HE1092" s="360"/>
      <c r="HF1092" s="360"/>
      <c r="HG1092" s="360"/>
      <c r="HH1092" s="360"/>
      <c r="HI1092" s="360"/>
      <c r="HJ1092" s="360"/>
      <c r="HK1092" s="360"/>
      <c r="HL1092" s="360"/>
      <c r="HM1092" s="360"/>
      <c r="HN1092" s="360"/>
      <c r="HO1092" s="360"/>
      <c r="HP1092" s="360"/>
      <c r="HQ1092" s="360"/>
      <c r="HR1092" s="360"/>
      <c r="HS1092" s="360"/>
      <c r="HT1092" s="360"/>
      <c r="HU1092" s="360"/>
      <c r="HV1092" s="360"/>
      <c r="HW1092" s="360"/>
      <c r="HX1092" s="360"/>
    </row>
    <row r="1094" spans="1:232" s="461" customFormat="1">
      <c r="A1094" s="352"/>
      <c r="B1094" s="369"/>
      <c r="C1094" s="354"/>
      <c r="D1094" s="355"/>
      <c r="E1094" s="356"/>
      <c r="F1094" s="357"/>
      <c r="G1094" s="370"/>
      <c r="H1094" s="372"/>
      <c r="I1094" s="447"/>
      <c r="J1094" s="448"/>
      <c r="K1094" s="449"/>
      <c r="L1094" s="446"/>
      <c r="N1094" s="440"/>
      <c r="O1094" s="440"/>
      <c r="P1094" s="360"/>
      <c r="Q1094" s="360"/>
      <c r="R1094" s="360"/>
      <c r="S1094" s="360"/>
      <c r="T1094" s="360"/>
      <c r="U1094" s="360"/>
      <c r="V1094" s="360"/>
      <c r="W1094" s="360"/>
      <c r="X1094" s="360"/>
      <c r="Y1094" s="360"/>
      <c r="Z1094" s="360"/>
      <c r="AA1094" s="360"/>
      <c r="AB1094" s="360"/>
      <c r="AC1094" s="360"/>
      <c r="AD1094" s="360"/>
      <c r="AE1094" s="360"/>
      <c r="AF1094" s="360"/>
      <c r="AG1094" s="360"/>
      <c r="AH1094" s="360"/>
      <c r="AI1094" s="360"/>
      <c r="AJ1094" s="360"/>
      <c r="AK1094" s="360"/>
      <c r="AL1094" s="360"/>
      <c r="AM1094" s="360"/>
      <c r="AN1094" s="360"/>
      <c r="AO1094" s="360"/>
      <c r="AP1094" s="360"/>
      <c r="AQ1094" s="360"/>
      <c r="AR1094" s="360"/>
      <c r="AS1094" s="360"/>
      <c r="AT1094" s="360"/>
      <c r="AU1094" s="360"/>
      <c r="AV1094" s="360"/>
      <c r="AW1094" s="360"/>
      <c r="AX1094" s="360"/>
      <c r="AY1094" s="360"/>
      <c r="AZ1094" s="360"/>
      <c r="BA1094" s="360"/>
      <c r="BB1094" s="360"/>
      <c r="BC1094" s="360"/>
      <c r="BD1094" s="360"/>
      <c r="BE1094" s="360"/>
      <c r="BF1094" s="360"/>
      <c r="BG1094" s="360"/>
      <c r="BH1094" s="360"/>
      <c r="BI1094" s="360"/>
      <c r="BJ1094" s="360"/>
      <c r="BK1094" s="360"/>
      <c r="BL1094" s="360"/>
      <c r="BM1094" s="360"/>
      <c r="BN1094" s="360"/>
      <c r="BO1094" s="360"/>
      <c r="BP1094" s="360"/>
      <c r="BQ1094" s="360"/>
      <c r="BR1094" s="360"/>
      <c r="BS1094" s="360"/>
      <c r="BT1094" s="360"/>
      <c r="BU1094" s="360"/>
      <c r="BV1094" s="360"/>
      <c r="BW1094" s="360"/>
      <c r="BX1094" s="360"/>
      <c r="BY1094" s="360"/>
      <c r="BZ1094" s="360"/>
      <c r="CA1094" s="360"/>
      <c r="CB1094" s="360"/>
      <c r="CC1094" s="360"/>
      <c r="CD1094" s="360"/>
      <c r="CE1094" s="360"/>
      <c r="CF1094" s="360"/>
      <c r="CG1094" s="360"/>
      <c r="CH1094" s="360"/>
      <c r="CI1094" s="360"/>
      <c r="CJ1094" s="360"/>
      <c r="CK1094" s="360"/>
      <c r="CL1094" s="360"/>
      <c r="CM1094" s="360"/>
      <c r="CN1094" s="360"/>
      <c r="CO1094" s="360"/>
      <c r="CP1094" s="360"/>
      <c r="CQ1094" s="360"/>
      <c r="CR1094" s="360"/>
      <c r="CS1094" s="360"/>
      <c r="CT1094" s="360"/>
      <c r="CU1094" s="360"/>
      <c r="CV1094" s="360"/>
      <c r="CW1094" s="360"/>
      <c r="CX1094" s="360"/>
      <c r="CY1094" s="360"/>
      <c r="CZ1094" s="360"/>
      <c r="DA1094" s="360"/>
      <c r="DB1094" s="360"/>
      <c r="DC1094" s="360"/>
      <c r="DD1094" s="360"/>
      <c r="DE1094" s="360"/>
      <c r="DF1094" s="360"/>
      <c r="DG1094" s="360"/>
      <c r="DH1094" s="360"/>
      <c r="DI1094" s="360"/>
      <c r="DJ1094" s="360"/>
      <c r="DK1094" s="360"/>
      <c r="DL1094" s="360"/>
      <c r="DM1094" s="360"/>
      <c r="DN1094" s="360"/>
      <c r="DO1094" s="360"/>
      <c r="DP1094" s="360"/>
      <c r="DQ1094" s="360"/>
      <c r="DR1094" s="360"/>
      <c r="DS1094" s="360"/>
      <c r="DT1094" s="360"/>
      <c r="DU1094" s="360"/>
      <c r="DV1094" s="360"/>
      <c r="DW1094" s="360"/>
      <c r="DX1094" s="360"/>
      <c r="DY1094" s="360"/>
      <c r="DZ1094" s="360"/>
      <c r="EA1094" s="360"/>
      <c r="EB1094" s="360"/>
      <c r="EC1094" s="360"/>
      <c r="ED1094" s="360"/>
      <c r="EE1094" s="360"/>
      <c r="EF1094" s="360"/>
      <c r="EG1094" s="360"/>
      <c r="EH1094" s="360"/>
      <c r="EI1094" s="360"/>
      <c r="EJ1094" s="360"/>
      <c r="EK1094" s="360"/>
      <c r="EL1094" s="360"/>
      <c r="EM1094" s="360"/>
      <c r="EN1094" s="360"/>
      <c r="EO1094" s="360"/>
      <c r="EP1094" s="360"/>
      <c r="EQ1094" s="360"/>
      <c r="ER1094" s="360"/>
      <c r="ES1094" s="360"/>
      <c r="ET1094" s="360"/>
      <c r="EU1094" s="360"/>
      <c r="EV1094" s="360"/>
      <c r="EW1094" s="360"/>
      <c r="EX1094" s="360"/>
      <c r="EY1094" s="360"/>
      <c r="EZ1094" s="360"/>
      <c r="FA1094" s="360"/>
      <c r="FB1094" s="360"/>
      <c r="FC1094" s="360"/>
      <c r="FD1094" s="360"/>
      <c r="FE1094" s="360"/>
      <c r="FF1094" s="360"/>
      <c r="FG1094" s="360"/>
      <c r="FH1094" s="360"/>
      <c r="FI1094" s="360"/>
      <c r="FJ1094" s="360"/>
      <c r="FK1094" s="360"/>
      <c r="FL1094" s="360"/>
      <c r="FM1094" s="360"/>
      <c r="FN1094" s="360"/>
      <c r="FO1094" s="360"/>
      <c r="FP1094" s="360"/>
      <c r="FQ1094" s="360"/>
      <c r="FR1094" s="360"/>
      <c r="FS1094" s="360"/>
      <c r="FT1094" s="360"/>
      <c r="FU1094" s="360"/>
      <c r="FV1094" s="360"/>
      <c r="FW1094" s="360"/>
      <c r="FX1094" s="360"/>
      <c r="FY1094" s="360"/>
      <c r="FZ1094" s="360"/>
      <c r="GA1094" s="360"/>
      <c r="GB1094" s="360"/>
      <c r="GC1094" s="360"/>
      <c r="GD1094" s="360"/>
      <c r="GE1094" s="360"/>
      <c r="GF1094" s="360"/>
      <c r="GG1094" s="360"/>
      <c r="GH1094" s="360"/>
      <c r="GI1094" s="360"/>
      <c r="GJ1094" s="360"/>
      <c r="GK1094" s="360"/>
      <c r="GL1094" s="360"/>
      <c r="GM1094" s="360"/>
      <c r="GN1094" s="360"/>
      <c r="GO1094" s="360"/>
      <c r="GP1094" s="360"/>
      <c r="GQ1094" s="360"/>
      <c r="GR1094" s="360"/>
      <c r="GS1094" s="360"/>
      <c r="GT1094" s="360"/>
      <c r="GU1094" s="360"/>
      <c r="GV1094" s="360"/>
      <c r="GW1094" s="360"/>
      <c r="GX1094" s="360"/>
      <c r="GY1094" s="360"/>
      <c r="GZ1094" s="360"/>
      <c r="HA1094" s="360"/>
      <c r="HB1094" s="360"/>
      <c r="HC1094" s="360"/>
      <c r="HD1094" s="360"/>
      <c r="HE1094" s="360"/>
      <c r="HF1094" s="360"/>
      <c r="HG1094" s="360"/>
      <c r="HH1094" s="360"/>
      <c r="HI1094" s="360"/>
      <c r="HJ1094" s="360"/>
      <c r="HK1094" s="360"/>
      <c r="HL1094" s="360"/>
      <c r="HM1094" s="360"/>
      <c r="HN1094" s="360"/>
      <c r="HO1094" s="360"/>
      <c r="HP1094" s="360"/>
      <c r="HQ1094" s="360"/>
      <c r="HR1094" s="360"/>
      <c r="HS1094" s="360"/>
      <c r="HT1094" s="360"/>
      <c r="HU1094" s="360"/>
      <c r="HV1094" s="360"/>
      <c r="HW1094" s="360"/>
      <c r="HX1094" s="360"/>
    </row>
    <row r="1096" spans="1:232" s="461" customFormat="1">
      <c r="A1096" s="352"/>
      <c r="B1096" s="369"/>
      <c r="C1096" s="354"/>
      <c r="D1096" s="355"/>
      <c r="E1096" s="356"/>
      <c r="F1096" s="357"/>
      <c r="G1096" s="370"/>
      <c r="H1096" s="372"/>
      <c r="I1096" s="447"/>
      <c r="J1096" s="448"/>
      <c r="K1096" s="449"/>
      <c r="L1096" s="446"/>
      <c r="N1096" s="440"/>
      <c r="O1096" s="440"/>
      <c r="P1096" s="360"/>
      <c r="Q1096" s="360"/>
      <c r="R1096" s="360"/>
      <c r="S1096" s="360"/>
      <c r="T1096" s="360"/>
      <c r="U1096" s="360"/>
      <c r="V1096" s="360"/>
      <c r="W1096" s="360"/>
      <c r="X1096" s="360"/>
      <c r="Y1096" s="360"/>
      <c r="Z1096" s="360"/>
      <c r="AA1096" s="360"/>
      <c r="AB1096" s="360"/>
      <c r="AC1096" s="360"/>
      <c r="AD1096" s="360"/>
      <c r="AE1096" s="360"/>
      <c r="AF1096" s="360"/>
      <c r="AG1096" s="360"/>
      <c r="AH1096" s="360"/>
      <c r="AI1096" s="360"/>
      <c r="AJ1096" s="360"/>
      <c r="AK1096" s="360"/>
      <c r="AL1096" s="360"/>
      <c r="AM1096" s="360"/>
      <c r="AN1096" s="360"/>
      <c r="AO1096" s="360"/>
      <c r="AP1096" s="360"/>
      <c r="AQ1096" s="360"/>
      <c r="AR1096" s="360"/>
      <c r="AS1096" s="360"/>
      <c r="AT1096" s="360"/>
      <c r="AU1096" s="360"/>
      <c r="AV1096" s="360"/>
      <c r="AW1096" s="360"/>
      <c r="AX1096" s="360"/>
      <c r="AY1096" s="360"/>
      <c r="AZ1096" s="360"/>
      <c r="BA1096" s="360"/>
      <c r="BB1096" s="360"/>
      <c r="BC1096" s="360"/>
      <c r="BD1096" s="360"/>
      <c r="BE1096" s="360"/>
      <c r="BF1096" s="360"/>
      <c r="BG1096" s="360"/>
      <c r="BH1096" s="360"/>
      <c r="BI1096" s="360"/>
      <c r="BJ1096" s="360"/>
      <c r="BK1096" s="360"/>
      <c r="BL1096" s="360"/>
      <c r="BM1096" s="360"/>
      <c r="BN1096" s="360"/>
      <c r="BO1096" s="360"/>
      <c r="BP1096" s="360"/>
      <c r="BQ1096" s="360"/>
      <c r="BR1096" s="360"/>
      <c r="BS1096" s="360"/>
      <c r="BT1096" s="360"/>
      <c r="BU1096" s="360"/>
      <c r="BV1096" s="360"/>
      <c r="BW1096" s="360"/>
      <c r="BX1096" s="360"/>
      <c r="BY1096" s="360"/>
      <c r="BZ1096" s="360"/>
      <c r="CA1096" s="360"/>
      <c r="CB1096" s="360"/>
      <c r="CC1096" s="360"/>
      <c r="CD1096" s="360"/>
      <c r="CE1096" s="360"/>
      <c r="CF1096" s="360"/>
      <c r="CG1096" s="360"/>
      <c r="CH1096" s="360"/>
      <c r="CI1096" s="360"/>
      <c r="CJ1096" s="360"/>
      <c r="CK1096" s="360"/>
      <c r="CL1096" s="360"/>
      <c r="CM1096" s="360"/>
      <c r="CN1096" s="360"/>
      <c r="CO1096" s="360"/>
      <c r="CP1096" s="360"/>
      <c r="CQ1096" s="360"/>
      <c r="CR1096" s="360"/>
      <c r="CS1096" s="360"/>
      <c r="CT1096" s="360"/>
      <c r="CU1096" s="360"/>
      <c r="CV1096" s="360"/>
      <c r="CW1096" s="360"/>
      <c r="CX1096" s="360"/>
      <c r="CY1096" s="360"/>
      <c r="CZ1096" s="360"/>
      <c r="DA1096" s="360"/>
      <c r="DB1096" s="360"/>
      <c r="DC1096" s="360"/>
      <c r="DD1096" s="360"/>
      <c r="DE1096" s="360"/>
      <c r="DF1096" s="360"/>
      <c r="DG1096" s="360"/>
      <c r="DH1096" s="360"/>
      <c r="DI1096" s="360"/>
      <c r="DJ1096" s="360"/>
      <c r="DK1096" s="360"/>
      <c r="DL1096" s="360"/>
      <c r="DM1096" s="360"/>
      <c r="DN1096" s="360"/>
      <c r="DO1096" s="360"/>
      <c r="DP1096" s="360"/>
      <c r="DQ1096" s="360"/>
      <c r="DR1096" s="360"/>
      <c r="DS1096" s="360"/>
      <c r="DT1096" s="360"/>
      <c r="DU1096" s="360"/>
      <c r="DV1096" s="360"/>
      <c r="DW1096" s="360"/>
      <c r="DX1096" s="360"/>
      <c r="DY1096" s="360"/>
      <c r="DZ1096" s="360"/>
      <c r="EA1096" s="360"/>
      <c r="EB1096" s="360"/>
      <c r="EC1096" s="360"/>
      <c r="ED1096" s="360"/>
      <c r="EE1096" s="360"/>
      <c r="EF1096" s="360"/>
      <c r="EG1096" s="360"/>
      <c r="EH1096" s="360"/>
      <c r="EI1096" s="360"/>
      <c r="EJ1096" s="360"/>
      <c r="EK1096" s="360"/>
      <c r="EL1096" s="360"/>
      <c r="EM1096" s="360"/>
      <c r="EN1096" s="360"/>
      <c r="EO1096" s="360"/>
      <c r="EP1096" s="360"/>
      <c r="EQ1096" s="360"/>
      <c r="ER1096" s="360"/>
      <c r="ES1096" s="360"/>
      <c r="ET1096" s="360"/>
      <c r="EU1096" s="360"/>
      <c r="EV1096" s="360"/>
      <c r="EW1096" s="360"/>
      <c r="EX1096" s="360"/>
      <c r="EY1096" s="360"/>
      <c r="EZ1096" s="360"/>
      <c r="FA1096" s="360"/>
      <c r="FB1096" s="360"/>
      <c r="FC1096" s="360"/>
      <c r="FD1096" s="360"/>
      <c r="FE1096" s="360"/>
      <c r="FF1096" s="360"/>
      <c r="FG1096" s="360"/>
      <c r="FH1096" s="360"/>
      <c r="FI1096" s="360"/>
      <c r="FJ1096" s="360"/>
      <c r="FK1096" s="360"/>
      <c r="FL1096" s="360"/>
      <c r="FM1096" s="360"/>
      <c r="FN1096" s="360"/>
      <c r="FO1096" s="360"/>
      <c r="FP1096" s="360"/>
      <c r="FQ1096" s="360"/>
      <c r="FR1096" s="360"/>
      <c r="FS1096" s="360"/>
      <c r="FT1096" s="360"/>
      <c r="FU1096" s="360"/>
      <c r="FV1096" s="360"/>
      <c r="FW1096" s="360"/>
      <c r="FX1096" s="360"/>
      <c r="FY1096" s="360"/>
      <c r="FZ1096" s="360"/>
      <c r="GA1096" s="360"/>
      <c r="GB1096" s="360"/>
      <c r="GC1096" s="360"/>
      <c r="GD1096" s="360"/>
      <c r="GE1096" s="360"/>
      <c r="GF1096" s="360"/>
      <c r="GG1096" s="360"/>
      <c r="GH1096" s="360"/>
      <c r="GI1096" s="360"/>
      <c r="GJ1096" s="360"/>
      <c r="GK1096" s="360"/>
      <c r="GL1096" s="360"/>
      <c r="GM1096" s="360"/>
      <c r="GN1096" s="360"/>
      <c r="GO1096" s="360"/>
      <c r="GP1096" s="360"/>
      <c r="GQ1096" s="360"/>
      <c r="GR1096" s="360"/>
      <c r="GS1096" s="360"/>
      <c r="GT1096" s="360"/>
      <c r="GU1096" s="360"/>
      <c r="GV1096" s="360"/>
      <c r="GW1096" s="360"/>
      <c r="GX1096" s="360"/>
      <c r="GY1096" s="360"/>
      <c r="GZ1096" s="360"/>
      <c r="HA1096" s="360"/>
      <c r="HB1096" s="360"/>
      <c r="HC1096" s="360"/>
      <c r="HD1096" s="360"/>
      <c r="HE1096" s="360"/>
      <c r="HF1096" s="360"/>
      <c r="HG1096" s="360"/>
      <c r="HH1096" s="360"/>
      <c r="HI1096" s="360"/>
      <c r="HJ1096" s="360"/>
      <c r="HK1096" s="360"/>
      <c r="HL1096" s="360"/>
      <c r="HM1096" s="360"/>
      <c r="HN1096" s="360"/>
      <c r="HO1096" s="360"/>
      <c r="HP1096" s="360"/>
      <c r="HQ1096" s="360"/>
      <c r="HR1096" s="360"/>
      <c r="HS1096" s="360"/>
      <c r="HT1096" s="360"/>
      <c r="HU1096" s="360"/>
      <c r="HV1096" s="360"/>
      <c r="HW1096" s="360"/>
      <c r="HX1096" s="360"/>
    </row>
    <row r="1098" spans="1:232" s="461" customFormat="1">
      <c r="A1098" s="352"/>
      <c r="B1098" s="369"/>
      <c r="C1098" s="354"/>
      <c r="D1098" s="355"/>
      <c r="E1098" s="356"/>
      <c r="F1098" s="357"/>
      <c r="G1098" s="370"/>
      <c r="H1098" s="372"/>
      <c r="I1098" s="447"/>
      <c r="J1098" s="448"/>
      <c r="K1098" s="449"/>
      <c r="L1098" s="446"/>
      <c r="N1098" s="440"/>
      <c r="O1098" s="440"/>
      <c r="P1098" s="360"/>
      <c r="Q1098" s="360"/>
      <c r="R1098" s="360"/>
      <c r="S1098" s="360"/>
      <c r="T1098" s="360"/>
      <c r="U1098" s="360"/>
      <c r="V1098" s="360"/>
      <c r="W1098" s="360"/>
      <c r="X1098" s="360"/>
      <c r="Y1098" s="360"/>
      <c r="Z1098" s="360"/>
      <c r="AA1098" s="360"/>
      <c r="AB1098" s="360"/>
      <c r="AC1098" s="360"/>
      <c r="AD1098" s="360"/>
      <c r="AE1098" s="360"/>
      <c r="AF1098" s="360"/>
      <c r="AG1098" s="360"/>
      <c r="AH1098" s="360"/>
      <c r="AI1098" s="360"/>
      <c r="AJ1098" s="360"/>
      <c r="AK1098" s="360"/>
      <c r="AL1098" s="360"/>
      <c r="AM1098" s="360"/>
      <c r="AN1098" s="360"/>
      <c r="AO1098" s="360"/>
      <c r="AP1098" s="360"/>
      <c r="AQ1098" s="360"/>
      <c r="AR1098" s="360"/>
      <c r="AS1098" s="360"/>
      <c r="AT1098" s="360"/>
      <c r="AU1098" s="360"/>
      <c r="AV1098" s="360"/>
      <c r="AW1098" s="360"/>
      <c r="AX1098" s="360"/>
      <c r="AY1098" s="360"/>
      <c r="AZ1098" s="360"/>
      <c r="BA1098" s="360"/>
      <c r="BB1098" s="360"/>
      <c r="BC1098" s="360"/>
      <c r="BD1098" s="360"/>
      <c r="BE1098" s="360"/>
      <c r="BF1098" s="360"/>
      <c r="BG1098" s="360"/>
      <c r="BH1098" s="360"/>
      <c r="BI1098" s="360"/>
      <c r="BJ1098" s="360"/>
      <c r="BK1098" s="360"/>
      <c r="BL1098" s="360"/>
      <c r="BM1098" s="360"/>
      <c r="BN1098" s="360"/>
      <c r="BO1098" s="360"/>
      <c r="BP1098" s="360"/>
      <c r="BQ1098" s="360"/>
      <c r="BR1098" s="360"/>
      <c r="BS1098" s="360"/>
      <c r="BT1098" s="360"/>
      <c r="BU1098" s="360"/>
      <c r="BV1098" s="360"/>
      <c r="BW1098" s="360"/>
      <c r="BX1098" s="360"/>
      <c r="BY1098" s="360"/>
      <c r="BZ1098" s="360"/>
      <c r="CA1098" s="360"/>
      <c r="CB1098" s="360"/>
      <c r="CC1098" s="360"/>
      <c r="CD1098" s="360"/>
      <c r="CE1098" s="360"/>
      <c r="CF1098" s="360"/>
      <c r="CG1098" s="360"/>
      <c r="CH1098" s="360"/>
      <c r="CI1098" s="360"/>
      <c r="CJ1098" s="360"/>
      <c r="CK1098" s="360"/>
      <c r="CL1098" s="360"/>
      <c r="CM1098" s="360"/>
      <c r="CN1098" s="360"/>
      <c r="CO1098" s="360"/>
      <c r="CP1098" s="360"/>
      <c r="CQ1098" s="360"/>
      <c r="CR1098" s="360"/>
      <c r="CS1098" s="360"/>
      <c r="CT1098" s="360"/>
      <c r="CU1098" s="360"/>
      <c r="CV1098" s="360"/>
      <c r="CW1098" s="360"/>
      <c r="CX1098" s="360"/>
      <c r="CY1098" s="360"/>
      <c r="CZ1098" s="360"/>
      <c r="DA1098" s="360"/>
      <c r="DB1098" s="360"/>
      <c r="DC1098" s="360"/>
      <c r="DD1098" s="360"/>
      <c r="DE1098" s="360"/>
      <c r="DF1098" s="360"/>
      <c r="DG1098" s="360"/>
      <c r="DH1098" s="360"/>
      <c r="DI1098" s="360"/>
      <c r="DJ1098" s="360"/>
      <c r="DK1098" s="360"/>
      <c r="DL1098" s="360"/>
      <c r="DM1098" s="360"/>
      <c r="DN1098" s="360"/>
      <c r="DO1098" s="360"/>
      <c r="DP1098" s="360"/>
      <c r="DQ1098" s="360"/>
      <c r="DR1098" s="360"/>
      <c r="DS1098" s="360"/>
      <c r="DT1098" s="360"/>
      <c r="DU1098" s="360"/>
      <c r="DV1098" s="360"/>
      <c r="DW1098" s="360"/>
      <c r="DX1098" s="360"/>
      <c r="DY1098" s="360"/>
      <c r="DZ1098" s="360"/>
      <c r="EA1098" s="360"/>
      <c r="EB1098" s="360"/>
      <c r="EC1098" s="360"/>
      <c r="ED1098" s="360"/>
      <c r="EE1098" s="360"/>
      <c r="EF1098" s="360"/>
      <c r="EG1098" s="360"/>
      <c r="EH1098" s="360"/>
      <c r="EI1098" s="360"/>
      <c r="EJ1098" s="360"/>
      <c r="EK1098" s="360"/>
      <c r="EL1098" s="360"/>
      <c r="EM1098" s="360"/>
      <c r="EN1098" s="360"/>
      <c r="EO1098" s="360"/>
      <c r="EP1098" s="360"/>
      <c r="EQ1098" s="360"/>
      <c r="ER1098" s="360"/>
      <c r="ES1098" s="360"/>
      <c r="ET1098" s="360"/>
      <c r="EU1098" s="360"/>
      <c r="EV1098" s="360"/>
      <c r="EW1098" s="360"/>
      <c r="EX1098" s="360"/>
      <c r="EY1098" s="360"/>
      <c r="EZ1098" s="360"/>
      <c r="FA1098" s="360"/>
      <c r="FB1098" s="360"/>
      <c r="FC1098" s="360"/>
      <c r="FD1098" s="360"/>
      <c r="FE1098" s="360"/>
      <c r="FF1098" s="360"/>
      <c r="FG1098" s="360"/>
      <c r="FH1098" s="360"/>
      <c r="FI1098" s="360"/>
      <c r="FJ1098" s="360"/>
      <c r="FK1098" s="360"/>
      <c r="FL1098" s="360"/>
      <c r="FM1098" s="360"/>
      <c r="FN1098" s="360"/>
      <c r="FO1098" s="360"/>
      <c r="FP1098" s="360"/>
      <c r="FQ1098" s="360"/>
      <c r="FR1098" s="360"/>
      <c r="FS1098" s="360"/>
      <c r="FT1098" s="360"/>
      <c r="FU1098" s="360"/>
      <c r="FV1098" s="360"/>
      <c r="FW1098" s="360"/>
      <c r="FX1098" s="360"/>
      <c r="FY1098" s="360"/>
      <c r="FZ1098" s="360"/>
      <c r="GA1098" s="360"/>
      <c r="GB1098" s="360"/>
      <c r="GC1098" s="360"/>
      <c r="GD1098" s="360"/>
      <c r="GE1098" s="360"/>
      <c r="GF1098" s="360"/>
      <c r="GG1098" s="360"/>
      <c r="GH1098" s="360"/>
      <c r="GI1098" s="360"/>
      <c r="GJ1098" s="360"/>
      <c r="GK1098" s="360"/>
      <c r="GL1098" s="360"/>
      <c r="GM1098" s="360"/>
      <c r="GN1098" s="360"/>
      <c r="GO1098" s="360"/>
      <c r="GP1098" s="360"/>
      <c r="GQ1098" s="360"/>
      <c r="GR1098" s="360"/>
      <c r="GS1098" s="360"/>
      <c r="GT1098" s="360"/>
      <c r="GU1098" s="360"/>
      <c r="GV1098" s="360"/>
      <c r="GW1098" s="360"/>
      <c r="GX1098" s="360"/>
      <c r="GY1098" s="360"/>
      <c r="GZ1098" s="360"/>
      <c r="HA1098" s="360"/>
      <c r="HB1098" s="360"/>
      <c r="HC1098" s="360"/>
      <c r="HD1098" s="360"/>
      <c r="HE1098" s="360"/>
      <c r="HF1098" s="360"/>
      <c r="HG1098" s="360"/>
      <c r="HH1098" s="360"/>
      <c r="HI1098" s="360"/>
      <c r="HJ1098" s="360"/>
      <c r="HK1098" s="360"/>
      <c r="HL1098" s="360"/>
      <c r="HM1098" s="360"/>
      <c r="HN1098" s="360"/>
      <c r="HO1098" s="360"/>
      <c r="HP1098" s="360"/>
      <c r="HQ1098" s="360"/>
      <c r="HR1098" s="360"/>
      <c r="HS1098" s="360"/>
      <c r="HT1098" s="360"/>
      <c r="HU1098" s="360"/>
      <c r="HV1098" s="360"/>
      <c r="HW1098" s="360"/>
      <c r="HX1098" s="360"/>
    </row>
    <row r="1100" spans="1:232" s="461" customFormat="1">
      <c r="A1100" s="352"/>
      <c r="B1100" s="369"/>
      <c r="C1100" s="354"/>
      <c r="D1100" s="355"/>
      <c r="E1100" s="356"/>
      <c r="F1100" s="357"/>
      <c r="G1100" s="370"/>
      <c r="H1100" s="372"/>
      <c r="I1100" s="447"/>
      <c r="J1100" s="448"/>
      <c r="K1100" s="449"/>
      <c r="L1100" s="446"/>
      <c r="N1100" s="440"/>
      <c r="O1100" s="440"/>
      <c r="P1100" s="360"/>
      <c r="Q1100" s="360"/>
      <c r="R1100" s="360"/>
      <c r="S1100" s="360"/>
      <c r="T1100" s="360"/>
      <c r="U1100" s="360"/>
      <c r="V1100" s="360"/>
      <c r="W1100" s="360"/>
      <c r="X1100" s="360"/>
      <c r="Y1100" s="360"/>
      <c r="Z1100" s="360"/>
      <c r="AA1100" s="360"/>
      <c r="AB1100" s="360"/>
      <c r="AC1100" s="360"/>
      <c r="AD1100" s="360"/>
      <c r="AE1100" s="360"/>
      <c r="AF1100" s="360"/>
      <c r="AG1100" s="360"/>
      <c r="AH1100" s="360"/>
      <c r="AI1100" s="360"/>
      <c r="AJ1100" s="360"/>
      <c r="AK1100" s="360"/>
      <c r="AL1100" s="360"/>
      <c r="AM1100" s="360"/>
      <c r="AN1100" s="360"/>
      <c r="AO1100" s="360"/>
      <c r="AP1100" s="360"/>
      <c r="AQ1100" s="360"/>
      <c r="AR1100" s="360"/>
      <c r="AS1100" s="360"/>
      <c r="AT1100" s="360"/>
      <c r="AU1100" s="360"/>
      <c r="AV1100" s="360"/>
      <c r="AW1100" s="360"/>
      <c r="AX1100" s="360"/>
      <c r="AY1100" s="360"/>
      <c r="AZ1100" s="360"/>
      <c r="BA1100" s="360"/>
      <c r="BB1100" s="360"/>
      <c r="BC1100" s="360"/>
      <c r="BD1100" s="360"/>
      <c r="BE1100" s="360"/>
      <c r="BF1100" s="360"/>
      <c r="BG1100" s="360"/>
      <c r="BH1100" s="360"/>
      <c r="BI1100" s="360"/>
      <c r="BJ1100" s="360"/>
      <c r="BK1100" s="360"/>
      <c r="BL1100" s="360"/>
      <c r="BM1100" s="360"/>
      <c r="BN1100" s="360"/>
      <c r="BO1100" s="360"/>
      <c r="BP1100" s="360"/>
      <c r="BQ1100" s="360"/>
      <c r="BR1100" s="360"/>
      <c r="BS1100" s="360"/>
      <c r="BT1100" s="360"/>
      <c r="BU1100" s="360"/>
      <c r="BV1100" s="360"/>
      <c r="BW1100" s="360"/>
      <c r="BX1100" s="360"/>
      <c r="BY1100" s="360"/>
      <c r="BZ1100" s="360"/>
      <c r="CA1100" s="360"/>
      <c r="CB1100" s="360"/>
      <c r="CC1100" s="360"/>
      <c r="CD1100" s="360"/>
      <c r="CE1100" s="360"/>
      <c r="CF1100" s="360"/>
      <c r="CG1100" s="360"/>
      <c r="CH1100" s="360"/>
      <c r="CI1100" s="360"/>
      <c r="CJ1100" s="360"/>
      <c r="CK1100" s="360"/>
      <c r="CL1100" s="360"/>
      <c r="CM1100" s="360"/>
      <c r="CN1100" s="360"/>
      <c r="CO1100" s="360"/>
      <c r="CP1100" s="360"/>
      <c r="CQ1100" s="360"/>
      <c r="CR1100" s="360"/>
      <c r="CS1100" s="360"/>
      <c r="CT1100" s="360"/>
      <c r="CU1100" s="360"/>
      <c r="CV1100" s="360"/>
      <c r="CW1100" s="360"/>
      <c r="CX1100" s="360"/>
      <c r="CY1100" s="360"/>
      <c r="CZ1100" s="360"/>
      <c r="DA1100" s="360"/>
      <c r="DB1100" s="360"/>
      <c r="DC1100" s="360"/>
      <c r="DD1100" s="360"/>
      <c r="DE1100" s="360"/>
      <c r="DF1100" s="360"/>
      <c r="DG1100" s="360"/>
      <c r="DH1100" s="360"/>
      <c r="DI1100" s="360"/>
      <c r="DJ1100" s="360"/>
      <c r="DK1100" s="360"/>
      <c r="DL1100" s="360"/>
      <c r="DM1100" s="360"/>
      <c r="DN1100" s="360"/>
      <c r="DO1100" s="360"/>
      <c r="DP1100" s="360"/>
      <c r="DQ1100" s="360"/>
      <c r="DR1100" s="360"/>
      <c r="DS1100" s="360"/>
      <c r="DT1100" s="360"/>
      <c r="DU1100" s="360"/>
      <c r="DV1100" s="360"/>
      <c r="DW1100" s="360"/>
      <c r="DX1100" s="360"/>
      <c r="DY1100" s="360"/>
      <c r="DZ1100" s="360"/>
      <c r="EA1100" s="360"/>
      <c r="EB1100" s="360"/>
      <c r="EC1100" s="360"/>
      <c r="ED1100" s="360"/>
      <c r="EE1100" s="360"/>
      <c r="EF1100" s="360"/>
      <c r="EG1100" s="360"/>
      <c r="EH1100" s="360"/>
      <c r="EI1100" s="360"/>
      <c r="EJ1100" s="360"/>
      <c r="EK1100" s="360"/>
      <c r="EL1100" s="360"/>
      <c r="EM1100" s="360"/>
      <c r="EN1100" s="360"/>
      <c r="EO1100" s="360"/>
      <c r="EP1100" s="360"/>
      <c r="EQ1100" s="360"/>
      <c r="ER1100" s="360"/>
      <c r="ES1100" s="360"/>
      <c r="ET1100" s="360"/>
      <c r="EU1100" s="360"/>
      <c r="EV1100" s="360"/>
      <c r="EW1100" s="360"/>
      <c r="EX1100" s="360"/>
      <c r="EY1100" s="360"/>
      <c r="EZ1100" s="360"/>
      <c r="FA1100" s="360"/>
      <c r="FB1100" s="360"/>
      <c r="FC1100" s="360"/>
      <c r="FD1100" s="360"/>
      <c r="FE1100" s="360"/>
      <c r="FF1100" s="360"/>
      <c r="FG1100" s="360"/>
      <c r="FH1100" s="360"/>
      <c r="FI1100" s="360"/>
      <c r="FJ1100" s="360"/>
      <c r="FK1100" s="360"/>
      <c r="FL1100" s="360"/>
      <c r="FM1100" s="360"/>
      <c r="FN1100" s="360"/>
      <c r="FO1100" s="360"/>
      <c r="FP1100" s="360"/>
      <c r="FQ1100" s="360"/>
      <c r="FR1100" s="360"/>
      <c r="FS1100" s="360"/>
      <c r="FT1100" s="360"/>
      <c r="FU1100" s="360"/>
      <c r="FV1100" s="360"/>
      <c r="FW1100" s="360"/>
      <c r="FX1100" s="360"/>
      <c r="FY1100" s="360"/>
      <c r="FZ1100" s="360"/>
      <c r="GA1100" s="360"/>
      <c r="GB1100" s="360"/>
      <c r="GC1100" s="360"/>
      <c r="GD1100" s="360"/>
      <c r="GE1100" s="360"/>
      <c r="GF1100" s="360"/>
      <c r="GG1100" s="360"/>
      <c r="GH1100" s="360"/>
      <c r="GI1100" s="360"/>
      <c r="GJ1100" s="360"/>
      <c r="GK1100" s="360"/>
      <c r="GL1100" s="360"/>
      <c r="GM1100" s="360"/>
      <c r="GN1100" s="360"/>
      <c r="GO1100" s="360"/>
      <c r="GP1100" s="360"/>
      <c r="GQ1100" s="360"/>
      <c r="GR1100" s="360"/>
      <c r="GS1100" s="360"/>
      <c r="GT1100" s="360"/>
      <c r="GU1100" s="360"/>
      <c r="GV1100" s="360"/>
      <c r="GW1100" s="360"/>
      <c r="GX1100" s="360"/>
      <c r="GY1100" s="360"/>
      <c r="GZ1100" s="360"/>
      <c r="HA1100" s="360"/>
      <c r="HB1100" s="360"/>
      <c r="HC1100" s="360"/>
      <c r="HD1100" s="360"/>
      <c r="HE1100" s="360"/>
      <c r="HF1100" s="360"/>
      <c r="HG1100" s="360"/>
      <c r="HH1100" s="360"/>
      <c r="HI1100" s="360"/>
      <c r="HJ1100" s="360"/>
      <c r="HK1100" s="360"/>
      <c r="HL1100" s="360"/>
      <c r="HM1100" s="360"/>
      <c r="HN1100" s="360"/>
      <c r="HO1100" s="360"/>
      <c r="HP1100" s="360"/>
      <c r="HQ1100" s="360"/>
      <c r="HR1100" s="360"/>
      <c r="HS1100" s="360"/>
      <c r="HT1100" s="360"/>
      <c r="HU1100" s="360"/>
      <c r="HV1100" s="360"/>
      <c r="HW1100" s="360"/>
      <c r="HX1100" s="360"/>
    </row>
    <row r="1101" spans="1:232" s="461" customFormat="1">
      <c r="A1101" s="352"/>
      <c r="B1101" s="369"/>
      <c r="C1101" s="354"/>
      <c r="D1101" s="355"/>
      <c r="E1101" s="356"/>
      <c r="F1101" s="357"/>
      <c r="G1101" s="370"/>
      <c r="H1101" s="372"/>
      <c r="I1101" s="447"/>
      <c r="J1101" s="448"/>
      <c r="K1101" s="449"/>
      <c r="L1101" s="446"/>
      <c r="N1101" s="440"/>
      <c r="O1101" s="440"/>
      <c r="P1101" s="360"/>
      <c r="Q1101" s="360"/>
      <c r="R1101" s="360"/>
      <c r="S1101" s="360"/>
      <c r="T1101" s="360"/>
      <c r="U1101" s="360"/>
      <c r="V1101" s="360"/>
      <c r="W1101" s="360"/>
      <c r="X1101" s="360"/>
      <c r="Y1101" s="360"/>
      <c r="Z1101" s="360"/>
      <c r="AA1101" s="360"/>
      <c r="AB1101" s="360"/>
      <c r="AC1101" s="360"/>
      <c r="AD1101" s="360"/>
      <c r="AE1101" s="360"/>
      <c r="AF1101" s="360"/>
      <c r="AG1101" s="360"/>
      <c r="AH1101" s="360"/>
      <c r="AI1101" s="360"/>
      <c r="AJ1101" s="360"/>
      <c r="AK1101" s="360"/>
      <c r="AL1101" s="360"/>
      <c r="AM1101" s="360"/>
      <c r="AN1101" s="360"/>
      <c r="AO1101" s="360"/>
      <c r="AP1101" s="360"/>
      <c r="AQ1101" s="360"/>
      <c r="AR1101" s="360"/>
      <c r="AS1101" s="360"/>
      <c r="AT1101" s="360"/>
      <c r="AU1101" s="360"/>
      <c r="AV1101" s="360"/>
      <c r="AW1101" s="360"/>
      <c r="AX1101" s="360"/>
      <c r="AY1101" s="360"/>
      <c r="AZ1101" s="360"/>
      <c r="BA1101" s="360"/>
      <c r="BB1101" s="360"/>
      <c r="BC1101" s="360"/>
      <c r="BD1101" s="360"/>
      <c r="BE1101" s="360"/>
      <c r="BF1101" s="360"/>
      <c r="BG1101" s="360"/>
      <c r="BH1101" s="360"/>
      <c r="BI1101" s="360"/>
      <c r="BJ1101" s="360"/>
      <c r="BK1101" s="360"/>
      <c r="BL1101" s="360"/>
      <c r="BM1101" s="360"/>
      <c r="BN1101" s="360"/>
      <c r="BO1101" s="360"/>
      <c r="BP1101" s="360"/>
      <c r="BQ1101" s="360"/>
      <c r="BR1101" s="360"/>
      <c r="BS1101" s="360"/>
      <c r="BT1101" s="360"/>
      <c r="BU1101" s="360"/>
      <c r="BV1101" s="360"/>
      <c r="BW1101" s="360"/>
      <c r="BX1101" s="360"/>
      <c r="BY1101" s="360"/>
      <c r="BZ1101" s="360"/>
      <c r="CA1101" s="360"/>
      <c r="CB1101" s="360"/>
      <c r="CC1101" s="360"/>
      <c r="CD1101" s="360"/>
      <c r="CE1101" s="360"/>
      <c r="CF1101" s="360"/>
      <c r="CG1101" s="360"/>
      <c r="CH1101" s="360"/>
      <c r="CI1101" s="360"/>
      <c r="CJ1101" s="360"/>
      <c r="CK1101" s="360"/>
      <c r="CL1101" s="360"/>
      <c r="CM1101" s="360"/>
      <c r="CN1101" s="360"/>
      <c r="CO1101" s="360"/>
      <c r="CP1101" s="360"/>
      <c r="CQ1101" s="360"/>
      <c r="CR1101" s="360"/>
      <c r="CS1101" s="360"/>
      <c r="CT1101" s="360"/>
      <c r="CU1101" s="360"/>
      <c r="CV1101" s="360"/>
      <c r="CW1101" s="360"/>
      <c r="CX1101" s="360"/>
      <c r="CY1101" s="360"/>
      <c r="CZ1101" s="360"/>
      <c r="DA1101" s="360"/>
      <c r="DB1101" s="360"/>
      <c r="DC1101" s="360"/>
      <c r="DD1101" s="360"/>
      <c r="DE1101" s="360"/>
      <c r="DF1101" s="360"/>
      <c r="DG1101" s="360"/>
      <c r="DH1101" s="360"/>
      <c r="DI1101" s="360"/>
      <c r="DJ1101" s="360"/>
      <c r="DK1101" s="360"/>
      <c r="DL1101" s="360"/>
      <c r="DM1101" s="360"/>
      <c r="DN1101" s="360"/>
      <c r="DO1101" s="360"/>
      <c r="DP1101" s="360"/>
      <c r="DQ1101" s="360"/>
      <c r="DR1101" s="360"/>
      <c r="DS1101" s="360"/>
      <c r="DT1101" s="360"/>
      <c r="DU1101" s="360"/>
      <c r="DV1101" s="360"/>
      <c r="DW1101" s="360"/>
      <c r="DX1101" s="360"/>
      <c r="DY1101" s="360"/>
      <c r="DZ1101" s="360"/>
      <c r="EA1101" s="360"/>
      <c r="EB1101" s="360"/>
      <c r="EC1101" s="360"/>
      <c r="ED1101" s="360"/>
      <c r="EE1101" s="360"/>
      <c r="EF1101" s="360"/>
      <c r="EG1101" s="360"/>
      <c r="EH1101" s="360"/>
      <c r="EI1101" s="360"/>
      <c r="EJ1101" s="360"/>
      <c r="EK1101" s="360"/>
      <c r="EL1101" s="360"/>
      <c r="EM1101" s="360"/>
      <c r="EN1101" s="360"/>
      <c r="EO1101" s="360"/>
      <c r="EP1101" s="360"/>
      <c r="EQ1101" s="360"/>
      <c r="ER1101" s="360"/>
      <c r="ES1101" s="360"/>
      <c r="ET1101" s="360"/>
      <c r="EU1101" s="360"/>
      <c r="EV1101" s="360"/>
      <c r="EW1101" s="360"/>
      <c r="EX1101" s="360"/>
      <c r="EY1101" s="360"/>
      <c r="EZ1101" s="360"/>
      <c r="FA1101" s="360"/>
      <c r="FB1101" s="360"/>
      <c r="FC1101" s="360"/>
      <c r="FD1101" s="360"/>
      <c r="FE1101" s="360"/>
      <c r="FF1101" s="360"/>
      <c r="FG1101" s="360"/>
      <c r="FH1101" s="360"/>
      <c r="FI1101" s="360"/>
      <c r="FJ1101" s="360"/>
      <c r="FK1101" s="360"/>
      <c r="FL1101" s="360"/>
      <c r="FM1101" s="360"/>
      <c r="FN1101" s="360"/>
      <c r="FO1101" s="360"/>
      <c r="FP1101" s="360"/>
      <c r="FQ1101" s="360"/>
      <c r="FR1101" s="360"/>
      <c r="FS1101" s="360"/>
      <c r="FT1101" s="360"/>
      <c r="FU1101" s="360"/>
      <c r="FV1101" s="360"/>
      <c r="FW1101" s="360"/>
      <c r="FX1101" s="360"/>
      <c r="FY1101" s="360"/>
      <c r="FZ1101" s="360"/>
      <c r="GA1101" s="360"/>
      <c r="GB1101" s="360"/>
      <c r="GC1101" s="360"/>
      <c r="GD1101" s="360"/>
      <c r="GE1101" s="360"/>
      <c r="GF1101" s="360"/>
      <c r="GG1101" s="360"/>
      <c r="GH1101" s="360"/>
      <c r="GI1101" s="360"/>
      <c r="GJ1101" s="360"/>
      <c r="GK1101" s="360"/>
      <c r="GL1101" s="360"/>
      <c r="GM1101" s="360"/>
      <c r="GN1101" s="360"/>
      <c r="GO1101" s="360"/>
      <c r="GP1101" s="360"/>
      <c r="GQ1101" s="360"/>
      <c r="GR1101" s="360"/>
      <c r="GS1101" s="360"/>
      <c r="GT1101" s="360"/>
      <c r="GU1101" s="360"/>
      <c r="GV1101" s="360"/>
      <c r="GW1101" s="360"/>
      <c r="GX1101" s="360"/>
      <c r="GY1101" s="360"/>
      <c r="GZ1101" s="360"/>
      <c r="HA1101" s="360"/>
      <c r="HB1101" s="360"/>
      <c r="HC1101" s="360"/>
      <c r="HD1101" s="360"/>
      <c r="HE1101" s="360"/>
      <c r="HF1101" s="360"/>
      <c r="HG1101" s="360"/>
      <c r="HH1101" s="360"/>
      <c r="HI1101" s="360"/>
      <c r="HJ1101" s="360"/>
      <c r="HK1101" s="360"/>
      <c r="HL1101" s="360"/>
      <c r="HM1101" s="360"/>
      <c r="HN1101" s="360"/>
      <c r="HO1101" s="360"/>
      <c r="HP1101" s="360"/>
      <c r="HQ1101" s="360"/>
      <c r="HR1101" s="360"/>
      <c r="HS1101" s="360"/>
      <c r="HT1101" s="360"/>
      <c r="HU1101" s="360"/>
      <c r="HV1101" s="360"/>
      <c r="HW1101" s="360"/>
      <c r="HX1101" s="360"/>
    </row>
    <row r="1103" spans="1:232" s="461" customFormat="1">
      <c r="A1103" s="352"/>
      <c r="B1103" s="369"/>
      <c r="C1103" s="354"/>
      <c r="D1103" s="355"/>
      <c r="E1103" s="356"/>
      <c r="F1103" s="357"/>
      <c r="G1103" s="370"/>
      <c r="H1103" s="372"/>
      <c r="I1103" s="447"/>
      <c r="J1103" s="448"/>
      <c r="K1103" s="449"/>
      <c r="L1103" s="446"/>
      <c r="N1103" s="440"/>
      <c r="O1103" s="440"/>
      <c r="P1103" s="360"/>
      <c r="Q1103" s="360"/>
      <c r="R1103" s="360"/>
      <c r="S1103" s="360"/>
      <c r="T1103" s="360"/>
      <c r="U1103" s="360"/>
      <c r="V1103" s="360"/>
      <c r="W1103" s="360"/>
      <c r="X1103" s="360"/>
      <c r="Y1103" s="360"/>
      <c r="Z1103" s="360"/>
      <c r="AA1103" s="360"/>
      <c r="AB1103" s="360"/>
      <c r="AC1103" s="360"/>
      <c r="AD1103" s="360"/>
      <c r="AE1103" s="360"/>
      <c r="AF1103" s="360"/>
      <c r="AG1103" s="360"/>
      <c r="AH1103" s="360"/>
      <c r="AI1103" s="360"/>
      <c r="AJ1103" s="360"/>
      <c r="AK1103" s="360"/>
      <c r="AL1103" s="360"/>
      <c r="AM1103" s="360"/>
      <c r="AN1103" s="360"/>
      <c r="AO1103" s="360"/>
      <c r="AP1103" s="360"/>
      <c r="AQ1103" s="360"/>
      <c r="AR1103" s="360"/>
      <c r="AS1103" s="360"/>
      <c r="AT1103" s="360"/>
      <c r="AU1103" s="360"/>
      <c r="AV1103" s="360"/>
      <c r="AW1103" s="360"/>
      <c r="AX1103" s="360"/>
      <c r="AY1103" s="360"/>
      <c r="AZ1103" s="360"/>
      <c r="BA1103" s="360"/>
      <c r="BB1103" s="360"/>
      <c r="BC1103" s="360"/>
      <c r="BD1103" s="360"/>
      <c r="BE1103" s="360"/>
      <c r="BF1103" s="360"/>
      <c r="BG1103" s="360"/>
      <c r="BH1103" s="360"/>
      <c r="BI1103" s="360"/>
      <c r="BJ1103" s="360"/>
      <c r="BK1103" s="360"/>
      <c r="BL1103" s="360"/>
      <c r="BM1103" s="360"/>
      <c r="BN1103" s="360"/>
      <c r="BO1103" s="360"/>
      <c r="BP1103" s="360"/>
      <c r="BQ1103" s="360"/>
      <c r="BR1103" s="360"/>
      <c r="BS1103" s="360"/>
      <c r="BT1103" s="360"/>
      <c r="BU1103" s="360"/>
      <c r="BV1103" s="360"/>
      <c r="BW1103" s="360"/>
      <c r="BX1103" s="360"/>
      <c r="BY1103" s="360"/>
      <c r="BZ1103" s="360"/>
      <c r="CA1103" s="360"/>
      <c r="CB1103" s="360"/>
      <c r="CC1103" s="360"/>
      <c r="CD1103" s="360"/>
      <c r="CE1103" s="360"/>
      <c r="CF1103" s="360"/>
      <c r="CG1103" s="360"/>
      <c r="CH1103" s="360"/>
      <c r="CI1103" s="360"/>
      <c r="CJ1103" s="360"/>
      <c r="CK1103" s="360"/>
      <c r="CL1103" s="360"/>
      <c r="CM1103" s="360"/>
      <c r="CN1103" s="360"/>
      <c r="CO1103" s="360"/>
      <c r="CP1103" s="360"/>
      <c r="CQ1103" s="360"/>
      <c r="CR1103" s="360"/>
      <c r="CS1103" s="360"/>
      <c r="CT1103" s="360"/>
      <c r="CU1103" s="360"/>
      <c r="CV1103" s="360"/>
      <c r="CW1103" s="360"/>
      <c r="CX1103" s="360"/>
      <c r="CY1103" s="360"/>
      <c r="CZ1103" s="360"/>
      <c r="DA1103" s="360"/>
      <c r="DB1103" s="360"/>
      <c r="DC1103" s="360"/>
      <c r="DD1103" s="360"/>
      <c r="DE1103" s="360"/>
      <c r="DF1103" s="360"/>
      <c r="DG1103" s="360"/>
      <c r="DH1103" s="360"/>
      <c r="DI1103" s="360"/>
      <c r="DJ1103" s="360"/>
      <c r="DK1103" s="360"/>
      <c r="DL1103" s="360"/>
      <c r="DM1103" s="360"/>
      <c r="DN1103" s="360"/>
      <c r="DO1103" s="360"/>
      <c r="DP1103" s="360"/>
      <c r="DQ1103" s="360"/>
      <c r="DR1103" s="360"/>
      <c r="DS1103" s="360"/>
      <c r="DT1103" s="360"/>
      <c r="DU1103" s="360"/>
      <c r="DV1103" s="360"/>
      <c r="DW1103" s="360"/>
      <c r="DX1103" s="360"/>
      <c r="DY1103" s="360"/>
      <c r="DZ1103" s="360"/>
      <c r="EA1103" s="360"/>
      <c r="EB1103" s="360"/>
      <c r="EC1103" s="360"/>
      <c r="ED1103" s="360"/>
      <c r="EE1103" s="360"/>
      <c r="EF1103" s="360"/>
      <c r="EG1103" s="360"/>
      <c r="EH1103" s="360"/>
      <c r="EI1103" s="360"/>
      <c r="EJ1103" s="360"/>
      <c r="EK1103" s="360"/>
      <c r="EL1103" s="360"/>
      <c r="EM1103" s="360"/>
      <c r="EN1103" s="360"/>
      <c r="EO1103" s="360"/>
      <c r="EP1103" s="360"/>
      <c r="EQ1103" s="360"/>
      <c r="ER1103" s="360"/>
      <c r="ES1103" s="360"/>
      <c r="ET1103" s="360"/>
      <c r="EU1103" s="360"/>
      <c r="EV1103" s="360"/>
      <c r="EW1103" s="360"/>
      <c r="EX1103" s="360"/>
      <c r="EY1103" s="360"/>
      <c r="EZ1103" s="360"/>
      <c r="FA1103" s="360"/>
      <c r="FB1103" s="360"/>
      <c r="FC1103" s="360"/>
      <c r="FD1103" s="360"/>
      <c r="FE1103" s="360"/>
      <c r="FF1103" s="360"/>
      <c r="FG1103" s="360"/>
      <c r="FH1103" s="360"/>
      <c r="FI1103" s="360"/>
      <c r="FJ1103" s="360"/>
      <c r="FK1103" s="360"/>
      <c r="FL1103" s="360"/>
      <c r="FM1103" s="360"/>
      <c r="FN1103" s="360"/>
      <c r="FO1103" s="360"/>
      <c r="FP1103" s="360"/>
      <c r="FQ1103" s="360"/>
      <c r="FR1103" s="360"/>
      <c r="FS1103" s="360"/>
      <c r="FT1103" s="360"/>
      <c r="FU1103" s="360"/>
      <c r="FV1103" s="360"/>
      <c r="FW1103" s="360"/>
      <c r="FX1103" s="360"/>
      <c r="FY1103" s="360"/>
      <c r="FZ1103" s="360"/>
      <c r="GA1103" s="360"/>
      <c r="GB1103" s="360"/>
      <c r="GC1103" s="360"/>
      <c r="GD1103" s="360"/>
      <c r="GE1103" s="360"/>
      <c r="GF1103" s="360"/>
      <c r="GG1103" s="360"/>
      <c r="GH1103" s="360"/>
      <c r="GI1103" s="360"/>
      <c r="GJ1103" s="360"/>
      <c r="GK1103" s="360"/>
      <c r="GL1103" s="360"/>
      <c r="GM1103" s="360"/>
      <c r="GN1103" s="360"/>
      <c r="GO1103" s="360"/>
      <c r="GP1103" s="360"/>
      <c r="GQ1103" s="360"/>
      <c r="GR1103" s="360"/>
      <c r="GS1103" s="360"/>
      <c r="GT1103" s="360"/>
      <c r="GU1103" s="360"/>
      <c r="GV1103" s="360"/>
      <c r="GW1103" s="360"/>
      <c r="GX1103" s="360"/>
      <c r="GY1103" s="360"/>
      <c r="GZ1103" s="360"/>
      <c r="HA1103" s="360"/>
      <c r="HB1103" s="360"/>
      <c r="HC1103" s="360"/>
      <c r="HD1103" s="360"/>
      <c r="HE1103" s="360"/>
      <c r="HF1103" s="360"/>
      <c r="HG1103" s="360"/>
      <c r="HH1103" s="360"/>
      <c r="HI1103" s="360"/>
      <c r="HJ1103" s="360"/>
      <c r="HK1103" s="360"/>
      <c r="HL1103" s="360"/>
      <c r="HM1103" s="360"/>
      <c r="HN1103" s="360"/>
      <c r="HO1103" s="360"/>
      <c r="HP1103" s="360"/>
      <c r="HQ1103" s="360"/>
      <c r="HR1103" s="360"/>
      <c r="HS1103" s="360"/>
      <c r="HT1103" s="360"/>
      <c r="HU1103" s="360"/>
      <c r="HV1103" s="360"/>
      <c r="HW1103" s="360"/>
      <c r="HX1103" s="360"/>
    </row>
    <row r="1104" spans="1:232" s="461" customFormat="1">
      <c r="A1104" s="352"/>
      <c r="B1104" s="369"/>
      <c r="C1104" s="354"/>
      <c r="D1104" s="355"/>
      <c r="E1104" s="356"/>
      <c r="F1104" s="357"/>
      <c r="G1104" s="370"/>
      <c r="H1104" s="372"/>
      <c r="I1104" s="447"/>
      <c r="J1104" s="448"/>
      <c r="K1104" s="449"/>
      <c r="L1104" s="446"/>
      <c r="N1104" s="440"/>
      <c r="O1104" s="440"/>
      <c r="P1104" s="360"/>
      <c r="Q1104" s="360"/>
      <c r="R1104" s="360"/>
      <c r="S1104" s="360"/>
      <c r="T1104" s="360"/>
      <c r="U1104" s="360"/>
      <c r="V1104" s="360"/>
      <c r="W1104" s="360"/>
      <c r="X1104" s="360"/>
      <c r="Y1104" s="360"/>
      <c r="Z1104" s="360"/>
      <c r="AA1104" s="360"/>
      <c r="AB1104" s="360"/>
      <c r="AC1104" s="360"/>
      <c r="AD1104" s="360"/>
      <c r="AE1104" s="360"/>
      <c r="AF1104" s="360"/>
      <c r="AG1104" s="360"/>
      <c r="AH1104" s="360"/>
      <c r="AI1104" s="360"/>
      <c r="AJ1104" s="360"/>
      <c r="AK1104" s="360"/>
      <c r="AL1104" s="360"/>
      <c r="AM1104" s="360"/>
      <c r="AN1104" s="360"/>
      <c r="AO1104" s="360"/>
      <c r="AP1104" s="360"/>
      <c r="AQ1104" s="360"/>
      <c r="AR1104" s="360"/>
      <c r="AS1104" s="360"/>
      <c r="AT1104" s="360"/>
      <c r="AU1104" s="360"/>
      <c r="AV1104" s="360"/>
      <c r="AW1104" s="360"/>
      <c r="AX1104" s="360"/>
      <c r="AY1104" s="360"/>
      <c r="AZ1104" s="360"/>
      <c r="BA1104" s="360"/>
      <c r="BB1104" s="360"/>
      <c r="BC1104" s="360"/>
      <c r="BD1104" s="360"/>
      <c r="BE1104" s="360"/>
      <c r="BF1104" s="360"/>
      <c r="BG1104" s="360"/>
      <c r="BH1104" s="360"/>
      <c r="BI1104" s="360"/>
      <c r="BJ1104" s="360"/>
      <c r="BK1104" s="360"/>
      <c r="BL1104" s="360"/>
      <c r="BM1104" s="360"/>
      <c r="BN1104" s="360"/>
      <c r="BO1104" s="360"/>
      <c r="BP1104" s="360"/>
      <c r="BQ1104" s="360"/>
      <c r="BR1104" s="360"/>
      <c r="BS1104" s="360"/>
      <c r="BT1104" s="360"/>
      <c r="BU1104" s="360"/>
      <c r="BV1104" s="360"/>
      <c r="BW1104" s="360"/>
      <c r="BX1104" s="360"/>
      <c r="BY1104" s="360"/>
      <c r="BZ1104" s="360"/>
      <c r="CA1104" s="360"/>
      <c r="CB1104" s="360"/>
      <c r="CC1104" s="360"/>
      <c r="CD1104" s="360"/>
      <c r="CE1104" s="360"/>
      <c r="CF1104" s="360"/>
      <c r="CG1104" s="360"/>
      <c r="CH1104" s="360"/>
      <c r="CI1104" s="360"/>
      <c r="CJ1104" s="360"/>
      <c r="CK1104" s="360"/>
      <c r="CL1104" s="360"/>
      <c r="CM1104" s="360"/>
      <c r="CN1104" s="360"/>
      <c r="CO1104" s="360"/>
      <c r="CP1104" s="360"/>
      <c r="CQ1104" s="360"/>
      <c r="CR1104" s="360"/>
      <c r="CS1104" s="360"/>
      <c r="CT1104" s="360"/>
      <c r="CU1104" s="360"/>
      <c r="CV1104" s="360"/>
      <c r="CW1104" s="360"/>
      <c r="CX1104" s="360"/>
      <c r="CY1104" s="360"/>
      <c r="CZ1104" s="360"/>
      <c r="DA1104" s="360"/>
      <c r="DB1104" s="360"/>
      <c r="DC1104" s="360"/>
      <c r="DD1104" s="360"/>
      <c r="DE1104" s="360"/>
      <c r="DF1104" s="360"/>
      <c r="DG1104" s="360"/>
      <c r="DH1104" s="360"/>
      <c r="DI1104" s="360"/>
      <c r="DJ1104" s="360"/>
      <c r="DK1104" s="360"/>
      <c r="DL1104" s="360"/>
      <c r="DM1104" s="360"/>
      <c r="DN1104" s="360"/>
      <c r="DO1104" s="360"/>
      <c r="DP1104" s="360"/>
      <c r="DQ1104" s="360"/>
      <c r="DR1104" s="360"/>
      <c r="DS1104" s="360"/>
      <c r="DT1104" s="360"/>
      <c r="DU1104" s="360"/>
      <c r="DV1104" s="360"/>
      <c r="DW1104" s="360"/>
      <c r="DX1104" s="360"/>
      <c r="DY1104" s="360"/>
      <c r="DZ1104" s="360"/>
      <c r="EA1104" s="360"/>
      <c r="EB1104" s="360"/>
      <c r="EC1104" s="360"/>
      <c r="ED1104" s="360"/>
      <c r="EE1104" s="360"/>
      <c r="EF1104" s="360"/>
      <c r="EG1104" s="360"/>
      <c r="EH1104" s="360"/>
      <c r="EI1104" s="360"/>
      <c r="EJ1104" s="360"/>
      <c r="EK1104" s="360"/>
      <c r="EL1104" s="360"/>
      <c r="EM1104" s="360"/>
      <c r="EN1104" s="360"/>
      <c r="EO1104" s="360"/>
      <c r="EP1104" s="360"/>
      <c r="EQ1104" s="360"/>
      <c r="ER1104" s="360"/>
      <c r="ES1104" s="360"/>
      <c r="ET1104" s="360"/>
      <c r="EU1104" s="360"/>
      <c r="EV1104" s="360"/>
      <c r="EW1104" s="360"/>
      <c r="EX1104" s="360"/>
      <c r="EY1104" s="360"/>
      <c r="EZ1104" s="360"/>
      <c r="FA1104" s="360"/>
      <c r="FB1104" s="360"/>
      <c r="FC1104" s="360"/>
      <c r="FD1104" s="360"/>
      <c r="FE1104" s="360"/>
      <c r="FF1104" s="360"/>
      <c r="FG1104" s="360"/>
      <c r="FH1104" s="360"/>
      <c r="FI1104" s="360"/>
      <c r="FJ1104" s="360"/>
      <c r="FK1104" s="360"/>
      <c r="FL1104" s="360"/>
      <c r="FM1104" s="360"/>
      <c r="FN1104" s="360"/>
      <c r="FO1104" s="360"/>
      <c r="FP1104" s="360"/>
      <c r="FQ1104" s="360"/>
      <c r="FR1104" s="360"/>
      <c r="FS1104" s="360"/>
      <c r="FT1104" s="360"/>
      <c r="FU1104" s="360"/>
      <c r="FV1104" s="360"/>
      <c r="FW1104" s="360"/>
      <c r="FX1104" s="360"/>
      <c r="FY1104" s="360"/>
      <c r="FZ1104" s="360"/>
      <c r="GA1104" s="360"/>
      <c r="GB1104" s="360"/>
      <c r="GC1104" s="360"/>
      <c r="GD1104" s="360"/>
      <c r="GE1104" s="360"/>
      <c r="GF1104" s="360"/>
      <c r="GG1104" s="360"/>
      <c r="GH1104" s="360"/>
      <c r="GI1104" s="360"/>
      <c r="GJ1104" s="360"/>
      <c r="GK1104" s="360"/>
      <c r="GL1104" s="360"/>
      <c r="GM1104" s="360"/>
      <c r="GN1104" s="360"/>
      <c r="GO1104" s="360"/>
      <c r="GP1104" s="360"/>
      <c r="GQ1104" s="360"/>
      <c r="GR1104" s="360"/>
      <c r="GS1104" s="360"/>
      <c r="GT1104" s="360"/>
      <c r="GU1104" s="360"/>
      <c r="GV1104" s="360"/>
      <c r="GW1104" s="360"/>
      <c r="GX1104" s="360"/>
      <c r="GY1104" s="360"/>
      <c r="GZ1104" s="360"/>
      <c r="HA1104" s="360"/>
      <c r="HB1104" s="360"/>
      <c r="HC1104" s="360"/>
      <c r="HD1104" s="360"/>
      <c r="HE1104" s="360"/>
      <c r="HF1104" s="360"/>
      <c r="HG1104" s="360"/>
      <c r="HH1104" s="360"/>
      <c r="HI1104" s="360"/>
      <c r="HJ1104" s="360"/>
      <c r="HK1104" s="360"/>
      <c r="HL1104" s="360"/>
      <c r="HM1104" s="360"/>
      <c r="HN1104" s="360"/>
      <c r="HO1104" s="360"/>
      <c r="HP1104" s="360"/>
      <c r="HQ1104" s="360"/>
      <c r="HR1104" s="360"/>
      <c r="HS1104" s="360"/>
      <c r="HT1104" s="360"/>
      <c r="HU1104" s="360"/>
      <c r="HV1104" s="360"/>
      <c r="HW1104" s="360"/>
      <c r="HX1104" s="360"/>
    </row>
    <row r="1106" spans="1:232" s="461" customFormat="1">
      <c r="A1106" s="352"/>
      <c r="B1106" s="369"/>
      <c r="C1106" s="354"/>
      <c r="D1106" s="355"/>
      <c r="E1106" s="356"/>
      <c r="F1106" s="357"/>
      <c r="G1106" s="370"/>
      <c r="H1106" s="372"/>
      <c r="I1106" s="447"/>
      <c r="J1106" s="448"/>
      <c r="K1106" s="449"/>
      <c r="L1106" s="446"/>
      <c r="N1106" s="440"/>
      <c r="O1106" s="440"/>
      <c r="P1106" s="360"/>
      <c r="Q1106" s="360"/>
      <c r="R1106" s="360"/>
      <c r="S1106" s="360"/>
      <c r="T1106" s="360"/>
      <c r="U1106" s="360"/>
      <c r="V1106" s="360"/>
      <c r="W1106" s="360"/>
      <c r="X1106" s="360"/>
      <c r="Y1106" s="360"/>
      <c r="Z1106" s="360"/>
      <c r="AA1106" s="360"/>
      <c r="AB1106" s="360"/>
      <c r="AC1106" s="360"/>
      <c r="AD1106" s="360"/>
      <c r="AE1106" s="360"/>
      <c r="AF1106" s="360"/>
      <c r="AG1106" s="360"/>
      <c r="AH1106" s="360"/>
      <c r="AI1106" s="360"/>
      <c r="AJ1106" s="360"/>
      <c r="AK1106" s="360"/>
      <c r="AL1106" s="360"/>
      <c r="AM1106" s="360"/>
      <c r="AN1106" s="360"/>
      <c r="AO1106" s="360"/>
      <c r="AP1106" s="360"/>
      <c r="AQ1106" s="360"/>
      <c r="AR1106" s="360"/>
      <c r="AS1106" s="360"/>
      <c r="AT1106" s="360"/>
      <c r="AU1106" s="360"/>
      <c r="AV1106" s="360"/>
      <c r="AW1106" s="360"/>
      <c r="AX1106" s="360"/>
      <c r="AY1106" s="360"/>
      <c r="AZ1106" s="360"/>
      <c r="BA1106" s="360"/>
      <c r="BB1106" s="360"/>
      <c r="BC1106" s="360"/>
      <c r="BD1106" s="360"/>
      <c r="BE1106" s="360"/>
      <c r="BF1106" s="360"/>
      <c r="BG1106" s="360"/>
      <c r="BH1106" s="360"/>
      <c r="BI1106" s="360"/>
      <c r="BJ1106" s="360"/>
      <c r="BK1106" s="360"/>
      <c r="BL1106" s="360"/>
      <c r="BM1106" s="360"/>
      <c r="BN1106" s="360"/>
      <c r="BO1106" s="360"/>
      <c r="BP1106" s="360"/>
      <c r="BQ1106" s="360"/>
      <c r="BR1106" s="360"/>
      <c r="BS1106" s="360"/>
      <c r="BT1106" s="360"/>
      <c r="BU1106" s="360"/>
      <c r="BV1106" s="360"/>
      <c r="BW1106" s="360"/>
      <c r="BX1106" s="360"/>
      <c r="BY1106" s="360"/>
      <c r="BZ1106" s="360"/>
      <c r="CA1106" s="360"/>
      <c r="CB1106" s="360"/>
      <c r="CC1106" s="360"/>
      <c r="CD1106" s="360"/>
      <c r="CE1106" s="360"/>
      <c r="CF1106" s="360"/>
      <c r="CG1106" s="360"/>
      <c r="CH1106" s="360"/>
      <c r="CI1106" s="360"/>
      <c r="CJ1106" s="360"/>
      <c r="CK1106" s="360"/>
      <c r="CL1106" s="360"/>
      <c r="CM1106" s="360"/>
      <c r="CN1106" s="360"/>
      <c r="CO1106" s="360"/>
      <c r="CP1106" s="360"/>
      <c r="CQ1106" s="360"/>
      <c r="CR1106" s="360"/>
      <c r="CS1106" s="360"/>
      <c r="CT1106" s="360"/>
      <c r="CU1106" s="360"/>
      <c r="CV1106" s="360"/>
      <c r="CW1106" s="360"/>
      <c r="CX1106" s="360"/>
      <c r="CY1106" s="360"/>
      <c r="CZ1106" s="360"/>
      <c r="DA1106" s="360"/>
      <c r="DB1106" s="360"/>
      <c r="DC1106" s="360"/>
      <c r="DD1106" s="360"/>
      <c r="DE1106" s="360"/>
      <c r="DF1106" s="360"/>
      <c r="DG1106" s="360"/>
      <c r="DH1106" s="360"/>
      <c r="DI1106" s="360"/>
      <c r="DJ1106" s="360"/>
      <c r="DK1106" s="360"/>
      <c r="DL1106" s="360"/>
      <c r="DM1106" s="360"/>
      <c r="DN1106" s="360"/>
      <c r="DO1106" s="360"/>
      <c r="DP1106" s="360"/>
      <c r="DQ1106" s="360"/>
      <c r="DR1106" s="360"/>
      <c r="DS1106" s="360"/>
      <c r="DT1106" s="360"/>
      <c r="DU1106" s="360"/>
      <c r="DV1106" s="360"/>
      <c r="DW1106" s="360"/>
      <c r="DX1106" s="360"/>
      <c r="DY1106" s="360"/>
      <c r="DZ1106" s="360"/>
      <c r="EA1106" s="360"/>
      <c r="EB1106" s="360"/>
      <c r="EC1106" s="360"/>
      <c r="ED1106" s="360"/>
      <c r="EE1106" s="360"/>
      <c r="EF1106" s="360"/>
      <c r="EG1106" s="360"/>
      <c r="EH1106" s="360"/>
      <c r="EI1106" s="360"/>
      <c r="EJ1106" s="360"/>
      <c r="EK1106" s="360"/>
      <c r="EL1106" s="360"/>
      <c r="EM1106" s="360"/>
      <c r="EN1106" s="360"/>
      <c r="EO1106" s="360"/>
      <c r="EP1106" s="360"/>
      <c r="EQ1106" s="360"/>
      <c r="ER1106" s="360"/>
      <c r="ES1106" s="360"/>
      <c r="ET1106" s="360"/>
      <c r="EU1106" s="360"/>
      <c r="EV1106" s="360"/>
      <c r="EW1106" s="360"/>
      <c r="EX1106" s="360"/>
      <c r="EY1106" s="360"/>
      <c r="EZ1106" s="360"/>
      <c r="FA1106" s="360"/>
      <c r="FB1106" s="360"/>
      <c r="FC1106" s="360"/>
      <c r="FD1106" s="360"/>
      <c r="FE1106" s="360"/>
      <c r="FF1106" s="360"/>
      <c r="FG1106" s="360"/>
      <c r="FH1106" s="360"/>
      <c r="FI1106" s="360"/>
      <c r="FJ1106" s="360"/>
      <c r="FK1106" s="360"/>
      <c r="FL1106" s="360"/>
      <c r="FM1106" s="360"/>
      <c r="FN1106" s="360"/>
      <c r="FO1106" s="360"/>
      <c r="FP1106" s="360"/>
      <c r="FQ1106" s="360"/>
      <c r="FR1106" s="360"/>
      <c r="FS1106" s="360"/>
      <c r="FT1106" s="360"/>
      <c r="FU1106" s="360"/>
      <c r="FV1106" s="360"/>
      <c r="FW1106" s="360"/>
      <c r="FX1106" s="360"/>
      <c r="FY1106" s="360"/>
      <c r="FZ1106" s="360"/>
      <c r="GA1106" s="360"/>
      <c r="GB1106" s="360"/>
      <c r="GC1106" s="360"/>
      <c r="GD1106" s="360"/>
      <c r="GE1106" s="360"/>
      <c r="GF1106" s="360"/>
      <c r="GG1106" s="360"/>
      <c r="GH1106" s="360"/>
      <c r="GI1106" s="360"/>
      <c r="GJ1106" s="360"/>
      <c r="GK1106" s="360"/>
      <c r="GL1106" s="360"/>
      <c r="GM1106" s="360"/>
      <c r="GN1106" s="360"/>
      <c r="GO1106" s="360"/>
      <c r="GP1106" s="360"/>
      <c r="GQ1106" s="360"/>
      <c r="GR1106" s="360"/>
      <c r="GS1106" s="360"/>
      <c r="GT1106" s="360"/>
      <c r="GU1106" s="360"/>
      <c r="GV1106" s="360"/>
      <c r="GW1106" s="360"/>
      <c r="GX1106" s="360"/>
      <c r="GY1106" s="360"/>
      <c r="GZ1106" s="360"/>
      <c r="HA1106" s="360"/>
      <c r="HB1106" s="360"/>
      <c r="HC1106" s="360"/>
      <c r="HD1106" s="360"/>
      <c r="HE1106" s="360"/>
      <c r="HF1106" s="360"/>
      <c r="HG1106" s="360"/>
      <c r="HH1106" s="360"/>
      <c r="HI1106" s="360"/>
      <c r="HJ1106" s="360"/>
      <c r="HK1106" s="360"/>
      <c r="HL1106" s="360"/>
      <c r="HM1106" s="360"/>
      <c r="HN1106" s="360"/>
      <c r="HO1106" s="360"/>
      <c r="HP1106" s="360"/>
      <c r="HQ1106" s="360"/>
      <c r="HR1106" s="360"/>
      <c r="HS1106" s="360"/>
      <c r="HT1106" s="360"/>
      <c r="HU1106" s="360"/>
      <c r="HV1106" s="360"/>
      <c r="HW1106" s="360"/>
      <c r="HX1106" s="360"/>
    </row>
    <row r="1108" spans="1:232" s="461" customFormat="1">
      <c r="A1108" s="352"/>
      <c r="B1108" s="369"/>
      <c r="C1108" s="354"/>
      <c r="D1108" s="355"/>
      <c r="E1108" s="356"/>
      <c r="F1108" s="357"/>
      <c r="G1108" s="370"/>
      <c r="H1108" s="372"/>
      <c r="I1108" s="447"/>
      <c r="J1108" s="448"/>
      <c r="K1108" s="449"/>
      <c r="L1108" s="446"/>
      <c r="N1108" s="440"/>
      <c r="O1108" s="440"/>
      <c r="P1108" s="360"/>
      <c r="Q1108" s="360"/>
      <c r="R1108" s="360"/>
      <c r="S1108" s="360"/>
      <c r="T1108" s="360"/>
      <c r="U1108" s="360"/>
      <c r="V1108" s="360"/>
      <c r="W1108" s="360"/>
      <c r="X1108" s="360"/>
      <c r="Y1108" s="360"/>
      <c r="Z1108" s="360"/>
      <c r="AA1108" s="360"/>
      <c r="AB1108" s="360"/>
      <c r="AC1108" s="360"/>
      <c r="AD1108" s="360"/>
      <c r="AE1108" s="360"/>
      <c r="AF1108" s="360"/>
      <c r="AG1108" s="360"/>
      <c r="AH1108" s="360"/>
      <c r="AI1108" s="360"/>
      <c r="AJ1108" s="360"/>
      <c r="AK1108" s="360"/>
      <c r="AL1108" s="360"/>
      <c r="AM1108" s="360"/>
      <c r="AN1108" s="360"/>
      <c r="AO1108" s="360"/>
      <c r="AP1108" s="360"/>
      <c r="AQ1108" s="360"/>
      <c r="AR1108" s="360"/>
      <c r="AS1108" s="360"/>
      <c r="AT1108" s="360"/>
      <c r="AU1108" s="360"/>
      <c r="AV1108" s="360"/>
      <c r="AW1108" s="360"/>
      <c r="AX1108" s="360"/>
      <c r="AY1108" s="360"/>
      <c r="AZ1108" s="360"/>
      <c r="BA1108" s="360"/>
      <c r="BB1108" s="360"/>
      <c r="BC1108" s="360"/>
      <c r="BD1108" s="360"/>
      <c r="BE1108" s="360"/>
      <c r="BF1108" s="360"/>
      <c r="BG1108" s="360"/>
      <c r="BH1108" s="360"/>
      <c r="BI1108" s="360"/>
      <c r="BJ1108" s="360"/>
      <c r="BK1108" s="360"/>
      <c r="BL1108" s="360"/>
      <c r="BM1108" s="360"/>
      <c r="BN1108" s="360"/>
      <c r="BO1108" s="360"/>
      <c r="BP1108" s="360"/>
      <c r="BQ1108" s="360"/>
      <c r="BR1108" s="360"/>
      <c r="BS1108" s="360"/>
      <c r="BT1108" s="360"/>
      <c r="BU1108" s="360"/>
      <c r="BV1108" s="360"/>
      <c r="BW1108" s="360"/>
      <c r="BX1108" s="360"/>
      <c r="BY1108" s="360"/>
      <c r="BZ1108" s="360"/>
      <c r="CA1108" s="360"/>
      <c r="CB1108" s="360"/>
      <c r="CC1108" s="360"/>
      <c r="CD1108" s="360"/>
      <c r="CE1108" s="360"/>
      <c r="CF1108" s="360"/>
      <c r="CG1108" s="360"/>
      <c r="CH1108" s="360"/>
      <c r="CI1108" s="360"/>
      <c r="CJ1108" s="360"/>
      <c r="CK1108" s="360"/>
      <c r="CL1108" s="360"/>
      <c r="CM1108" s="360"/>
      <c r="CN1108" s="360"/>
      <c r="CO1108" s="360"/>
      <c r="CP1108" s="360"/>
      <c r="CQ1108" s="360"/>
      <c r="CR1108" s="360"/>
      <c r="CS1108" s="360"/>
      <c r="CT1108" s="360"/>
      <c r="CU1108" s="360"/>
      <c r="CV1108" s="360"/>
      <c r="CW1108" s="360"/>
      <c r="CX1108" s="360"/>
      <c r="CY1108" s="360"/>
      <c r="CZ1108" s="360"/>
      <c r="DA1108" s="360"/>
      <c r="DB1108" s="360"/>
      <c r="DC1108" s="360"/>
      <c r="DD1108" s="360"/>
      <c r="DE1108" s="360"/>
      <c r="DF1108" s="360"/>
      <c r="DG1108" s="360"/>
      <c r="DH1108" s="360"/>
      <c r="DI1108" s="360"/>
      <c r="DJ1108" s="360"/>
      <c r="DK1108" s="360"/>
      <c r="DL1108" s="360"/>
      <c r="DM1108" s="360"/>
      <c r="DN1108" s="360"/>
      <c r="DO1108" s="360"/>
      <c r="DP1108" s="360"/>
      <c r="DQ1108" s="360"/>
      <c r="DR1108" s="360"/>
      <c r="DS1108" s="360"/>
      <c r="DT1108" s="360"/>
      <c r="DU1108" s="360"/>
      <c r="DV1108" s="360"/>
      <c r="DW1108" s="360"/>
      <c r="DX1108" s="360"/>
      <c r="DY1108" s="360"/>
      <c r="DZ1108" s="360"/>
      <c r="EA1108" s="360"/>
      <c r="EB1108" s="360"/>
      <c r="EC1108" s="360"/>
      <c r="ED1108" s="360"/>
      <c r="EE1108" s="360"/>
      <c r="EF1108" s="360"/>
      <c r="EG1108" s="360"/>
      <c r="EH1108" s="360"/>
      <c r="EI1108" s="360"/>
      <c r="EJ1108" s="360"/>
      <c r="EK1108" s="360"/>
      <c r="EL1108" s="360"/>
      <c r="EM1108" s="360"/>
      <c r="EN1108" s="360"/>
      <c r="EO1108" s="360"/>
      <c r="EP1108" s="360"/>
      <c r="EQ1108" s="360"/>
      <c r="ER1108" s="360"/>
      <c r="ES1108" s="360"/>
      <c r="ET1108" s="360"/>
      <c r="EU1108" s="360"/>
      <c r="EV1108" s="360"/>
      <c r="EW1108" s="360"/>
      <c r="EX1108" s="360"/>
      <c r="EY1108" s="360"/>
      <c r="EZ1108" s="360"/>
      <c r="FA1108" s="360"/>
      <c r="FB1108" s="360"/>
      <c r="FC1108" s="360"/>
      <c r="FD1108" s="360"/>
      <c r="FE1108" s="360"/>
      <c r="FF1108" s="360"/>
      <c r="FG1108" s="360"/>
      <c r="FH1108" s="360"/>
      <c r="FI1108" s="360"/>
      <c r="FJ1108" s="360"/>
      <c r="FK1108" s="360"/>
      <c r="FL1108" s="360"/>
      <c r="FM1108" s="360"/>
      <c r="FN1108" s="360"/>
      <c r="FO1108" s="360"/>
      <c r="FP1108" s="360"/>
      <c r="FQ1108" s="360"/>
      <c r="FR1108" s="360"/>
      <c r="FS1108" s="360"/>
      <c r="FT1108" s="360"/>
      <c r="FU1108" s="360"/>
      <c r="FV1108" s="360"/>
      <c r="FW1108" s="360"/>
      <c r="FX1108" s="360"/>
      <c r="FY1108" s="360"/>
      <c r="FZ1108" s="360"/>
      <c r="GA1108" s="360"/>
      <c r="GB1108" s="360"/>
      <c r="GC1108" s="360"/>
      <c r="GD1108" s="360"/>
      <c r="GE1108" s="360"/>
      <c r="GF1108" s="360"/>
      <c r="GG1108" s="360"/>
      <c r="GH1108" s="360"/>
      <c r="GI1108" s="360"/>
      <c r="GJ1108" s="360"/>
      <c r="GK1108" s="360"/>
      <c r="GL1108" s="360"/>
      <c r="GM1108" s="360"/>
      <c r="GN1108" s="360"/>
      <c r="GO1108" s="360"/>
      <c r="GP1108" s="360"/>
      <c r="GQ1108" s="360"/>
      <c r="GR1108" s="360"/>
      <c r="GS1108" s="360"/>
      <c r="GT1108" s="360"/>
      <c r="GU1108" s="360"/>
      <c r="GV1108" s="360"/>
      <c r="GW1108" s="360"/>
      <c r="GX1108" s="360"/>
      <c r="GY1108" s="360"/>
      <c r="GZ1108" s="360"/>
      <c r="HA1108" s="360"/>
      <c r="HB1108" s="360"/>
      <c r="HC1108" s="360"/>
      <c r="HD1108" s="360"/>
      <c r="HE1108" s="360"/>
      <c r="HF1108" s="360"/>
      <c r="HG1108" s="360"/>
      <c r="HH1108" s="360"/>
      <c r="HI1108" s="360"/>
      <c r="HJ1108" s="360"/>
      <c r="HK1108" s="360"/>
      <c r="HL1108" s="360"/>
      <c r="HM1108" s="360"/>
      <c r="HN1108" s="360"/>
      <c r="HO1108" s="360"/>
      <c r="HP1108" s="360"/>
      <c r="HQ1108" s="360"/>
      <c r="HR1108" s="360"/>
      <c r="HS1108" s="360"/>
      <c r="HT1108" s="360"/>
      <c r="HU1108" s="360"/>
      <c r="HV1108" s="360"/>
      <c r="HW1108" s="360"/>
      <c r="HX1108" s="360"/>
    </row>
    <row r="1110" spans="1:232" s="461" customFormat="1">
      <c r="A1110" s="352"/>
      <c r="B1110" s="369"/>
      <c r="C1110" s="354"/>
      <c r="D1110" s="355"/>
      <c r="E1110" s="356"/>
      <c r="F1110" s="357"/>
      <c r="G1110" s="370"/>
      <c r="H1110" s="372"/>
      <c r="I1110" s="447"/>
      <c r="J1110" s="448"/>
      <c r="K1110" s="449"/>
      <c r="L1110" s="446"/>
      <c r="N1110" s="440"/>
      <c r="O1110" s="440"/>
      <c r="P1110" s="360"/>
      <c r="Q1110" s="360"/>
      <c r="R1110" s="360"/>
      <c r="S1110" s="360"/>
      <c r="T1110" s="360"/>
      <c r="U1110" s="360"/>
      <c r="V1110" s="360"/>
      <c r="W1110" s="360"/>
      <c r="X1110" s="360"/>
      <c r="Y1110" s="360"/>
      <c r="Z1110" s="360"/>
      <c r="AA1110" s="360"/>
      <c r="AB1110" s="360"/>
      <c r="AC1110" s="360"/>
      <c r="AD1110" s="360"/>
      <c r="AE1110" s="360"/>
      <c r="AF1110" s="360"/>
      <c r="AG1110" s="360"/>
      <c r="AH1110" s="360"/>
      <c r="AI1110" s="360"/>
      <c r="AJ1110" s="360"/>
      <c r="AK1110" s="360"/>
      <c r="AL1110" s="360"/>
      <c r="AM1110" s="360"/>
      <c r="AN1110" s="360"/>
      <c r="AO1110" s="360"/>
      <c r="AP1110" s="360"/>
      <c r="AQ1110" s="360"/>
      <c r="AR1110" s="360"/>
      <c r="AS1110" s="360"/>
      <c r="AT1110" s="360"/>
      <c r="AU1110" s="360"/>
      <c r="AV1110" s="360"/>
      <c r="AW1110" s="360"/>
      <c r="AX1110" s="360"/>
      <c r="AY1110" s="360"/>
      <c r="AZ1110" s="360"/>
      <c r="BA1110" s="360"/>
      <c r="BB1110" s="360"/>
      <c r="BC1110" s="360"/>
      <c r="BD1110" s="360"/>
      <c r="BE1110" s="360"/>
      <c r="BF1110" s="360"/>
      <c r="BG1110" s="360"/>
      <c r="BH1110" s="360"/>
      <c r="BI1110" s="360"/>
      <c r="BJ1110" s="360"/>
      <c r="BK1110" s="360"/>
      <c r="BL1110" s="360"/>
      <c r="BM1110" s="360"/>
      <c r="BN1110" s="360"/>
      <c r="BO1110" s="360"/>
      <c r="BP1110" s="360"/>
      <c r="BQ1110" s="360"/>
      <c r="BR1110" s="360"/>
      <c r="BS1110" s="360"/>
      <c r="BT1110" s="360"/>
      <c r="BU1110" s="360"/>
      <c r="BV1110" s="360"/>
      <c r="BW1110" s="360"/>
      <c r="BX1110" s="360"/>
      <c r="BY1110" s="360"/>
      <c r="BZ1110" s="360"/>
      <c r="CA1110" s="360"/>
      <c r="CB1110" s="360"/>
      <c r="CC1110" s="360"/>
      <c r="CD1110" s="360"/>
      <c r="CE1110" s="360"/>
      <c r="CF1110" s="360"/>
      <c r="CG1110" s="360"/>
      <c r="CH1110" s="360"/>
      <c r="CI1110" s="360"/>
      <c r="CJ1110" s="360"/>
      <c r="CK1110" s="360"/>
      <c r="CL1110" s="360"/>
      <c r="CM1110" s="360"/>
      <c r="CN1110" s="360"/>
      <c r="CO1110" s="360"/>
      <c r="CP1110" s="360"/>
      <c r="CQ1110" s="360"/>
      <c r="CR1110" s="360"/>
      <c r="CS1110" s="360"/>
      <c r="CT1110" s="360"/>
      <c r="CU1110" s="360"/>
      <c r="CV1110" s="360"/>
      <c r="CW1110" s="360"/>
      <c r="CX1110" s="360"/>
      <c r="CY1110" s="360"/>
      <c r="CZ1110" s="360"/>
      <c r="DA1110" s="360"/>
      <c r="DB1110" s="360"/>
      <c r="DC1110" s="360"/>
      <c r="DD1110" s="360"/>
      <c r="DE1110" s="360"/>
      <c r="DF1110" s="360"/>
      <c r="DG1110" s="360"/>
      <c r="DH1110" s="360"/>
      <c r="DI1110" s="360"/>
      <c r="DJ1110" s="360"/>
      <c r="DK1110" s="360"/>
      <c r="DL1110" s="360"/>
      <c r="DM1110" s="360"/>
      <c r="DN1110" s="360"/>
      <c r="DO1110" s="360"/>
      <c r="DP1110" s="360"/>
      <c r="DQ1110" s="360"/>
      <c r="DR1110" s="360"/>
      <c r="DS1110" s="360"/>
      <c r="DT1110" s="360"/>
      <c r="DU1110" s="360"/>
      <c r="DV1110" s="360"/>
      <c r="DW1110" s="360"/>
      <c r="DX1110" s="360"/>
      <c r="DY1110" s="360"/>
      <c r="DZ1110" s="360"/>
      <c r="EA1110" s="360"/>
      <c r="EB1110" s="360"/>
      <c r="EC1110" s="360"/>
      <c r="ED1110" s="360"/>
      <c r="EE1110" s="360"/>
      <c r="EF1110" s="360"/>
      <c r="EG1110" s="360"/>
      <c r="EH1110" s="360"/>
      <c r="EI1110" s="360"/>
      <c r="EJ1110" s="360"/>
      <c r="EK1110" s="360"/>
      <c r="EL1110" s="360"/>
      <c r="EM1110" s="360"/>
      <c r="EN1110" s="360"/>
      <c r="EO1110" s="360"/>
      <c r="EP1110" s="360"/>
      <c r="EQ1110" s="360"/>
      <c r="ER1110" s="360"/>
      <c r="ES1110" s="360"/>
      <c r="ET1110" s="360"/>
      <c r="EU1110" s="360"/>
      <c r="EV1110" s="360"/>
      <c r="EW1110" s="360"/>
      <c r="EX1110" s="360"/>
      <c r="EY1110" s="360"/>
      <c r="EZ1110" s="360"/>
      <c r="FA1110" s="360"/>
      <c r="FB1110" s="360"/>
      <c r="FC1110" s="360"/>
      <c r="FD1110" s="360"/>
      <c r="FE1110" s="360"/>
      <c r="FF1110" s="360"/>
      <c r="FG1110" s="360"/>
      <c r="FH1110" s="360"/>
      <c r="FI1110" s="360"/>
      <c r="FJ1110" s="360"/>
      <c r="FK1110" s="360"/>
      <c r="FL1110" s="360"/>
      <c r="FM1110" s="360"/>
      <c r="FN1110" s="360"/>
      <c r="FO1110" s="360"/>
      <c r="FP1110" s="360"/>
      <c r="FQ1110" s="360"/>
      <c r="FR1110" s="360"/>
      <c r="FS1110" s="360"/>
      <c r="FT1110" s="360"/>
      <c r="FU1110" s="360"/>
      <c r="FV1110" s="360"/>
      <c r="FW1110" s="360"/>
      <c r="FX1110" s="360"/>
      <c r="FY1110" s="360"/>
      <c r="FZ1110" s="360"/>
      <c r="GA1110" s="360"/>
      <c r="GB1110" s="360"/>
      <c r="GC1110" s="360"/>
      <c r="GD1110" s="360"/>
      <c r="GE1110" s="360"/>
      <c r="GF1110" s="360"/>
      <c r="GG1110" s="360"/>
      <c r="GH1110" s="360"/>
      <c r="GI1110" s="360"/>
      <c r="GJ1110" s="360"/>
      <c r="GK1110" s="360"/>
      <c r="GL1110" s="360"/>
      <c r="GM1110" s="360"/>
      <c r="GN1110" s="360"/>
      <c r="GO1110" s="360"/>
      <c r="GP1110" s="360"/>
      <c r="GQ1110" s="360"/>
      <c r="GR1110" s="360"/>
      <c r="GS1110" s="360"/>
      <c r="GT1110" s="360"/>
      <c r="GU1110" s="360"/>
      <c r="GV1110" s="360"/>
      <c r="GW1110" s="360"/>
      <c r="GX1110" s="360"/>
      <c r="GY1110" s="360"/>
      <c r="GZ1110" s="360"/>
      <c r="HA1110" s="360"/>
      <c r="HB1110" s="360"/>
      <c r="HC1110" s="360"/>
      <c r="HD1110" s="360"/>
      <c r="HE1110" s="360"/>
      <c r="HF1110" s="360"/>
      <c r="HG1110" s="360"/>
      <c r="HH1110" s="360"/>
      <c r="HI1110" s="360"/>
      <c r="HJ1110" s="360"/>
      <c r="HK1110" s="360"/>
      <c r="HL1110" s="360"/>
      <c r="HM1110" s="360"/>
      <c r="HN1110" s="360"/>
      <c r="HO1110" s="360"/>
      <c r="HP1110" s="360"/>
      <c r="HQ1110" s="360"/>
      <c r="HR1110" s="360"/>
      <c r="HS1110" s="360"/>
      <c r="HT1110" s="360"/>
      <c r="HU1110" s="360"/>
      <c r="HV1110" s="360"/>
      <c r="HW1110" s="360"/>
      <c r="HX1110" s="360"/>
    </row>
    <row r="1112" spans="1:232" s="461" customFormat="1">
      <c r="A1112" s="352"/>
      <c r="B1112" s="369"/>
      <c r="C1112" s="354"/>
      <c r="D1112" s="355"/>
      <c r="E1112" s="356"/>
      <c r="F1112" s="357"/>
      <c r="G1112" s="370"/>
      <c r="H1112" s="372"/>
      <c r="I1112" s="447"/>
      <c r="J1112" s="448"/>
      <c r="K1112" s="449"/>
      <c r="L1112" s="446"/>
      <c r="N1112" s="440"/>
      <c r="O1112" s="440"/>
      <c r="P1112" s="360"/>
      <c r="Q1112" s="360"/>
      <c r="R1112" s="360"/>
      <c r="S1112" s="360"/>
      <c r="T1112" s="360"/>
      <c r="U1112" s="360"/>
      <c r="V1112" s="360"/>
      <c r="W1112" s="360"/>
      <c r="X1112" s="360"/>
      <c r="Y1112" s="360"/>
      <c r="Z1112" s="360"/>
      <c r="AA1112" s="360"/>
      <c r="AB1112" s="360"/>
      <c r="AC1112" s="360"/>
      <c r="AD1112" s="360"/>
      <c r="AE1112" s="360"/>
      <c r="AF1112" s="360"/>
      <c r="AG1112" s="360"/>
      <c r="AH1112" s="360"/>
      <c r="AI1112" s="360"/>
      <c r="AJ1112" s="360"/>
      <c r="AK1112" s="360"/>
      <c r="AL1112" s="360"/>
      <c r="AM1112" s="360"/>
      <c r="AN1112" s="360"/>
      <c r="AO1112" s="360"/>
      <c r="AP1112" s="360"/>
      <c r="AQ1112" s="360"/>
      <c r="AR1112" s="360"/>
      <c r="AS1112" s="360"/>
      <c r="AT1112" s="360"/>
      <c r="AU1112" s="360"/>
      <c r="AV1112" s="360"/>
      <c r="AW1112" s="360"/>
      <c r="AX1112" s="360"/>
      <c r="AY1112" s="360"/>
      <c r="AZ1112" s="360"/>
      <c r="BA1112" s="360"/>
      <c r="BB1112" s="360"/>
      <c r="BC1112" s="360"/>
      <c r="BD1112" s="360"/>
      <c r="BE1112" s="360"/>
      <c r="BF1112" s="360"/>
      <c r="BG1112" s="360"/>
      <c r="BH1112" s="360"/>
      <c r="BI1112" s="360"/>
      <c r="BJ1112" s="360"/>
      <c r="BK1112" s="360"/>
      <c r="BL1112" s="360"/>
      <c r="BM1112" s="360"/>
      <c r="BN1112" s="360"/>
      <c r="BO1112" s="360"/>
      <c r="BP1112" s="360"/>
      <c r="BQ1112" s="360"/>
      <c r="BR1112" s="360"/>
      <c r="BS1112" s="360"/>
      <c r="BT1112" s="360"/>
      <c r="BU1112" s="360"/>
      <c r="BV1112" s="360"/>
      <c r="BW1112" s="360"/>
      <c r="BX1112" s="360"/>
      <c r="BY1112" s="360"/>
      <c r="BZ1112" s="360"/>
      <c r="CA1112" s="360"/>
      <c r="CB1112" s="360"/>
      <c r="CC1112" s="360"/>
      <c r="CD1112" s="360"/>
      <c r="CE1112" s="360"/>
      <c r="CF1112" s="360"/>
      <c r="CG1112" s="360"/>
      <c r="CH1112" s="360"/>
      <c r="CI1112" s="360"/>
      <c r="CJ1112" s="360"/>
      <c r="CK1112" s="360"/>
      <c r="CL1112" s="360"/>
      <c r="CM1112" s="360"/>
      <c r="CN1112" s="360"/>
      <c r="CO1112" s="360"/>
      <c r="CP1112" s="360"/>
      <c r="CQ1112" s="360"/>
      <c r="CR1112" s="360"/>
      <c r="CS1112" s="360"/>
      <c r="CT1112" s="360"/>
      <c r="CU1112" s="360"/>
      <c r="CV1112" s="360"/>
      <c r="CW1112" s="360"/>
      <c r="CX1112" s="360"/>
      <c r="CY1112" s="360"/>
      <c r="CZ1112" s="360"/>
      <c r="DA1112" s="360"/>
      <c r="DB1112" s="360"/>
      <c r="DC1112" s="360"/>
      <c r="DD1112" s="360"/>
      <c r="DE1112" s="360"/>
      <c r="DF1112" s="360"/>
      <c r="DG1112" s="360"/>
      <c r="DH1112" s="360"/>
      <c r="DI1112" s="360"/>
      <c r="DJ1112" s="360"/>
      <c r="DK1112" s="360"/>
      <c r="DL1112" s="360"/>
      <c r="DM1112" s="360"/>
      <c r="DN1112" s="360"/>
      <c r="DO1112" s="360"/>
      <c r="DP1112" s="360"/>
      <c r="DQ1112" s="360"/>
      <c r="DR1112" s="360"/>
      <c r="DS1112" s="360"/>
      <c r="DT1112" s="360"/>
      <c r="DU1112" s="360"/>
      <c r="DV1112" s="360"/>
      <c r="DW1112" s="360"/>
      <c r="DX1112" s="360"/>
      <c r="DY1112" s="360"/>
      <c r="DZ1112" s="360"/>
      <c r="EA1112" s="360"/>
      <c r="EB1112" s="360"/>
      <c r="EC1112" s="360"/>
      <c r="ED1112" s="360"/>
      <c r="EE1112" s="360"/>
      <c r="EF1112" s="360"/>
      <c r="EG1112" s="360"/>
      <c r="EH1112" s="360"/>
      <c r="EI1112" s="360"/>
      <c r="EJ1112" s="360"/>
      <c r="EK1112" s="360"/>
      <c r="EL1112" s="360"/>
      <c r="EM1112" s="360"/>
      <c r="EN1112" s="360"/>
      <c r="EO1112" s="360"/>
      <c r="EP1112" s="360"/>
      <c r="EQ1112" s="360"/>
      <c r="ER1112" s="360"/>
      <c r="ES1112" s="360"/>
      <c r="ET1112" s="360"/>
      <c r="EU1112" s="360"/>
      <c r="EV1112" s="360"/>
      <c r="EW1112" s="360"/>
      <c r="EX1112" s="360"/>
      <c r="EY1112" s="360"/>
      <c r="EZ1112" s="360"/>
      <c r="FA1112" s="360"/>
      <c r="FB1112" s="360"/>
      <c r="FC1112" s="360"/>
      <c r="FD1112" s="360"/>
      <c r="FE1112" s="360"/>
      <c r="FF1112" s="360"/>
      <c r="FG1112" s="360"/>
      <c r="FH1112" s="360"/>
      <c r="FI1112" s="360"/>
      <c r="FJ1112" s="360"/>
      <c r="FK1112" s="360"/>
      <c r="FL1112" s="360"/>
      <c r="FM1112" s="360"/>
      <c r="FN1112" s="360"/>
      <c r="FO1112" s="360"/>
      <c r="FP1112" s="360"/>
      <c r="FQ1112" s="360"/>
      <c r="FR1112" s="360"/>
      <c r="FS1112" s="360"/>
      <c r="FT1112" s="360"/>
      <c r="FU1112" s="360"/>
      <c r="FV1112" s="360"/>
      <c r="FW1112" s="360"/>
      <c r="FX1112" s="360"/>
      <c r="FY1112" s="360"/>
      <c r="FZ1112" s="360"/>
      <c r="GA1112" s="360"/>
      <c r="GB1112" s="360"/>
      <c r="GC1112" s="360"/>
      <c r="GD1112" s="360"/>
      <c r="GE1112" s="360"/>
      <c r="GF1112" s="360"/>
      <c r="GG1112" s="360"/>
      <c r="GH1112" s="360"/>
      <c r="GI1112" s="360"/>
      <c r="GJ1112" s="360"/>
      <c r="GK1112" s="360"/>
      <c r="GL1112" s="360"/>
      <c r="GM1112" s="360"/>
      <c r="GN1112" s="360"/>
      <c r="GO1112" s="360"/>
      <c r="GP1112" s="360"/>
      <c r="GQ1112" s="360"/>
      <c r="GR1112" s="360"/>
      <c r="GS1112" s="360"/>
      <c r="GT1112" s="360"/>
      <c r="GU1112" s="360"/>
      <c r="GV1112" s="360"/>
      <c r="GW1112" s="360"/>
      <c r="GX1112" s="360"/>
      <c r="GY1112" s="360"/>
      <c r="GZ1112" s="360"/>
      <c r="HA1112" s="360"/>
      <c r="HB1112" s="360"/>
      <c r="HC1112" s="360"/>
      <c r="HD1112" s="360"/>
      <c r="HE1112" s="360"/>
      <c r="HF1112" s="360"/>
      <c r="HG1112" s="360"/>
      <c r="HH1112" s="360"/>
      <c r="HI1112" s="360"/>
      <c r="HJ1112" s="360"/>
      <c r="HK1112" s="360"/>
      <c r="HL1112" s="360"/>
      <c r="HM1112" s="360"/>
      <c r="HN1112" s="360"/>
      <c r="HO1112" s="360"/>
      <c r="HP1112" s="360"/>
      <c r="HQ1112" s="360"/>
      <c r="HR1112" s="360"/>
      <c r="HS1112" s="360"/>
      <c r="HT1112" s="360"/>
      <c r="HU1112" s="360"/>
      <c r="HV1112" s="360"/>
      <c r="HW1112" s="360"/>
      <c r="HX1112" s="360"/>
    </row>
    <row r="1113" spans="1:232" s="461" customFormat="1">
      <c r="A1113" s="352"/>
      <c r="B1113" s="369"/>
      <c r="C1113" s="354"/>
      <c r="D1113" s="355"/>
      <c r="E1113" s="356"/>
      <c r="F1113" s="357"/>
      <c r="G1113" s="370"/>
      <c r="H1113" s="372"/>
      <c r="I1113" s="447"/>
      <c r="J1113" s="448"/>
      <c r="K1113" s="449"/>
      <c r="L1113" s="446"/>
      <c r="N1113" s="440"/>
      <c r="O1113" s="440"/>
      <c r="P1113" s="360"/>
      <c r="Q1113" s="360"/>
      <c r="R1113" s="360"/>
      <c r="S1113" s="360"/>
      <c r="T1113" s="360"/>
      <c r="U1113" s="360"/>
      <c r="V1113" s="360"/>
      <c r="W1113" s="360"/>
      <c r="X1113" s="360"/>
      <c r="Y1113" s="360"/>
      <c r="Z1113" s="360"/>
      <c r="AA1113" s="360"/>
      <c r="AB1113" s="360"/>
      <c r="AC1113" s="360"/>
      <c r="AD1113" s="360"/>
      <c r="AE1113" s="360"/>
      <c r="AF1113" s="360"/>
      <c r="AG1113" s="360"/>
      <c r="AH1113" s="360"/>
      <c r="AI1113" s="360"/>
      <c r="AJ1113" s="360"/>
      <c r="AK1113" s="360"/>
      <c r="AL1113" s="360"/>
      <c r="AM1113" s="360"/>
      <c r="AN1113" s="360"/>
      <c r="AO1113" s="360"/>
      <c r="AP1113" s="360"/>
      <c r="AQ1113" s="360"/>
      <c r="AR1113" s="360"/>
      <c r="AS1113" s="360"/>
      <c r="AT1113" s="360"/>
      <c r="AU1113" s="360"/>
      <c r="AV1113" s="360"/>
      <c r="AW1113" s="360"/>
      <c r="AX1113" s="360"/>
      <c r="AY1113" s="360"/>
      <c r="AZ1113" s="360"/>
      <c r="BA1113" s="360"/>
      <c r="BB1113" s="360"/>
      <c r="BC1113" s="360"/>
      <c r="BD1113" s="360"/>
      <c r="BE1113" s="360"/>
      <c r="BF1113" s="360"/>
      <c r="BG1113" s="360"/>
      <c r="BH1113" s="360"/>
      <c r="BI1113" s="360"/>
      <c r="BJ1113" s="360"/>
      <c r="BK1113" s="360"/>
      <c r="BL1113" s="360"/>
      <c r="BM1113" s="360"/>
      <c r="BN1113" s="360"/>
      <c r="BO1113" s="360"/>
      <c r="BP1113" s="360"/>
      <c r="BQ1113" s="360"/>
      <c r="BR1113" s="360"/>
      <c r="BS1113" s="360"/>
      <c r="BT1113" s="360"/>
      <c r="BU1113" s="360"/>
      <c r="BV1113" s="360"/>
      <c r="BW1113" s="360"/>
      <c r="BX1113" s="360"/>
      <c r="BY1113" s="360"/>
      <c r="BZ1113" s="360"/>
      <c r="CA1113" s="360"/>
      <c r="CB1113" s="360"/>
      <c r="CC1113" s="360"/>
      <c r="CD1113" s="360"/>
      <c r="CE1113" s="360"/>
      <c r="CF1113" s="360"/>
      <c r="CG1113" s="360"/>
      <c r="CH1113" s="360"/>
      <c r="CI1113" s="360"/>
      <c r="CJ1113" s="360"/>
      <c r="CK1113" s="360"/>
      <c r="CL1113" s="360"/>
      <c r="CM1113" s="360"/>
      <c r="CN1113" s="360"/>
      <c r="CO1113" s="360"/>
      <c r="CP1113" s="360"/>
      <c r="CQ1113" s="360"/>
      <c r="CR1113" s="360"/>
      <c r="CS1113" s="360"/>
      <c r="CT1113" s="360"/>
      <c r="CU1113" s="360"/>
      <c r="CV1113" s="360"/>
      <c r="CW1113" s="360"/>
      <c r="CX1113" s="360"/>
      <c r="CY1113" s="360"/>
      <c r="CZ1113" s="360"/>
      <c r="DA1113" s="360"/>
      <c r="DB1113" s="360"/>
      <c r="DC1113" s="360"/>
      <c r="DD1113" s="360"/>
      <c r="DE1113" s="360"/>
      <c r="DF1113" s="360"/>
      <c r="DG1113" s="360"/>
      <c r="DH1113" s="360"/>
      <c r="DI1113" s="360"/>
      <c r="DJ1113" s="360"/>
      <c r="DK1113" s="360"/>
      <c r="DL1113" s="360"/>
      <c r="DM1113" s="360"/>
      <c r="DN1113" s="360"/>
      <c r="DO1113" s="360"/>
      <c r="DP1113" s="360"/>
      <c r="DQ1113" s="360"/>
      <c r="DR1113" s="360"/>
      <c r="DS1113" s="360"/>
      <c r="DT1113" s="360"/>
      <c r="DU1113" s="360"/>
      <c r="DV1113" s="360"/>
      <c r="DW1113" s="360"/>
      <c r="DX1113" s="360"/>
      <c r="DY1113" s="360"/>
      <c r="DZ1113" s="360"/>
      <c r="EA1113" s="360"/>
      <c r="EB1113" s="360"/>
      <c r="EC1113" s="360"/>
      <c r="ED1113" s="360"/>
      <c r="EE1113" s="360"/>
      <c r="EF1113" s="360"/>
      <c r="EG1113" s="360"/>
      <c r="EH1113" s="360"/>
      <c r="EI1113" s="360"/>
      <c r="EJ1113" s="360"/>
      <c r="EK1113" s="360"/>
      <c r="EL1113" s="360"/>
      <c r="EM1113" s="360"/>
      <c r="EN1113" s="360"/>
      <c r="EO1113" s="360"/>
      <c r="EP1113" s="360"/>
      <c r="EQ1113" s="360"/>
      <c r="ER1113" s="360"/>
      <c r="ES1113" s="360"/>
      <c r="ET1113" s="360"/>
      <c r="EU1113" s="360"/>
      <c r="EV1113" s="360"/>
      <c r="EW1113" s="360"/>
      <c r="EX1113" s="360"/>
      <c r="EY1113" s="360"/>
      <c r="EZ1113" s="360"/>
      <c r="FA1113" s="360"/>
      <c r="FB1113" s="360"/>
      <c r="FC1113" s="360"/>
      <c r="FD1113" s="360"/>
      <c r="FE1113" s="360"/>
      <c r="FF1113" s="360"/>
      <c r="FG1113" s="360"/>
      <c r="FH1113" s="360"/>
      <c r="FI1113" s="360"/>
      <c r="FJ1113" s="360"/>
      <c r="FK1113" s="360"/>
      <c r="FL1113" s="360"/>
      <c r="FM1113" s="360"/>
      <c r="FN1113" s="360"/>
      <c r="FO1113" s="360"/>
      <c r="FP1113" s="360"/>
      <c r="FQ1113" s="360"/>
      <c r="FR1113" s="360"/>
      <c r="FS1113" s="360"/>
      <c r="FT1113" s="360"/>
      <c r="FU1113" s="360"/>
      <c r="FV1113" s="360"/>
      <c r="FW1113" s="360"/>
      <c r="FX1113" s="360"/>
      <c r="FY1113" s="360"/>
      <c r="FZ1113" s="360"/>
      <c r="GA1113" s="360"/>
      <c r="GB1113" s="360"/>
      <c r="GC1113" s="360"/>
      <c r="GD1113" s="360"/>
      <c r="GE1113" s="360"/>
      <c r="GF1113" s="360"/>
      <c r="GG1113" s="360"/>
      <c r="GH1113" s="360"/>
      <c r="GI1113" s="360"/>
      <c r="GJ1113" s="360"/>
      <c r="GK1113" s="360"/>
      <c r="GL1113" s="360"/>
      <c r="GM1113" s="360"/>
      <c r="GN1113" s="360"/>
      <c r="GO1113" s="360"/>
      <c r="GP1113" s="360"/>
      <c r="GQ1113" s="360"/>
      <c r="GR1113" s="360"/>
      <c r="GS1113" s="360"/>
      <c r="GT1113" s="360"/>
      <c r="GU1113" s="360"/>
      <c r="GV1113" s="360"/>
      <c r="GW1113" s="360"/>
      <c r="GX1113" s="360"/>
      <c r="GY1113" s="360"/>
      <c r="GZ1113" s="360"/>
      <c r="HA1113" s="360"/>
      <c r="HB1113" s="360"/>
      <c r="HC1113" s="360"/>
      <c r="HD1113" s="360"/>
      <c r="HE1113" s="360"/>
      <c r="HF1113" s="360"/>
      <c r="HG1113" s="360"/>
      <c r="HH1113" s="360"/>
      <c r="HI1113" s="360"/>
      <c r="HJ1113" s="360"/>
      <c r="HK1113" s="360"/>
      <c r="HL1113" s="360"/>
      <c r="HM1113" s="360"/>
      <c r="HN1113" s="360"/>
      <c r="HO1113" s="360"/>
      <c r="HP1113" s="360"/>
      <c r="HQ1113" s="360"/>
      <c r="HR1113" s="360"/>
      <c r="HS1113" s="360"/>
      <c r="HT1113" s="360"/>
      <c r="HU1113" s="360"/>
      <c r="HV1113" s="360"/>
      <c r="HW1113" s="360"/>
      <c r="HX1113" s="360"/>
    </row>
    <row r="1114" spans="1:232" s="461" customFormat="1">
      <c r="A1114" s="352"/>
      <c r="B1114" s="369"/>
      <c r="C1114" s="354"/>
      <c r="D1114" s="355"/>
      <c r="E1114" s="356"/>
      <c r="F1114" s="357"/>
      <c r="G1114" s="370"/>
      <c r="H1114" s="372"/>
      <c r="I1114" s="447"/>
      <c r="J1114" s="448"/>
      <c r="K1114" s="449"/>
      <c r="L1114" s="446"/>
      <c r="N1114" s="440"/>
      <c r="O1114" s="440"/>
      <c r="P1114" s="360"/>
      <c r="Q1114" s="360"/>
      <c r="R1114" s="360"/>
      <c r="S1114" s="360"/>
      <c r="T1114" s="360"/>
      <c r="U1114" s="360"/>
      <c r="V1114" s="360"/>
      <c r="W1114" s="360"/>
      <c r="X1114" s="360"/>
      <c r="Y1114" s="360"/>
      <c r="Z1114" s="360"/>
      <c r="AA1114" s="360"/>
      <c r="AB1114" s="360"/>
      <c r="AC1114" s="360"/>
      <c r="AD1114" s="360"/>
      <c r="AE1114" s="360"/>
      <c r="AF1114" s="360"/>
      <c r="AG1114" s="360"/>
      <c r="AH1114" s="360"/>
      <c r="AI1114" s="360"/>
      <c r="AJ1114" s="360"/>
      <c r="AK1114" s="360"/>
      <c r="AL1114" s="360"/>
      <c r="AM1114" s="360"/>
      <c r="AN1114" s="360"/>
      <c r="AO1114" s="360"/>
      <c r="AP1114" s="360"/>
      <c r="AQ1114" s="360"/>
      <c r="AR1114" s="360"/>
      <c r="AS1114" s="360"/>
      <c r="AT1114" s="360"/>
      <c r="AU1114" s="360"/>
      <c r="AV1114" s="360"/>
      <c r="AW1114" s="360"/>
      <c r="AX1114" s="360"/>
      <c r="AY1114" s="360"/>
      <c r="AZ1114" s="360"/>
      <c r="BA1114" s="360"/>
      <c r="BB1114" s="360"/>
      <c r="BC1114" s="360"/>
      <c r="BD1114" s="360"/>
      <c r="BE1114" s="360"/>
      <c r="BF1114" s="360"/>
      <c r="BG1114" s="360"/>
      <c r="BH1114" s="360"/>
      <c r="BI1114" s="360"/>
      <c r="BJ1114" s="360"/>
      <c r="BK1114" s="360"/>
      <c r="BL1114" s="360"/>
      <c r="BM1114" s="360"/>
      <c r="BN1114" s="360"/>
      <c r="BO1114" s="360"/>
      <c r="BP1114" s="360"/>
      <c r="BQ1114" s="360"/>
      <c r="BR1114" s="360"/>
      <c r="BS1114" s="360"/>
      <c r="BT1114" s="360"/>
      <c r="BU1114" s="360"/>
      <c r="BV1114" s="360"/>
      <c r="BW1114" s="360"/>
      <c r="BX1114" s="360"/>
      <c r="BY1114" s="360"/>
      <c r="BZ1114" s="360"/>
      <c r="CA1114" s="360"/>
      <c r="CB1114" s="360"/>
      <c r="CC1114" s="360"/>
      <c r="CD1114" s="360"/>
      <c r="CE1114" s="360"/>
      <c r="CF1114" s="360"/>
      <c r="CG1114" s="360"/>
      <c r="CH1114" s="360"/>
      <c r="CI1114" s="360"/>
      <c r="CJ1114" s="360"/>
      <c r="CK1114" s="360"/>
      <c r="CL1114" s="360"/>
      <c r="CM1114" s="360"/>
      <c r="CN1114" s="360"/>
      <c r="CO1114" s="360"/>
      <c r="CP1114" s="360"/>
      <c r="CQ1114" s="360"/>
      <c r="CR1114" s="360"/>
      <c r="CS1114" s="360"/>
      <c r="CT1114" s="360"/>
      <c r="CU1114" s="360"/>
      <c r="CV1114" s="360"/>
      <c r="CW1114" s="360"/>
      <c r="CX1114" s="360"/>
      <c r="CY1114" s="360"/>
      <c r="CZ1114" s="360"/>
      <c r="DA1114" s="360"/>
      <c r="DB1114" s="360"/>
      <c r="DC1114" s="360"/>
      <c r="DD1114" s="360"/>
      <c r="DE1114" s="360"/>
      <c r="DF1114" s="360"/>
      <c r="DG1114" s="360"/>
      <c r="DH1114" s="360"/>
      <c r="DI1114" s="360"/>
      <c r="DJ1114" s="360"/>
      <c r="DK1114" s="360"/>
      <c r="DL1114" s="360"/>
      <c r="DM1114" s="360"/>
      <c r="DN1114" s="360"/>
      <c r="DO1114" s="360"/>
      <c r="DP1114" s="360"/>
      <c r="DQ1114" s="360"/>
      <c r="DR1114" s="360"/>
      <c r="DS1114" s="360"/>
      <c r="DT1114" s="360"/>
      <c r="DU1114" s="360"/>
      <c r="DV1114" s="360"/>
      <c r="DW1114" s="360"/>
      <c r="DX1114" s="360"/>
      <c r="DY1114" s="360"/>
      <c r="DZ1114" s="360"/>
      <c r="EA1114" s="360"/>
      <c r="EB1114" s="360"/>
      <c r="EC1114" s="360"/>
      <c r="ED1114" s="360"/>
      <c r="EE1114" s="360"/>
      <c r="EF1114" s="360"/>
      <c r="EG1114" s="360"/>
      <c r="EH1114" s="360"/>
      <c r="EI1114" s="360"/>
      <c r="EJ1114" s="360"/>
      <c r="EK1114" s="360"/>
      <c r="EL1114" s="360"/>
      <c r="EM1114" s="360"/>
      <c r="EN1114" s="360"/>
      <c r="EO1114" s="360"/>
      <c r="EP1114" s="360"/>
      <c r="EQ1114" s="360"/>
      <c r="ER1114" s="360"/>
      <c r="ES1114" s="360"/>
      <c r="ET1114" s="360"/>
      <c r="EU1114" s="360"/>
      <c r="EV1114" s="360"/>
      <c r="EW1114" s="360"/>
      <c r="EX1114" s="360"/>
      <c r="EY1114" s="360"/>
      <c r="EZ1114" s="360"/>
      <c r="FA1114" s="360"/>
      <c r="FB1114" s="360"/>
      <c r="FC1114" s="360"/>
      <c r="FD1114" s="360"/>
      <c r="FE1114" s="360"/>
      <c r="FF1114" s="360"/>
      <c r="FG1114" s="360"/>
      <c r="FH1114" s="360"/>
      <c r="FI1114" s="360"/>
      <c r="FJ1114" s="360"/>
      <c r="FK1114" s="360"/>
      <c r="FL1114" s="360"/>
      <c r="FM1114" s="360"/>
      <c r="FN1114" s="360"/>
      <c r="FO1114" s="360"/>
      <c r="FP1114" s="360"/>
      <c r="FQ1114" s="360"/>
      <c r="FR1114" s="360"/>
      <c r="FS1114" s="360"/>
      <c r="FT1114" s="360"/>
      <c r="FU1114" s="360"/>
      <c r="FV1114" s="360"/>
      <c r="FW1114" s="360"/>
      <c r="FX1114" s="360"/>
      <c r="FY1114" s="360"/>
      <c r="FZ1114" s="360"/>
      <c r="GA1114" s="360"/>
      <c r="GB1114" s="360"/>
      <c r="GC1114" s="360"/>
      <c r="GD1114" s="360"/>
      <c r="GE1114" s="360"/>
      <c r="GF1114" s="360"/>
      <c r="GG1114" s="360"/>
      <c r="GH1114" s="360"/>
      <c r="GI1114" s="360"/>
      <c r="GJ1114" s="360"/>
      <c r="GK1114" s="360"/>
      <c r="GL1114" s="360"/>
      <c r="GM1114" s="360"/>
      <c r="GN1114" s="360"/>
      <c r="GO1114" s="360"/>
      <c r="GP1114" s="360"/>
      <c r="GQ1114" s="360"/>
      <c r="GR1114" s="360"/>
      <c r="GS1114" s="360"/>
      <c r="GT1114" s="360"/>
      <c r="GU1114" s="360"/>
      <c r="GV1114" s="360"/>
      <c r="GW1114" s="360"/>
      <c r="GX1114" s="360"/>
      <c r="GY1114" s="360"/>
      <c r="GZ1114" s="360"/>
      <c r="HA1114" s="360"/>
      <c r="HB1114" s="360"/>
      <c r="HC1114" s="360"/>
      <c r="HD1114" s="360"/>
      <c r="HE1114" s="360"/>
      <c r="HF1114" s="360"/>
      <c r="HG1114" s="360"/>
      <c r="HH1114" s="360"/>
      <c r="HI1114" s="360"/>
      <c r="HJ1114" s="360"/>
      <c r="HK1114" s="360"/>
      <c r="HL1114" s="360"/>
      <c r="HM1114" s="360"/>
      <c r="HN1114" s="360"/>
      <c r="HO1114" s="360"/>
      <c r="HP1114" s="360"/>
      <c r="HQ1114" s="360"/>
      <c r="HR1114" s="360"/>
      <c r="HS1114" s="360"/>
      <c r="HT1114" s="360"/>
      <c r="HU1114" s="360"/>
      <c r="HV1114" s="360"/>
      <c r="HW1114" s="360"/>
      <c r="HX1114" s="360"/>
    </row>
    <row r="1115" spans="1:232" s="461" customFormat="1">
      <c r="A1115" s="352"/>
      <c r="B1115" s="369"/>
      <c r="C1115" s="354"/>
      <c r="D1115" s="355"/>
      <c r="E1115" s="356"/>
      <c r="F1115" s="357"/>
      <c r="G1115" s="370"/>
      <c r="H1115" s="372"/>
      <c r="I1115" s="447"/>
      <c r="J1115" s="448"/>
      <c r="K1115" s="449"/>
      <c r="L1115" s="446"/>
      <c r="N1115" s="440"/>
      <c r="O1115" s="440"/>
      <c r="P1115" s="360"/>
      <c r="Q1115" s="360"/>
      <c r="R1115" s="360"/>
      <c r="S1115" s="360"/>
      <c r="T1115" s="360"/>
      <c r="U1115" s="360"/>
      <c r="V1115" s="360"/>
      <c r="W1115" s="360"/>
      <c r="X1115" s="360"/>
      <c r="Y1115" s="360"/>
      <c r="Z1115" s="360"/>
      <c r="AA1115" s="360"/>
      <c r="AB1115" s="360"/>
      <c r="AC1115" s="360"/>
      <c r="AD1115" s="360"/>
      <c r="AE1115" s="360"/>
      <c r="AF1115" s="360"/>
      <c r="AG1115" s="360"/>
      <c r="AH1115" s="360"/>
      <c r="AI1115" s="360"/>
      <c r="AJ1115" s="360"/>
      <c r="AK1115" s="360"/>
      <c r="AL1115" s="360"/>
      <c r="AM1115" s="360"/>
      <c r="AN1115" s="360"/>
      <c r="AO1115" s="360"/>
      <c r="AP1115" s="360"/>
      <c r="AQ1115" s="360"/>
      <c r="AR1115" s="360"/>
      <c r="AS1115" s="360"/>
      <c r="AT1115" s="360"/>
      <c r="AU1115" s="360"/>
      <c r="AV1115" s="360"/>
      <c r="AW1115" s="360"/>
      <c r="AX1115" s="360"/>
      <c r="AY1115" s="360"/>
      <c r="AZ1115" s="360"/>
      <c r="BA1115" s="360"/>
      <c r="BB1115" s="360"/>
      <c r="BC1115" s="360"/>
      <c r="BD1115" s="360"/>
      <c r="BE1115" s="360"/>
      <c r="BF1115" s="360"/>
      <c r="BG1115" s="360"/>
      <c r="BH1115" s="360"/>
      <c r="BI1115" s="360"/>
      <c r="BJ1115" s="360"/>
      <c r="BK1115" s="360"/>
      <c r="BL1115" s="360"/>
      <c r="BM1115" s="360"/>
      <c r="BN1115" s="360"/>
      <c r="BO1115" s="360"/>
      <c r="BP1115" s="360"/>
      <c r="BQ1115" s="360"/>
      <c r="BR1115" s="360"/>
      <c r="BS1115" s="360"/>
      <c r="BT1115" s="360"/>
      <c r="BU1115" s="360"/>
      <c r="BV1115" s="360"/>
      <c r="BW1115" s="360"/>
      <c r="BX1115" s="360"/>
      <c r="BY1115" s="360"/>
      <c r="BZ1115" s="360"/>
      <c r="CA1115" s="360"/>
      <c r="CB1115" s="360"/>
      <c r="CC1115" s="360"/>
      <c r="CD1115" s="360"/>
      <c r="CE1115" s="360"/>
      <c r="CF1115" s="360"/>
      <c r="CG1115" s="360"/>
      <c r="CH1115" s="360"/>
      <c r="CI1115" s="360"/>
      <c r="CJ1115" s="360"/>
      <c r="CK1115" s="360"/>
      <c r="CL1115" s="360"/>
      <c r="CM1115" s="360"/>
      <c r="CN1115" s="360"/>
      <c r="CO1115" s="360"/>
      <c r="CP1115" s="360"/>
      <c r="CQ1115" s="360"/>
      <c r="CR1115" s="360"/>
      <c r="CS1115" s="360"/>
      <c r="CT1115" s="360"/>
      <c r="CU1115" s="360"/>
      <c r="CV1115" s="360"/>
      <c r="CW1115" s="360"/>
      <c r="CX1115" s="360"/>
      <c r="CY1115" s="360"/>
      <c r="CZ1115" s="360"/>
      <c r="DA1115" s="360"/>
      <c r="DB1115" s="360"/>
      <c r="DC1115" s="360"/>
      <c r="DD1115" s="360"/>
      <c r="DE1115" s="360"/>
      <c r="DF1115" s="360"/>
      <c r="DG1115" s="360"/>
      <c r="DH1115" s="360"/>
      <c r="DI1115" s="360"/>
      <c r="DJ1115" s="360"/>
      <c r="DK1115" s="360"/>
      <c r="DL1115" s="360"/>
      <c r="DM1115" s="360"/>
      <c r="DN1115" s="360"/>
      <c r="DO1115" s="360"/>
      <c r="DP1115" s="360"/>
      <c r="DQ1115" s="360"/>
      <c r="DR1115" s="360"/>
      <c r="DS1115" s="360"/>
      <c r="DT1115" s="360"/>
      <c r="DU1115" s="360"/>
      <c r="DV1115" s="360"/>
      <c r="DW1115" s="360"/>
      <c r="DX1115" s="360"/>
      <c r="DY1115" s="360"/>
      <c r="DZ1115" s="360"/>
      <c r="EA1115" s="360"/>
      <c r="EB1115" s="360"/>
      <c r="EC1115" s="360"/>
      <c r="ED1115" s="360"/>
      <c r="EE1115" s="360"/>
      <c r="EF1115" s="360"/>
      <c r="EG1115" s="360"/>
      <c r="EH1115" s="360"/>
      <c r="EI1115" s="360"/>
      <c r="EJ1115" s="360"/>
      <c r="EK1115" s="360"/>
      <c r="EL1115" s="360"/>
      <c r="EM1115" s="360"/>
      <c r="EN1115" s="360"/>
      <c r="EO1115" s="360"/>
      <c r="EP1115" s="360"/>
      <c r="EQ1115" s="360"/>
      <c r="ER1115" s="360"/>
      <c r="ES1115" s="360"/>
      <c r="ET1115" s="360"/>
      <c r="EU1115" s="360"/>
      <c r="EV1115" s="360"/>
      <c r="EW1115" s="360"/>
      <c r="EX1115" s="360"/>
      <c r="EY1115" s="360"/>
      <c r="EZ1115" s="360"/>
      <c r="FA1115" s="360"/>
      <c r="FB1115" s="360"/>
      <c r="FC1115" s="360"/>
      <c r="FD1115" s="360"/>
      <c r="FE1115" s="360"/>
      <c r="FF1115" s="360"/>
      <c r="FG1115" s="360"/>
      <c r="FH1115" s="360"/>
      <c r="FI1115" s="360"/>
      <c r="FJ1115" s="360"/>
      <c r="FK1115" s="360"/>
      <c r="FL1115" s="360"/>
      <c r="FM1115" s="360"/>
      <c r="FN1115" s="360"/>
      <c r="FO1115" s="360"/>
      <c r="FP1115" s="360"/>
      <c r="FQ1115" s="360"/>
      <c r="FR1115" s="360"/>
      <c r="FS1115" s="360"/>
      <c r="FT1115" s="360"/>
      <c r="FU1115" s="360"/>
      <c r="FV1115" s="360"/>
      <c r="FW1115" s="360"/>
      <c r="FX1115" s="360"/>
      <c r="FY1115" s="360"/>
      <c r="FZ1115" s="360"/>
      <c r="GA1115" s="360"/>
      <c r="GB1115" s="360"/>
      <c r="GC1115" s="360"/>
      <c r="GD1115" s="360"/>
      <c r="GE1115" s="360"/>
      <c r="GF1115" s="360"/>
      <c r="GG1115" s="360"/>
      <c r="GH1115" s="360"/>
      <c r="GI1115" s="360"/>
      <c r="GJ1115" s="360"/>
      <c r="GK1115" s="360"/>
      <c r="GL1115" s="360"/>
      <c r="GM1115" s="360"/>
      <c r="GN1115" s="360"/>
      <c r="GO1115" s="360"/>
      <c r="GP1115" s="360"/>
      <c r="GQ1115" s="360"/>
      <c r="GR1115" s="360"/>
      <c r="GS1115" s="360"/>
      <c r="GT1115" s="360"/>
      <c r="GU1115" s="360"/>
      <c r="GV1115" s="360"/>
      <c r="GW1115" s="360"/>
      <c r="GX1115" s="360"/>
      <c r="GY1115" s="360"/>
      <c r="GZ1115" s="360"/>
      <c r="HA1115" s="360"/>
      <c r="HB1115" s="360"/>
      <c r="HC1115" s="360"/>
      <c r="HD1115" s="360"/>
      <c r="HE1115" s="360"/>
      <c r="HF1115" s="360"/>
      <c r="HG1115" s="360"/>
      <c r="HH1115" s="360"/>
      <c r="HI1115" s="360"/>
      <c r="HJ1115" s="360"/>
      <c r="HK1115" s="360"/>
      <c r="HL1115" s="360"/>
      <c r="HM1115" s="360"/>
      <c r="HN1115" s="360"/>
      <c r="HO1115" s="360"/>
      <c r="HP1115" s="360"/>
      <c r="HQ1115" s="360"/>
      <c r="HR1115" s="360"/>
      <c r="HS1115" s="360"/>
      <c r="HT1115" s="360"/>
      <c r="HU1115" s="360"/>
      <c r="HV1115" s="360"/>
      <c r="HW1115" s="360"/>
      <c r="HX1115" s="360"/>
    </row>
    <row r="1116" spans="1:232" s="461" customFormat="1">
      <c r="A1116" s="352"/>
      <c r="B1116" s="369"/>
      <c r="C1116" s="354"/>
      <c r="D1116" s="355"/>
      <c r="E1116" s="356"/>
      <c r="F1116" s="357"/>
      <c r="G1116" s="370"/>
      <c r="H1116" s="372"/>
      <c r="I1116" s="447"/>
      <c r="J1116" s="448"/>
      <c r="K1116" s="449"/>
      <c r="L1116" s="446"/>
      <c r="N1116" s="440"/>
      <c r="O1116" s="440"/>
      <c r="P1116" s="360"/>
      <c r="Q1116" s="360"/>
      <c r="R1116" s="360"/>
      <c r="S1116" s="360"/>
      <c r="T1116" s="360"/>
      <c r="U1116" s="360"/>
      <c r="V1116" s="360"/>
      <c r="W1116" s="360"/>
      <c r="X1116" s="360"/>
      <c r="Y1116" s="360"/>
      <c r="Z1116" s="360"/>
      <c r="AA1116" s="360"/>
      <c r="AB1116" s="360"/>
      <c r="AC1116" s="360"/>
      <c r="AD1116" s="360"/>
      <c r="AE1116" s="360"/>
      <c r="AF1116" s="360"/>
      <c r="AG1116" s="360"/>
      <c r="AH1116" s="360"/>
      <c r="AI1116" s="360"/>
      <c r="AJ1116" s="360"/>
      <c r="AK1116" s="360"/>
      <c r="AL1116" s="360"/>
      <c r="AM1116" s="360"/>
      <c r="AN1116" s="360"/>
      <c r="AO1116" s="360"/>
      <c r="AP1116" s="360"/>
      <c r="AQ1116" s="360"/>
      <c r="AR1116" s="360"/>
      <c r="AS1116" s="360"/>
      <c r="AT1116" s="360"/>
      <c r="AU1116" s="360"/>
      <c r="AV1116" s="360"/>
      <c r="AW1116" s="360"/>
      <c r="AX1116" s="360"/>
      <c r="AY1116" s="360"/>
      <c r="AZ1116" s="360"/>
      <c r="BA1116" s="360"/>
      <c r="BB1116" s="360"/>
      <c r="BC1116" s="360"/>
      <c r="BD1116" s="360"/>
      <c r="BE1116" s="360"/>
      <c r="BF1116" s="360"/>
      <c r="BG1116" s="360"/>
      <c r="BH1116" s="360"/>
      <c r="BI1116" s="360"/>
      <c r="BJ1116" s="360"/>
      <c r="BK1116" s="360"/>
      <c r="BL1116" s="360"/>
      <c r="BM1116" s="360"/>
      <c r="BN1116" s="360"/>
      <c r="BO1116" s="360"/>
      <c r="BP1116" s="360"/>
      <c r="BQ1116" s="360"/>
      <c r="BR1116" s="360"/>
      <c r="BS1116" s="360"/>
      <c r="BT1116" s="360"/>
      <c r="BU1116" s="360"/>
      <c r="BV1116" s="360"/>
      <c r="BW1116" s="360"/>
      <c r="BX1116" s="360"/>
      <c r="BY1116" s="360"/>
      <c r="BZ1116" s="360"/>
      <c r="CA1116" s="360"/>
      <c r="CB1116" s="360"/>
      <c r="CC1116" s="360"/>
      <c r="CD1116" s="360"/>
      <c r="CE1116" s="360"/>
      <c r="CF1116" s="360"/>
      <c r="CG1116" s="360"/>
      <c r="CH1116" s="360"/>
      <c r="CI1116" s="360"/>
      <c r="CJ1116" s="360"/>
      <c r="CK1116" s="360"/>
      <c r="CL1116" s="360"/>
      <c r="CM1116" s="360"/>
      <c r="CN1116" s="360"/>
      <c r="CO1116" s="360"/>
      <c r="CP1116" s="360"/>
      <c r="CQ1116" s="360"/>
      <c r="CR1116" s="360"/>
      <c r="CS1116" s="360"/>
      <c r="CT1116" s="360"/>
      <c r="CU1116" s="360"/>
      <c r="CV1116" s="360"/>
      <c r="CW1116" s="360"/>
      <c r="CX1116" s="360"/>
      <c r="CY1116" s="360"/>
      <c r="CZ1116" s="360"/>
      <c r="DA1116" s="360"/>
      <c r="DB1116" s="360"/>
      <c r="DC1116" s="360"/>
      <c r="DD1116" s="360"/>
      <c r="DE1116" s="360"/>
      <c r="DF1116" s="360"/>
      <c r="DG1116" s="360"/>
      <c r="DH1116" s="360"/>
      <c r="DI1116" s="360"/>
      <c r="DJ1116" s="360"/>
      <c r="DK1116" s="360"/>
      <c r="DL1116" s="360"/>
      <c r="DM1116" s="360"/>
      <c r="DN1116" s="360"/>
      <c r="DO1116" s="360"/>
      <c r="DP1116" s="360"/>
      <c r="DQ1116" s="360"/>
      <c r="DR1116" s="360"/>
      <c r="DS1116" s="360"/>
      <c r="DT1116" s="360"/>
      <c r="DU1116" s="360"/>
      <c r="DV1116" s="360"/>
      <c r="DW1116" s="360"/>
      <c r="DX1116" s="360"/>
      <c r="DY1116" s="360"/>
      <c r="DZ1116" s="360"/>
      <c r="EA1116" s="360"/>
      <c r="EB1116" s="360"/>
      <c r="EC1116" s="360"/>
      <c r="ED1116" s="360"/>
      <c r="EE1116" s="360"/>
      <c r="EF1116" s="360"/>
      <c r="EG1116" s="360"/>
      <c r="EH1116" s="360"/>
      <c r="EI1116" s="360"/>
      <c r="EJ1116" s="360"/>
      <c r="EK1116" s="360"/>
      <c r="EL1116" s="360"/>
      <c r="EM1116" s="360"/>
      <c r="EN1116" s="360"/>
      <c r="EO1116" s="360"/>
      <c r="EP1116" s="360"/>
      <c r="EQ1116" s="360"/>
      <c r="ER1116" s="360"/>
      <c r="ES1116" s="360"/>
      <c r="ET1116" s="360"/>
      <c r="EU1116" s="360"/>
      <c r="EV1116" s="360"/>
      <c r="EW1116" s="360"/>
      <c r="EX1116" s="360"/>
      <c r="EY1116" s="360"/>
      <c r="EZ1116" s="360"/>
      <c r="FA1116" s="360"/>
      <c r="FB1116" s="360"/>
      <c r="FC1116" s="360"/>
      <c r="FD1116" s="360"/>
      <c r="FE1116" s="360"/>
      <c r="FF1116" s="360"/>
      <c r="FG1116" s="360"/>
      <c r="FH1116" s="360"/>
      <c r="FI1116" s="360"/>
      <c r="FJ1116" s="360"/>
      <c r="FK1116" s="360"/>
      <c r="FL1116" s="360"/>
      <c r="FM1116" s="360"/>
      <c r="FN1116" s="360"/>
      <c r="FO1116" s="360"/>
      <c r="FP1116" s="360"/>
      <c r="FQ1116" s="360"/>
      <c r="FR1116" s="360"/>
      <c r="FS1116" s="360"/>
      <c r="FT1116" s="360"/>
      <c r="FU1116" s="360"/>
      <c r="FV1116" s="360"/>
      <c r="FW1116" s="360"/>
      <c r="FX1116" s="360"/>
      <c r="FY1116" s="360"/>
      <c r="FZ1116" s="360"/>
      <c r="GA1116" s="360"/>
      <c r="GB1116" s="360"/>
      <c r="GC1116" s="360"/>
      <c r="GD1116" s="360"/>
      <c r="GE1116" s="360"/>
      <c r="GF1116" s="360"/>
      <c r="GG1116" s="360"/>
      <c r="GH1116" s="360"/>
      <c r="GI1116" s="360"/>
      <c r="GJ1116" s="360"/>
      <c r="GK1116" s="360"/>
      <c r="GL1116" s="360"/>
      <c r="GM1116" s="360"/>
      <c r="GN1116" s="360"/>
      <c r="GO1116" s="360"/>
      <c r="GP1116" s="360"/>
      <c r="GQ1116" s="360"/>
      <c r="GR1116" s="360"/>
      <c r="GS1116" s="360"/>
      <c r="GT1116" s="360"/>
      <c r="GU1116" s="360"/>
      <c r="GV1116" s="360"/>
      <c r="GW1116" s="360"/>
      <c r="GX1116" s="360"/>
      <c r="GY1116" s="360"/>
      <c r="GZ1116" s="360"/>
      <c r="HA1116" s="360"/>
      <c r="HB1116" s="360"/>
      <c r="HC1116" s="360"/>
      <c r="HD1116" s="360"/>
      <c r="HE1116" s="360"/>
      <c r="HF1116" s="360"/>
      <c r="HG1116" s="360"/>
      <c r="HH1116" s="360"/>
      <c r="HI1116" s="360"/>
      <c r="HJ1116" s="360"/>
      <c r="HK1116" s="360"/>
      <c r="HL1116" s="360"/>
      <c r="HM1116" s="360"/>
      <c r="HN1116" s="360"/>
      <c r="HO1116" s="360"/>
      <c r="HP1116" s="360"/>
      <c r="HQ1116" s="360"/>
      <c r="HR1116" s="360"/>
      <c r="HS1116" s="360"/>
      <c r="HT1116" s="360"/>
      <c r="HU1116" s="360"/>
      <c r="HV1116" s="360"/>
      <c r="HW1116" s="360"/>
      <c r="HX1116" s="360"/>
    </row>
    <row r="1117" spans="1:232" s="461" customFormat="1">
      <c r="A1117" s="352"/>
      <c r="B1117" s="369"/>
      <c r="C1117" s="354"/>
      <c r="D1117" s="355"/>
      <c r="E1117" s="356"/>
      <c r="F1117" s="357"/>
      <c r="G1117" s="370"/>
      <c r="H1117" s="372"/>
      <c r="I1117" s="447"/>
      <c r="J1117" s="448"/>
      <c r="K1117" s="449"/>
      <c r="L1117" s="446"/>
      <c r="N1117" s="440"/>
      <c r="O1117" s="440"/>
      <c r="P1117" s="360"/>
      <c r="Q1117" s="360"/>
      <c r="R1117" s="360"/>
      <c r="S1117" s="360"/>
      <c r="T1117" s="360"/>
      <c r="U1117" s="360"/>
      <c r="V1117" s="360"/>
      <c r="W1117" s="360"/>
      <c r="X1117" s="360"/>
      <c r="Y1117" s="360"/>
      <c r="Z1117" s="360"/>
      <c r="AA1117" s="360"/>
      <c r="AB1117" s="360"/>
      <c r="AC1117" s="360"/>
      <c r="AD1117" s="360"/>
      <c r="AE1117" s="360"/>
      <c r="AF1117" s="360"/>
      <c r="AG1117" s="360"/>
      <c r="AH1117" s="360"/>
      <c r="AI1117" s="360"/>
      <c r="AJ1117" s="360"/>
      <c r="AK1117" s="360"/>
      <c r="AL1117" s="360"/>
      <c r="AM1117" s="360"/>
      <c r="AN1117" s="360"/>
      <c r="AO1117" s="360"/>
      <c r="AP1117" s="360"/>
      <c r="AQ1117" s="360"/>
      <c r="AR1117" s="360"/>
      <c r="AS1117" s="360"/>
      <c r="AT1117" s="360"/>
      <c r="AU1117" s="360"/>
      <c r="AV1117" s="360"/>
      <c r="AW1117" s="360"/>
      <c r="AX1117" s="360"/>
      <c r="AY1117" s="360"/>
      <c r="AZ1117" s="360"/>
      <c r="BA1117" s="360"/>
      <c r="BB1117" s="360"/>
      <c r="BC1117" s="360"/>
      <c r="BD1117" s="360"/>
      <c r="BE1117" s="360"/>
      <c r="BF1117" s="360"/>
      <c r="BG1117" s="360"/>
      <c r="BH1117" s="360"/>
      <c r="BI1117" s="360"/>
      <c r="BJ1117" s="360"/>
      <c r="BK1117" s="360"/>
      <c r="BL1117" s="360"/>
      <c r="BM1117" s="360"/>
      <c r="BN1117" s="360"/>
      <c r="BO1117" s="360"/>
      <c r="BP1117" s="360"/>
      <c r="BQ1117" s="360"/>
      <c r="BR1117" s="360"/>
      <c r="BS1117" s="360"/>
      <c r="BT1117" s="360"/>
      <c r="BU1117" s="360"/>
      <c r="BV1117" s="360"/>
      <c r="BW1117" s="360"/>
      <c r="BX1117" s="360"/>
      <c r="BY1117" s="360"/>
      <c r="BZ1117" s="360"/>
      <c r="CA1117" s="360"/>
      <c r="CB1117" s="360"/>
      <c r="CC1117" s="360"/>
      <c r="CD1117" s="360"/>
      <c r="CE1117" s="360"/>
      <c r="CF1117" s="360"/>
      <c r="CG1117" s="360"/>
      <c r="CH1117" s="360"/>
      <c r="CI1117" s="360"/>
      <c r="CJ1117" s="360"/>
      <c r="CK1117" s="360"/>
      <c r="CL1117" s="360"/>
      <c r="CM1117" s="360"/>
      <c r="CN1117" s="360"/>
      <c r="CO1117" s="360"/>
      <c r="CP1117" s="360"/>
      <c r="CQ1117" s="360"/>
      <c r="CR1117" s="360"/>
      <c r="CS1117" s="360"/>
      <c r="CT1117" s="360"/>
      <c r="CU1117" s="360"/>
      <c r="CV1117" s="360"/>
      <c r="CW1117" s="360"/>
      <c r="CX1117" s="360"/>
      <c r="CY1117" s="360"/>
      <c r="CZ1117" s="360"/>
      <c r="DA1117" s="360"/>
      <c r="DB1117" s="360"/>
      <c r="DC1117" s="360"/>
      <c r="DD1117" s="360"/>
      <c r="DE1117" s="360"/>
      <c r="DF1117" s="360"/>
      <c r="DG1117" s="360"/>
      <c r="DH1117" s="360"/>
      <c r="DI1117" s="360"/>
      <c r="DJ1117" s="360"/>
      <c r="DK1117" s="360"/>
      <c r="DL1117" s="360"/>
      <c r="DM1117" s="360"/>
      <c r="DN1117" s="360"/>
      <c r="DO1117" s="360"/>
      <c r="DP1117" s="360"/>
      <c r="DQ1117" s="360"/>
      <c r="DR1117" s="360"/>
      <c r="DS1117" s="360"/>
      <c r="DT1117" s="360"/>
      <c r="DU1117" s="360"/>
      <c r="DV1117" s="360"/>
      <c r="DW1117" s="360"/>
      <c r="DX1117" s="360"/>
      <c r="DY1117" s="360"/>
      <c r="DZ1117" s="360"/>
      <c r="EA1117" s="360"/>
      <c r="EB1117" s="360"/>
      <c r="EC1117" s="360"/>
      <c r="ED1117" s="360"/>
      <c r="EE1117" s="360"/>
      <c r="EF1117" s="360"/>
      <c r="EG1117" s="360"/>
      <c r="EH1117" s="360"/>
      <c r="EI1117" s="360"/>
      <c r="EJ1117" s="360"/>
      <c r="EK1117" s="360"/>
      <c r="EL1117" s="360"/>
      <c r="EM1117" s="360"/>
      <c r="EN1117" s="360"/>
      <c r="EO1117" s="360"/>
      <c r="EP1117" s="360"/>
      <c r="EQ1117" s="360"/>
      <c r="ER1117" s="360"/>
      <c r="ES1117" s="360"/>
      <c r="ET1117" s="360"/>
      <c r="EU1117" s="360"/>
      <c r="EV1117" s="360"/>
      <c r="EW1117" s="360"/>
      <c r="EX1117" s="360"/>
      <c r="EY1117" s="360"/>
      <c r="EZ1117" s="360"/>
      <c r="FA1117" s="360"/>
      <c r="FB1117" s="360"/>
      <c r="FC1117" s="360"/>
      <c r="FD1117" s="360"/>
      <c r="FE1117" s="360"/>
      <c r="FF1117" s="360"/>
      <c r="FG1117" s="360"/>
      <c r="FH1117" s="360"/>
      <c r="FI1117" s="360"/>
      <c r="FJ1117" s="360"/>
      <c r="FK1117" s="360"/>
      <c r="FL1117" s="360"/>
      <c r="FM1117" s="360"/>
      <c r="FN1117" s="360"/>
      <c r="FO1117" s="360"/>
      <c r="FP1117" s="360"/>
      <c r="FQ1117" s="360"/>
      <c r="FR1117" s="360"/>
      <c r="FS1117" s="360"/>
      <c r="FT1117" s="360"/>
      <c r="FU1117" s="360"/>
      <c r="FV1117" s="360"/>
      <c r="FW1117" s="360"/>
      <c r="FX1117" s="360"/>
      <c r="FY1117" s="360"/>
      <c r="FZ1117" s="360"/>
      <c r="GA1117" s="360"/>
      <c r="GB1117" s="360"/>
      <c r="GC1117" s="360"/>
      <c r="GD1117" s="360"/>
      <c r="GE1117" s="360"/>
      <c r="GF1117" s="360"/>
      <c r="GG1117" s="360"/>
      <c r="GH1117" s="360"/>
      <c r="GI1117" s="360"/>
      <c r="GJ1117" s="360"/>
      <c r="GK1117" s="360"/>
      <c r="GL1117" s="360"/>
      <c r="GM1117" s="360"/>
      <c r="GN1117" s="360"/>
      <c r="GO1117" s="360"/>
      <c r="GP1117" s="360"/>
      <c r="GQ1117" s="360"/>
      <c r="GR1117" s="360"/>
      <c r="GS1117" s="360"/>
      <c r="GT1117" s="360"/>
      <c r="GU1117" s="360"/>
      <c r="GV1117" s="360"/>
      <c r="GW1117" s="360"/>
      <c r="GX1117" s="360"/>
      <c r="GY1117" s="360"/>
      <c r="GZ1117" s="360"/>
      <c r="HA1117" s="360"/>
      <c r="HB1117" s="360"/>
      <c r="HC1117" s="360"/>
      <c r="HD1117" s="360"/>
      <c r="HE1117" s="360"/>
      <c r="HF1117" s="360"/>
      <c r="HG1117" s="360"/>
      <c r="HH1117" s="360"/>
      <c r="HI1117" s="360"/>
      <c r="HJ1117" s="360"/>
      <c r="HK1117" s="360"/>
      <c r="HL1117" s="360"/>
      <c r="HM1117" s="360"/>
      <c r="HN1117" s="360"/>
      <c r="HO1117" s="360"/>
      <c r="HP1117" s="360"/>
      <c r="HQ1117" s="360"/>
      <c r="HR1117" s="360"/>
      <c r="HS1117" s="360"/>
      <c r="HT1117" s="360"/>
      <c r="HU1117" s="360"/>
      <c r="HV1117" s="360"/>
      <c r="HW1117" s="360"/>
      <c r="HX1117" s="360"/>
    </row>
    <row r="1118" spans="1:232" s="461" customFormat="1">
      <c r="A1118" s="352"/>
      <c r="B1118" s="369"/>
      <c r="C1118" s="354"/>
      <c r="D1118" s="355"/>
      <c r="E1118" s="356"/>
      <c r="F1118" s="357"/>
      <c r="G1118" s="370"/>
      <c r="H1118" s="372"/>
      <c r="I1118" s="447"/>
      <c r="J1118" s="448"/>
      <c r="K1118" s="449"/>
      <c r="L1118" s="446"/>
      <c r="N1118" s="440"/>
      <c r="O1118" s="440"/>
      <c r="P1118" s="360"/>
      <c r="Q1118" s="360"/>
      <c r="R1118" s="360"/>
      <c r="S1118" s="360"/>
      <c r="T1118" s="360"/>
      <c r="U1118" s="360"/>
      <c r="V1118" s="360"/>
      <c r="W1118" s="360"/>
      <c r="X1118" s="360"/>
      <c r="Y1118" s="360"/>
      <c r="Z1118" s="360"/>
      <c r="AA1118" s="360"/>
      <c r="AB1118" s="360"/>
      <c r="AC1118" s="360"/>
      <c r="AD1118" s="360"/>
      <c r="AE1118" s="360"/>
      <c r="AF1118" s="360"/>
      <c r="AG1118" s="360"/>
      <c r="AH1118" s="360"/>
      <c r="AI1118" s="360"/>
      <c r="AJ1118" s="360"/>
      <c r="AK1118" s="360"/>
      <c r="AL1118" s="360"/>
      <c r="AM1118" s="360"/>
      <c r="AN1118" s="360"/>
      <c r="AO1118" s="360"/>
      <c r="AP1118" s="360"/>
      <c r="AQ1118" s="360"/>
      <c r="AR1118" s="360"/>
      <c r="AS1118" s="360"/>
      <c r="AT1118" s="360"/>
      <c r="AU1118" s="360"/>
      <c r="AV1118" s="360"/>
      <c r="AW1118" s="360"/>
      <c r="AX1118" s="360"/>
      <c r="AY1118" s="360"/>
      <c r="AZ1118" s="360"/>
      <c r="BA1118" s="360"/>
      <c r="BB1118" s="360"/>
      <c r="BC1118" s="360"/>
      <c r="BD1118" s="360"/>
      <c r="BE1118" s="360"/>
      <c r="BF1118" s="360"/>
      <c r="BG1118" s="360"/>
      <c r="BH1118" s="360"/>
      <c r="BI1118" s="360"/>
      <c r="BJ1118" s="360"/>
      <c r="BK1118" s="360"/>
      <c r="BL1118" s="360"/>
      <c r="BM1118" s="360"/>
      <c r="BN1118" s="360"/>
      <c r="BO1118" s="360"/>
      <c r="BP1118" s="360"/>
      <c r="BQ1118" s="360"/>
      <c r="BR1118" s="360"/>
      <c r="BS1118" s="360"/>
      <c r="BT1118" s="360"/>
      <c r="BU1118" s="360"/>
      <c r="BV1118" s="360"/>
      <c r="BW1118" s="360"/>
      <c r="BX1118" s="360"/>
      <c r="BY1118" s="360"/>
      <c r="BZ1118" s="360"/>
      <c r="CA1118" s="360"/>
      <c r="CB1118" s="360"/>
      <c r="CC1118" s="360"/>
      <c r="CD1118" s="360"/>
      <c r="CE1118" s="360"/>
      <c r="CF1118" s="360"/>
      <c r="CG1118" s="360"/>
      <c r="CH1118" s="360"/>
      <c r="CI1118" s="360"/>
      <c r="CJ1118" s="360"/>
      <c r="CK1118" s="360"/>
      <c r="CL1118" s="360"/>
      <c r="CM1118" s="360"/>
      <c r="CN1118" s="360"/>
      <c r="CO1118" s="360"/>
      <c r="CP1118" s="360"/>
      <c r="CQ1118" s="360"/>
      <c r="CR1118" s="360"/>
      <c r="CS1118" s="360"/>
      <c r="CT1118" s="360"/>
      <c r="CU1118" s="360"/>
      <c r="CV1118" s="360"/>
      <c r="CW1118" s="360"/>
      <c r="CX1118" s="360"/>
      <c r="CY1118" s="360"/>
      <c r="CZ1118" s="360"/>
      <c r="DA1118" s="360"/>
      <c r="DB1118" s="360"/>
      <c r="DC1118" s="360"/>
      <c r="DD1118" s="360"/>
      <c r="DE1118" s="360"/>
      <c r="DF1118" s="360"/>
      <c r="DG1118" s="360"/>
      <c r="DH1118" s="360"/>
      <c r="DI1118" s="360"/>
      <c r="DJ1118" s="360"/>
      <c r="DK1118" s="360"/>
      <c r="DL1118" s="360"/>
      <c r="DM1118" s="360"/>
      <c r="DN1118" s="360"/>
      <c r="DO1118" s="360"/>
      <c r="DP1118" s="360"/>
      <c r="DQ1118" s="360"/>
      <c r="DR1118" s="360"/>
      <c r="DS1118" s="360"/>
      <c r="DT1118" s="360"/>
      <c r="DU1118" s="360"/>
      <c r="DV1118" s="360"/>
      <c r="DW1118" s="360"/>
      <c r="DX1118" s="360"/>
      <c r="DY1118" s="360"/>
      <c r="DZ1118" s="360"/>
      <c r="EA1118" s="360"/>
      <c r="EB1118" s="360"/>
      <c r="EC1118" s="360"/>
      <c r="ED1118" s="360"/>
      <c r="EE1118" s="360"/>
      <c r="EF1118" s="360"/>
      <c r="EG1118" s="360"/>
      <c r="EH1118" s="360"/>
      <c r="EI1118" s="360"/>
      <c r="EJ1118" s="360"/>
      <c r="EK1118" s="360"/>
      <c r="EL1118" s="360"/>
      <c r="EM1118" s="360"/>
      <c r="EN1118" s="360"/>
      <c r="EO1118" s="360"/>
      <c r="EP1118" s="360"/>
      <c r="EQ1118" s="360"/>
      <c r="ER1118" s="360"/>
      <c r="ES1118" s="360"/>
      <c r="ET1118" s="360"/>
      <c r="EU1118" s="360"/>
      <c r="EV1118" s="360"/>
      <c r="EW1118" s="360"/>
      <c r="EX1118" s="360"/>
      <c r="EY1118" s="360"/>
      <c r="EZ1118" s="360"/>
      <c r="FA1118" s="360"/>
      <c r="FB1118" s="360"/>
      <c r="FC1118" s="360"/>
      <c r="FD1118" s="360"/>
      <c r="FE1118" s="360"/>
      <c r="FF1118" s="360"/>
      <c r="FG1118" s="360"/>
      <c r="FH1118" s="360"/>
      <c r="FI1118" s="360"/>
      <c r="FJ1118" s="360"/>
      <c r="FK1118" s="360"/>
      <c r="FL1118" s="360"/>
      <c r="FM1118" s="360"/>
      <c r="FN1118" s="360"/>
      <c r="FO1118" s="360"/>
      <c r="FP1118" s="360"/>
      <c r="FQ1118" s="360"/>
      <c r="FR1118" s="360"/>
      <c r="FS1118" s="360"/>
      <c r="FT1118" s="360"/>
      <c r="FU1118" s="360"/>
      <c r="FV1118" s="360"/>
      <c r="FW1118" s="360"/>
      <c r="FX1118" s="360"/>
      <c r="FY1118" s="360"/>
      <c r="FZ1118" s="360"/>
      <c r="GA1118" s="360"/>
      <c r="GB1118" s="360"/>
      <c r="GC1118" s="360"/>
      <c r="GD1118" s="360"/>
      <c r="GE1118" s="360"/>
      <c r="GF1118" s="360"/>
      <c r="GG1118" s="360"/>
      <c r="GH1118" s="360"/>
      <c r="GI1118" s="360"/>
      <c r="GJ1118" s="360"/>
      <c r="GK1118" s="360"/>
      <c r="GL1118" s="360"/>
      <c r="GM1118" s="360"/>
      <c r="GN1118" s="360"/>
      <c r="GO1118" s="360"/>
      <c r="GP1118" s="360"/>
      <c r="GQ1118" s="360"/>
      <c r="GR1118" s="360"/>
      <c r="GS1118" s="360"/>
      <c r="GT1118" s="360"/>
      <c r="GU1118" s="360"/>
      <c r="GV1118" s="360"/>
      <c r="GW1118" s="360"/>
      <c r="GX1118" s="360"/>
      <c r="GY1118" s="360"/>
      <c r="GZ1118" s="360"/>
      <c r="HA1118" s="360"/>
      <c r="HB1118" s="360"/>
      <c r="HC1118" s="360"/>
      <c r="HD1118" s="360"/>
      <c r="HE1118" s="360"/>
      <c r="HF1118" s="360"/>
      <c r="HG1118" s="360"/>
      <c r="HH1118" s="360"/>
      <c r="HI1118" s="360"/>
      <c r="HJ1118" s="360"/>
      <c r="HK1118" s="360"/>
      <c r="HL1118" s="360"/>
      <c r="HM1118" s="360"/>
      <c r="HN1118" s="360"/>
      <c r="HO1118" s="360"/>
      <c r="HP1118" s="360"/>
      <c r="HQ1118" s="360"/>
      <c r="HR1118" s="360"/>
      <c r="HS1118" s="360"/>
      <c r="HT1118" s="360"/>
      <c r="HU1118" s="360"/>
      <c r="HV1118" s="360"/>
      <c r="HW1118" s="360"/>
      <c r="HX1118" s="360"/>
    </row>
    <row r="1120" spans="1:232" s="461" customFormat="1">
      <c r="A1120" s="352"/>
      <c r="B1120" s="369"/>
      <c r="C1120" s="354"/>
      <c r="D1120" s="355"/>
      <c r="E1120" s="356"/>
      <c r="F1120" s="357"/>
      <c r="G1120" s="370"/>
      <c r="H1120" s="372"/>
      <c r="I1120" s="447"/>
      <c r="J1120" s="448"/>
      <c r="K1120" s="449"/>
      <c r="L1120" s="446"/>
      <c r="N1120" s="440"/>
      <c r="O1120" s="440"/>
      <c r="P1120" s="360"/>
      <c r="Q1120" s="360"/>
      <c r="R1120" s="360"/>
      <c r="S1120" s="360"/>
      <c r="T1120" s="360"/>
      <c r="U1120" s="360"/>
      <c r="V1120" s="360"/>
      <c r="W1120" s="360"/>
      <c r="X1120" s="360"/>
      <c r="Y1120" s="360"/>
      <c r="Z1120" s="360"/>
      <c r="AA1120" s="360"/>
      <c r="AB1120" s="360"/>
      <c r="AC1120" s="360"/>
      <c r="AD1120" s="360"/>
      <c r="AE1120" s="360"/>
      <c r="AF1120" s="360"/>
      <c r="AG1120" s="360"/>
      <c r="AH1120" s="360"/>
      <c r="AI1120" s="360"/>
      <c r="AJ1120" s="360"/>
      <c r="AK1120" s="360"/>
      <c r="AL1120" s="360"/>
      <c r="AM1120" s="360"/>
      <c r="AN1120" s="360"/>
      <c r="AO1120" s="360"/>
      <c r="AP1120" s="360"/>
      <c r="AQ1120" s="360"/>
      <c r="AR1120" s="360"/>
      <c r="AS1120" s="360"/>
      <c r="AT1120" s="360"/>
      <c r="AU1120" s="360"/>
      <c r="AV1120" s="360"/>
      <c r="AW1120" s="360"/>
      <c r="AX1120" s="360"/>
      <c r="AY1120" s="360"/>
      <c r="AZ1120" s="360"/>
      <c r="BA1120" s="360"/>
      <c r="BB1120" s="360"/>
      <c r="BC1120" s="360"/>
      <c r="BD1120" s="360"/>
      <c r="BE1120" s="360"/>
      <c r="BF1120" s="360"/>
      <c r="BG1120" s="360"/>
      <c r="BH1120" s="360"/>
      <c r="BI1120" s="360"/>
      <c r="BJ1120" s="360"/>
      <c r="BK1120" s="360"/>
      <c r="BL1120" s="360"/>
      <c r="BM1120" s="360"/>
      <c r="BN1120" s="360"/>
      <c r="BO1120" s="360"/>
      <c r="BP1120" s="360"/>
      <c r="BQ1120" s="360"/>
      <c r="BR1120" s="360"/>
      <c r="BS1120" s="360"/>
      <c r="BT1120" s="360"/>
      <c r="BU1120" s="360"/>
      <c r="BV1120" s="360"/>
      <c r="BW1120" s="360"/>
      <c r="BX1120" s="360"/>
      <c r="BY1120" s="360"/>
      <c r="BZ1120" s="360"/>
      <c r="CA1120" s="360"/>
      <c r="CB1120" s="360"/>
      <c r="CC1120" s="360"/>
      <c r="CD1120" s="360"/>
      <c r="CE1120" s="360"/>
      <c r="CF1120" s="360"/>
      <c r="CG1120" s="360"/>
      <c r="CH1120" s="360"/>
      <c r="CI1120" s="360"/>
      <c r="CJ1120" s="360"/>
      <c r="CK1120" s="360"/>
      <c r="CL1120" s="360"/>
      <c r="CM1120" s="360"/>
      <c r="CN1120" s="360"/>
      <c r="CO1120" s="360"/>
      <c r="CP1120" s="360"/>
      <c r="CQ1120" s="360"/>
      <c r="CR1120" s="360"/>
      <c r="CS1120" s="360"/>
      <c r="CT1120" s="360"/>
      <c r="CU1120" s="360"/>
      <c r="CV1120" s="360"/>
      <c r="CW1120" s="360"/>
      <c r="CX1120" s="360"/>
      <c r="CY1120" s="360"/>
      <c r="CZ1120" s="360"/>
      <c r="DA1120" s="360"/>
      <c r="DB1120" s="360"/>
      <c r="DC1120" s="360"/>
      <c r="DD1120" s="360"/>
      <c r="DE1120" s="360"/>
      <c r="DF1120" s="360"/>
      <c r="DG1120" s="360"/>
      <c r="DH1120" s="360"/>
      <c r="DI1120" s="360"/>
      <c r="DJ1120" s="360"/>
      <c r="DK1120" s="360"/>
      <c r="DL1120" s="360"/>
      <c r="DM1120" s="360"/>
      <c r="DN1120" s="360"/>
      <c r="DO1120" s="360"/>
      <c r="DP1120" s="360"/>
      <c r="DQ1120" s="360"/>
      <c r="DR1120" s="360"/>
      <c r="DS1120" s="360"/>
      <c r="DT1120" s="360"/>
      <c r="DU1120" s="360"/>
      <c r="DV1120" s="360"/>
      <c r="DW1120" s="360"/>
      <c r="DX1120" s="360"/>
      <c r="DY1120" s="360"/>
      <c r="DZ1120" s="360"/>
      <c r="EA1120" s="360"/>
      <c r="EB1120" s="360"/>
      <c r="EC1120" s="360"/>
      <c r="ED1120" s="360"/>
      <c r="EE1120" s="360"/>
      <c r="EF1120" s="360"/>
      <c r="EG1120" s="360"/>
      <c r="EH1120" s="360"/>
      <c r="EI1120" s="360"/>
      <c r="EJ1120" s="360"/>
      <c r="EK1120" s="360"/>
      <c r="EL1120" s="360"/>
      <c r="EM1120" s="360"/>
      <c r="EN1120" s="360"/>
      <c r="EO1120" s="360"/>
      <c r="EP1120" s="360"/>
      <c r="EQ1120" s="360"/>
      <c r="ER1120" s="360"/>
      <c r="ES1120" s="360"/>
      <c r="ET1120" s="360"/>
      <c r="EU1120" s="360"/>
      <c r="EV1120" s="360"/>
      <c r="EW1120" s="360"/>
      <c r="EX1120" s="360"/>
      <c r="EY1120" s="360"/>
      <c r="EZ1120" s="360"/>
      <c r="FA1120" s="360"/>
      <c r="FB1120" s="360"/>
      <c r="FC1120" s="360"/>
      <c r="FD1120" s="360"/>
      <c r="FE1120" s="360"/>
      <c r="FF1120" s="360"/>
      <c r="FG1120" s="360"/>
      <c r="FH1120" s="360"/>
      <c r="FI1120" s="360"/>
      <c r="FJ1120" s="360"/>
      <c r="FK1120" s="360"/>
      <c r="FL1120" s="360"/>
      <c r="FM1120" s="360"/>
      <c r="FN1120" s="360"/>
      <c r="FO1120" s="360"/>
      <c r="FP1120" s="360"/>
      <c r="FQ1120" s="360"/>
      <c r="FR1120" s="360"/>
      <c r="FS1120" s="360"/>
      <c r="FT1120" s="360"/>
      <c r="FU1120" s="360"/>
      <c r="FV1120" s="360"/>
      <c r="FW1120" s="360"/>
      <c r="FX1120" s="360"/>
      <c r="FY1120" s="360"/>
      <c r="FZ1120" s="360"/>
      <c r="GA1120" s="360"/>
      <c r="GB1120" s="360"/>
      <c r="GC1120" s="360"/>
      <c r="GD1120" s="360"/>
      <c r="GE1120" s="360"/>
      <c r="GF1120" s="360"/>
      <c r="GG1120" s="360"/>
      <c r="GH1120" s="360"/>
      <c r="GI1120" s="360"/>
      <c r="GJ1120" s="360"/>
      <c r="GK1120" s="360"/>
      <c r="GL1120" s="360"/>
      <c r="GM1120" s="360"/>
      <c r="GN1120" s="360"/>
      <c r="GO1120" s="360"/>
      <c r="GP1120" s="360"/>
      <c r="GQ1120" s="360"/>
      <c r="GR1120" s="360"/>
      <c r="GS1120" s="360"/>
      <c r="GT1120" s="360"/>
      <c r="GU1120" s="360"/>
      <c r="GV1120" s="360"/>
      <c r="GW1120" s="360"/>
      <c r="GX1120" s="360"/>
      <c r="GY1120" s="360"/>
      <c r="GZ1120" s="360"/>
      <c r="HA1120" s="360"/>
      <c r="HB1120" s="360"/>
      <c r="HC1120" s="360"/>
      <c r="HD1120" s="360"/>
      <c r="HE1120" s="360"/>
      <c r="HF1120" s="360"/>
      <c r="HG1120" s="360"/>
      <c r="HH1120" s="360"/>
      <c r="HI1120" s="360"/>
      <c r="HJ1120" s="360"/>
      <c r="HK1120" s="360"/>
      <c r="HL1120" s="360"/>
      <c r="HM1120" s="360"/>
      <c r="HN1120" s="360"/>
      <c r="HO1120" s="360"/>
      <c r="HP1120" s="360"/>
      <c r="HQ1120" s="360"/>
      <c r="HR1120" s="360"/>
      <c r="HS1120" s="360"/>
      <c r="HT1120" s="360"/>
      <c r="HU1120" s="360"/>
      <c r="HV1120" s="360"/>
      <c r="HW1120" s="360"/>
      <c r="HX1120" s="360"/>
    </row>
    <row r="1122" spans="1:232" s="461" customFormat="1">
      <c r="A1122" s="352"/>
      <c r="B1122" s="369"/>
      <c r="C1122" s="354"/>
      <c r="D1122" s="355"/>
      <c r="E1122" s="356"/>
      <c r="F1122" s="357"/>
      <c r="G1122" s="370"/>
      <c r="H1122" s="372"/>
      <c r="I1122" s="447"/>
      <c r="J1122" s="448"/>
      <c r="K1122" s="449"/>
      <c r="L1122" s="446"/>
      <c r="N1122" s="440"/>
      <c r="O1122" s="440"/>
      <c r="P1122" s="360"/>
      <c r="Q1122" s="360"/>
      <c r="R1122" s="360"/>
      <c r="S1122" s="360"/>
      <c r="T1122" s="360"/>
      <c r="U1122" s="360"/>
      <c r="V1122" s="360"/>
      <c r="W1122" s="360"/>
      <c r="X1122" s="360"/>
      <c r="Y1122" s="360"/>
      <c r="Z1122" s="360"/>
      <c r="AA1122" s="360"/>
      <c r="AB1122" s="360"/>
      <c r="AC1122" s="360"/>
      <c r="AD1122" s="360"/>
      <c r="AE1122" s="360"/>
      <c r="AF1122" s="360"/>
      <c r="AG1122" s="360"/>
      <c r="AH1122" s="360"/>
      <c r="AI1122" s="360"/>
      <c r="AJ1122" s="360"/>
      <c r="AK1122" s="360"/>
      <c r="AL1122" s="360"/>
      <c r="AM1122" s="360"/>
      <c r="AN1122" s="360"/>
      <c r="AO1122" s="360"/>
      <c r="AP1122" s="360"/>
      <c r="AQ1122" s="360"/>
      <c r="AR1122" s="360"/>
      <c r="AS1122" s="360"/>
      <c r="AT1122" s="360"/>
      <c r="AU1122" s="360"/>
      <c r="AV1122" s="360"/>
      <c r="AW1122" s="360"/>
      <c r="AX1122" s="360"/>
      <c r="AY1122" s="360"/>
      <c r="AZ1122" s="360"/>
      <c r="BA1122" s="360"/>
      <c r="BB1122" s="360"/>
      <c r="BC1122" s="360"/>
      <c r="BD1122" s="360"/>
      <c r="BE1122" s="360"/>
      <c r="BF1122" s="360"/>
      <c r="BG1122" s="360"/>
      <c r="BH1122" s="360"/>
      <c r="BI1122" s="360"/>
      <c r="BJ1122" s="360"/>
      <c r="BK1122" s="360"/>
      <c r="BL1122" s="360"/>
      <c r="BM1122" s="360"/>
      <c r="BN1122" s="360"/>
      <c r="BO1122" s="360"/>
      <c r="BP1122" s="360"/>
      <c r="BQ1122" s="360"/>
      <c r="BR1122" s="360"/>
      <c r="BS1122" s="360"/>
      <c r="BT1122" s="360"/>
      <c r="BU1122" s="360"/>
      <c r="BV1122" s="360"/>
      <c r="BW1122" s="360"/>
      <c r="BX1122" s="360"/>
      <c r="BY1122" s="360"/>
      <c r="BZ1122" s="360"/>
      <c r="CA1122" s="360"/>
      <c r="CB1122" s="360"/>
      <c r="CC1122" s="360"/>
      <c r="CD1122" s="360"/>
      <c r="CE1122" s="360"/>
      <c r="CF1122" s="360"/>
      <c r="CG1122" s="360"/>
      <c r="CH1122" s="360"/>
      <c r="CI1122" s="360"/>
      <c r="CJ1122" s="360"/>
      <c r="CK1122" s="360"/>
      <c r="CL1122" s="360"/>
      <c r="CM1122" s="360"/>
      <c r="CN1122" s="360"/>
      <c r="CO1122" s="360"/>
      <c r="CP1122" s="360"/>
      <c r="CQ1122" s="360"/>
      <c r="CR1122" s="360"/>
      <c r="CS1122" s="360"/>
      <c r="CT1122" s="360"/>
      <c r="CU1122" s="360"/>
      <c r="CV1122" s="360"/>
      <c r="CW1122" s="360"/>
      <c r="CX1122" s="360"/>
      <c r="CY1122" s="360"/>
      <c r="CZ1122" s="360"/>
      <c r="DA1122" s="360"/>
      <c r="DB1122" s="360"/>
      <c r="DC1122" s="360"/>
      <c r="DD1122" s="360"/>
      <c r="DE1122" s="360"/>
      <c r="DF1122" s="360"/>
      <c r="DG1122" s="360"/>
      <c r="DH1122" s="360"/>
      <c r="DI1122" s="360"/>
      <c r="DJ1122" s="360"/>
      <c r="DK1122" s="360"/>
      <c r="DL1122" s="360"/>
      <c r="DM1122" s="360"/>
      <c r="DN1122" s="360"/>
      <c r="DO1122" s="360"/>
      <c r="DP1122" s="360"/>
      <c r="DQ1122" s="360"/>
      <c r="DR1122" s="360"/>
      <c r="DS1122" s="360"/>
      <c r="DT1122" s="360"/>
      <c r="DU1122" s="360"/>
      <c r="DV1122" s="360"/>
      <c r="DW1122" s="360"/>
      <c r="DX1122" s="360"/>
      <c r="DY1122" s="360"/>
      <c r="DZ1122" s="360"/>
      <c r="EA1122" s="360"/>
      <c r="EB1122" s="360"/>
      <c r="EC1122" s="360"/>
      <c r="ED1122" s="360"/>
      <c r="EE1122" s="360"/>
      <c r="EF1122" s="360"/>
      <c r="EG1122" s="360"/>
      <c r="EH1122" s="360"/>
      <c r="EI1122" s="360"/>
      <c r="EJ1122" s="360"/>
      <c r="EK1122" s="360"/>
      <c r="EL1122" s="360"/>
      <c r="EM1122" s="360"/>
      <c r="EN1122" s="360"/>
      <c r="EO1122" s="360"/>
      <c r="EP1122" s="360"/>
      <c r="EQ1122" s="360"/>
      <c r="ER1122" s="360"/>
      <c r="ES1122" s="360"/>
      <c r="ET1122" s="360"/>
      <c r="EU1122" s="360"/>
      <c r="EV1122" s="360"/>
      <c r="EW1122" s="360"/>
      <c r="EX1122" s="360"/>
      <c r="EY1122" s="360"/>
      <c r="EZ1122" s="360"/>
      <c r="FA1122" s="360"/>
      <c r="FB1122" s="360"/>
      <c r="FC1122" s="360"/>
      <c r="FD1122" s="360"/>
      <c r="FE1122" s="360"/>
      <c r="FF1122" s="360"/>
      <c r="FG1122" s="360"/>
      <c r="FH1122" s="360"/>
      <c r="FI1122" s="360"/>
      <c r="FJ1122" s="360"/>
      <c r="FK1122" s="360"/>
      <c r="FL1122" s="360"/>
      <c r="FM1122" s="360"/>
      <c r="FN1122" s="360"/>
      <c r="FO1122" s="360"/>
      <c r="FP1122" s="360"/>
      <c r="FQ1122" s="360"/>
      <c r="FR1122" s="360"/>
      <c r="FS1122" s="360"/>
      <c r="FT1122" s="360"/>
      <c r="FU1122" s="360"/>
      <c r="FV1122" s="360"/>
      <c r="FW1122" s="360"/>
      <c r="FX1122" s="360"/>
      <c r="FY1122" s="360"/>
      <c r="FZ1122" s="360"/>
      <c r="GA1122" s="360"/>
      <c r="GB1122" s="360"/>
      <c r="GC1122" s="360"/>
      <c r="GD1122" s="360"/>
      <c r="GE1122" s="360"/>
      <c r="GF1122" s="360"/>
      <c r="GG1122" s="360"/>
      <c r="GH1122" s="360"/>
      <c r="GI1122" s="360"/>
      <c r="GJ1122" s="360"/>
      <c r="GK1122" s="360"/>
      <c r="GL1122" s="360"/>
      <c r="GM1122" s="360"/>
      <c r="GN1122" s="360"/>
      <c r="GO1122" s="360"/>
      <c r="GP1122" s="360"/>
      <c r="GQ1122" s="360"/>
      <c r="GR1122" s="360"/>
      <c r="GS1122" s="360"/>
      <c r="GT1122" s="360"/>
      <c r="GU1122" s="360"/>
      <c r="GV1122" s="360"/>
      <c r="GW1122" s="360"/>
      <c r="GX1122" s="360"/>
      <c r="GY1122" s="360"/>
      <c r="GZ1122" s="360"/>
      <c r="HA1122" s="360"/>
      <c r="HB1122" s="360"/>
      <c r="HC1122" s="360"/>
      <c r="HD1122" s="360"/>
      <c r="HE1122" s="360"/>
      <c r="HF1122" s="360"/>
      <c r="HG1122" s="360"/>
      <c r="HH1122" s="360"/>
      <c r="HI1122" s="360"/>
      <c r="HJ1122" s="360"/>
      <c r="HK1122" s="360"/>
      <c r="HL1122" s="360"/>
      <c r="HM1122" s="360"/>
      <c r="HN1122" s="360"/>
      <c r="HO1122" s="360"/>
      <c r="HP1122" s="360"/>
      <c r="HQ1122" s="360"/>
      <c r="HR1122" s="360"/>
      <c r="HS1122" s="360"/>
      <c r="HT1122" s="360"/>
      <c r="HU1122" s="360"/>
      <c r="HV1122" s="360"/>
      <c r="HW1122" s="360"/>
      <c r="HX1122" s="360"/>
    </row>
    <row r="1124" spans="1:232" s="461" customFormat="1">
      <c r="A1124" s="352"/>
      <c r="B1124" s="369"/>
      <c r="C1124" s="354"/>
      <c r="D1124" s="355"/>
      <c r="E1124" s="356"/>
      <c r="F1124" s="357"/>
      <c r="G1124" s="370"/>
      <c r="H1124" s="372"/>
      <c r="I1124" s="447"/>
      <c r="J1124" s="448"/>
      <c r="K1124" s="449"/>
      <c r="L1124" s="446"/>
      <c r="N1124" s="440"/>
      <c r="O1124" s="440"/>
      <c r="P1124" s="360"/>
      <c r="Q1124" s="360"/>
      <c r="R1124" s="360"/>
      <c r="S1124" s="360"/>
      <c r="T1124" s="360"/>
      <c r="U1124" s="360"/>
      <c r="V1124" s="360"/>
      <c r="W1124" s="360"/>
      <c r="X1124" s="360"/>
      <c r="Y1124" s="360"/>
      <c r="Z1124" s="360"/>
      <c r="AA1124" s="360"/>
      <c r="AB1124" s="360"/>
      <c r="AC1124" s="360"/>
      <c r="AD1124" s="360"/>
      <c r="AE1124" s="360"/>
      <c r="AF1124" s="360"/>
      <c r="AG1124" s="360"/>
      <c r="AH1124" s="360"/>
      <c r="AI1124" s="360"/>
      <c r="AJ1124" s="360"/>
      <c r="AK1124" s="360"/>
      <c r="AL1124" s="360"/>
      <c r="AM1124" s="360"/>
      <c r="AN1124" s="360"/>
      <c r="AO1124" s="360"/>
      <c r="AP1124" s="360"/>
      <c r="AQ1124" s="360"/>
      <c r="AR1124" s="360"/>
      <c r="AS1124" s="360"/>
      <c r="AT1124" s="360"/>
      <c r="AU1124" s="360"/>
      <c r="AV1124" s="360"/>
      <c r="AW1124" s="360"/>
      <c r="AX1124" s="360"/>
      <c r="AY1124" s="360"/>
      <c r="AZ1124" s="360"/>
      <c r="BA1124" s="360"/>
      <c r="BB1124" s="360"/>
      <c r="BC1124" s="360"/>
      <c r="BD1124" s="360"/>
      <c r="BE1124" s="360"/>
      <c r="BF1124" s="360"/>
      <c r="BG1124" s="360"/>
      <c r="BH1124" s="360"/>
      <c r="BI1124" s="360"/>
      <c r="BJ1124" s="360"/>
      <c r="BK1124" s="360"/>
      <c r="BL1124" s="360"/>
      <c r="BM1124" s="360"/>
      <c r="BN1124" s="360"/>
      <c r="BO1124" s="360"/>
      <c r="BP1124" s="360"/>
      <c r="BQ1124" s="360"/>
      <c r="BR1124" s="360"/>
      <c r="BS1124" s="360"/>
      <c r="BT1124" s="360"/>
      <c r="BU1124" s="360"/>
      <c r="BV1124" s="360"/>
      <c r="BW1124" s="360"/>
      <c r="BX1124" s="360"/>
      <c r="BY1124" s="360"/>
      <c r="BZ1124" s="360"/>
      <c r="CA1124" s="360"/>
      <c r="CB1124" s="360"/>
      <c r="CC1124" s="360"/>
      <c r="CD1124" s="360"/>
      <c r="CE1124" s="360"/>
      <c r="CF1124" s="360"/>
      <c r="CG1124" s="360"/>
      <c r="CH1124" s="360"/>
      <c r="CI1124" s="360"/>
      <c r="CJ1124" s="360"/>
      <c r="CK1124" s="360"/>
      <c r="CL1124" s="360"/>
      <c r="CM1124" s="360"/>
      <c r="CN1124" s="360"/>
      <c r="CO1124" s="360"/>
      <c r="CP1124" s="360"/>
      <c r="CQ1124" s="360"/>
      <c r="CR1124" s="360"/>
      <c r="CS1124" s="360"/>
      <c r="CT1124" s="360"/>
      <c r="CU1124" s="360"/>
      <c r="CV1124" s="360"/>
      <c r="CW1124" s="360"/>
      <c r="CX1124" s="360"/>
      <c r="CY1124" s="360"/>
      <c r="CZ1124" s="360"/>
      <c r="DA1124" s="360"/>
      <c r="DB1124" s="360"/>
      <c r="DC1124" s="360"/>
      <c r="DD1124" s="360"/>
      <c r="DE1124" s="360"/>
      <c r="DF1124" s="360"/>
      <c r="DG1124" s="360"/>
      <c r="DH1124" s="360"/>
      <c r="DI1124" s="360"/>
      <c r="DJ1124" s="360"/>
      <c r="DK1124" s="360"/>
      <c r="DL1124" s="360"/>
      <c r="DM1124" s="360"/>
      <c r="DN1124" s="360"/>
      <c r="DO1124" s="360"/>
      <c r="DP1124" s="360"/>
      <c r="DQ1124" s="360"/>
      <c r="DR1124" s="360"/>
      <c r="DS1124" s="360"/>
      <c r="DT1124" s="360"/>
      <c r="DU1124" s="360"/>
      <c r="DV1124" s="360"/>
      <c r="DW1124" s="360"/>
      <c r="DX1124" s="360"/>
      <c r="DY1124" s="360"/>
      <c r="DZ1124" s="360"/>
      <c r="EA1124" s="360"/>
      <c r="EB1124" s="360"/>
      <c r="EC1124" s="360"/>
      <c r="ED1124" s="360"/>
      <c r="EE1124" s="360"/>
      <c r="EF1124" s="360"/>
      <c r="EG1124" s="360"/>
      <c r="EH1124" s="360"/>
      <c r="EI1124" s="360"/>
      <c r="EJ1124" s="360"/>
      <c r="EK1124" s="360"/>
      <c r="EL1124" s="360"/>
      <c r="EM1124" s="360"/>
      <c r="EN1124" s="360"/>
      <c r="EO1124" s="360"/>
      <c r="EP1124" s="360"/>
      <c r="EQ1124" s="360"/>
      <c r="ER1124" s="360"/>
      <c r="ES1124" s="360"/>
      <c r="ET1124" s="360"/>
      <c r="EU1124" s="360"/>
      <c r="EV1124" s="360"/>
      <c r="EW1124" s="360"/>
      <c r="EX1124" s="360"/>
      <c r="EY1124" s="360"/>
      <c r="EZ1124" s="360"/>
      <c r="FA1124" s="360"/>
      <c r="FB1124" s="360"/>
      <c r="FC1124" s="360"/>
      <c r="FD1124" s="360"/>
      <c r="FE1124" s="360"/>
      <c r="FF1124" s="360"/>
      <c r="FG1124" s="360"/>
      <c r="FH1124" s="360"/>
      <c r="FI1124" s="360"/>
      <c r="FJ1124" s="360"/>
      <c r="FK1124" s="360"/>
      <c r="FL1124" s="360"/>
      <c r="FM1124" s="360"/>
      <c r="FN1124" s="360"/>
      <c r="FO1124" s="360"/>
      <c r="FP1124" s="360"/>
      <c r="FQ1124" s="360"/>
      <c r="FR1124" s="360"/>
      <c r="FS1124" s="360"/>
      <c r="FT1124" s="360"/>
      <c r="FU1124" s="360"/>
      <c r="FV1124" s="360"/>
      <c r="FW1124" s="360"/>
      <c r="FX1124" s="360"/>
      <c r="FY1124" s="360"/>
      <c r="FZ1124" s="360"/>
      <c r="GA1124" s="360"/>
      <c r="GB1124" s="360"/>
      <c r="GC1124" s="360"/>
      <c r="GD1124" s="360"/>
      <c r="GE1124" s="360"/>
      <c r="GF1124" s="360"/>
      <c r="GG1124" s="360"/>
      <c r="GH1124" s="360"/>
      <c r="GI1124" s="360"/>
      <c r="GJ1124" s="360"/>
      <c r="GK1124" s="360"/>
      <c r="GL1124" s="360"/>
      <c r="GM1124" s="360"/>
      <c r="GN1124" s="360"/>
      <c r="GO1124" s="360"/>
      <c r="GP1124" s="360"/>
      <c r="GQ1124" s="360"/>
      <c r="GR1124" s="360"/>
      <c r="GS1124" s="360"/>
      <c r="GT1124" s="360"/>
      <c r="GU1124" s="360"/>
      <c r="GV1124" s="360"/>
      <c r="GW1124" s="360"/>
      <c r="GX1124" s="360"/>
      <c r="GY1124" s="360"/>
      <c r="GZ1124" s="360"/>
      <c r="HA1124" s="360"/>
      <c r="HB1124" s="360"/>
      <c r="HC1124" s="360"/>
      <c r="HD1124" s="360"/>
      <c r="HE1124" s="360"/>
      <c r="HF1124" s="360"/>
      <c r="HG1124" s="360"/>
      <c r="HH1124" s="360"/>
      <c r="HI1124" s="360"/>
      <c r="HJ1124" s="360"/>
      <c r="HK1124" s="360"/>
      <c r="HL1124" s="360"/>
      <c r="HM1124" s="360"/>
      <c r="HN1124" s="360"/>
      <c r="HO1124" s="360"/>
      <c r="HP1124" s="360"/>
      <c r="HQ1124" s="360"/>
      <c r="HR1124" s="360"/>
      <c r="HS1124" s="360"/>
      <c r="HT1124" s="360"/>
      <c r="HU1124" s="360"/>
      <c r="HV1124" s="360"/>
      <c r="HW1124" s="360"/>
      <c r="HX1124" s="360"/>
    </row>
    <row r="1126" spans="1:232" s="461" customFormat="1">
      <c r="A1126" s="352"/>
      <c r="B1126" s="369"/>
      <c r="C1126" s="354"/>
      <c r="D1126" s="355"/>
      <c r="E1126" s="356"/>
      <c r="F1126" s="357"/>
      <c r="G1126" s="370"/>
      <c r="H1126" s="372"/>
      <c r="I1126" s="447"/>
      <c r="J1126" s="448"/>
      <c r="K1126" s="449"/>
      <c r="L1126" s="446"/>
      <c r="N1126" s="440"/>
      <c r="O1126" s="440"/>
      <c r="P1126" s="360"/>
      <c r="Q1126" s="360"/>
      <c r="R1126" s="360"/>
      <c r="S1126" s="360"/>
      <c r="T1126" s="360"/>
      <c r="U1126" s="360"/>
      <c r="V1126" s="360"/>
      <c r="W1126" s="360"/>
      <c r="X1126" s="360"/>
      <c r="Y1126" s="360"/>
      <c r="Z1126" s="360"/>
      <c r="AA1126" s="360"/>
      <c r="AB1126" s="360"/>
      <c r="AC1126" s="360"/>
      <c r="AD1126" s="360"/>
      <c r="AE1126" s="360"/>
      <c r="AF1126" s="360"/>
      <c r="AG1126" s="360"/>
      <c r="AH1126" s="360"/>
      <c r="AI1126" s="360"/>
      <c r="AJ1126" s="360"/>
      <c r="AK1126" s="360"/>
      <c r="AL1126" s="360"/>
      <c r="AM1126" s="360"/>
      <c r="AN1126" s="360"/>
      <c r="AO1126" s="360"/>
      <c r="AP1126" s="360"/>
      <c r="AQ1126" s="360"/>
      <c r="AR1126" s="360"/>
      <c r="AS1126" s="360"/>
      <c r="AT1126" s="360"/>
      <c r="AU1126" s="360"/>
      <c r="AV1126" s="360"/>
      <c r="AW1126" s="360"/>
      <c r="AX1126" s="360"/>
      <c r="AY1126" s="360"/>
      <c r="AZ1126" s="360"/>
      <c r="BA1126" s="360"/>
      <c r="BB1126" s="360"/>
      <c r="BC1126" s="360"/>
      <c r="BD1126" s="360"/>
      <c r="BE1126" s="360"/>
      <c r="BF1126" s="360"/>
      <c r="BG1126" s="360"/>
      <c r="BH1126" s="360"/>
      <c r="BI1126" s="360"/>
      <c r="BJ1126" s="360"/>
      <c r="BK1126" s="360"/>
      <c r="BL1126" s="360"/>
      <c r="BM1126" s="360"/>
      <c r="BN1126" s="360"/>
      <c r="BO1126" s="360"/>
      <c r="BP1126" s="360"/>
      <c r="BQ1126" s="360"/>
      <c r="BR1126" s="360"/>
      <c r="BS1126" s="360"/>
      <c r="BT1126" s="360"/>
      <c r="BU1126" s="360"/>
      <c r="BV1126" s="360"/>
      <c r="BW1126" s="360"/>
      <c r="BX1126" s="360"/>
      <c r="BY1126" s="360"/>
      <c r="BZ1126" s="360"/>
      <c r="CA1126" s="360"/>
      <c r="CB1126" s="360"/>
      <c r="CC1126" s="360"/>
      <c r="CD1126" s="360"/>
      <c r="CE1126" s="360"/>
      <c r="CF1126" s="360"/>
      <c r="CG1126" s="360"/>
      <c r="CH1126" s="360"/>
      <c r="CI1126" s="360"/>
      <c r="CJ1126" s="360"/>
      <c r="CK1126" s="360"/>
      <c r="CL1126" s="360"/>
      <c r="CM1126" s="360"/>
      <c r="CN1126" s="360"/>
      <c r="CO1126" s="360"/>
      <c r="CP1126" s="360"/>
      <c r="CQ1126" s="360"/>
      <c r="CR1126" s="360"/>
      <c r="CS1126" s="360"/>
      <c r="CT1126" s="360"/>
      <c r="CU1126" s="360"/>
      <c r="CV1126" s="360"/>
      <c r="CW1126" s="360"/>
      <c r="CX1126" s="360"/>
      <c r="CY1126" s="360"/>
      <c r="CZ1126" s="360"/>
      <c r="DA1126" s="360"/>
      <c r="DB1126" s="360"/>
      <c r="DC1126" s="360"/>
      <c r="DD1126" s="360"/>
      <c r="DE1126" s="360"/>
      <c r="DF1126" s="360"/>
      <c r="DG1126" s="360"/>
      <c r="DH1126" s="360"/>
      <c r="DI1126" s="360"/>
      <c r="DJ1126" s="360"/>
      <c r="DK1126" s="360"/>
      <c r="DL1126" s="360"/>
      <c r="DM1126" s="360"/>
      <c r="DN1126" s="360"/>
      <c r="DO1126" s="360"/>
      <c r="DP1126" s="360"/>
      <c r="DQ1126" s="360"/>
      <c r="DR1126" s="360"/>
      <c r="DS1126" s="360"/>
      <c r="DT1126" s="360"/>
      <c r="DU1126" s="360"/>
      <c r="DV1126" s="360"/>
      <c r="DW1126" s="360"/>
      <c r="DX1126" s="360"/>
      <c r="DY1126" s="360"/>
      <c r="DZ1126" s="360"/>
      <c r="EA1126" s="360"/>
      <c r="EB1126" s="360"/>
      <c r="EC1126" s="360"/>
      <c r="ED1126" s="360"/>
      <c r="EE1126" s="360"/>
      <c r="EF1126" s="360"/>
      <c r="EG1126" s="360"/>
      <c r="EH1126" s="360"/>
      <c r="EI1126" s="360"/>
      <c r="EJ1126" s="360"/>
      <c r="EK1126" s="360"/>
      <c r="EL1126" s="360"/>
      <c r="EM1126" s="360"/>
      <c r="EN1126" s="360"/>
      <c r="EO1126" s="360"/>
      <c r="EP1126" s="360"/>
      <c r="EQ1126" s="360"/>
      <c r="ER1126" s="360"/>
      <c r="ES1126" s="360"/>
      <c r="ET1126" s="360"/>
      <c r="EU1126" s="360"/>
      <c r="EV1126" s="360"/>
      <c r="EW1126" s="360"/>
      <c r="EX1126" s="360"/>
      <c r="EY1126" s="360"/>
      <c r="EZ1126" s="360"/>
      <c r="FA1126" s="360"/>
      <c r="FB1126" s="360"/>
      <c r="FC1126" s="360"/>
      <c r="FD1126" s="360"/>
      <c r="FE1126" s="360"/>
      <c r="FF1126" s="360"/>
      <c r="FG1126" s="360"/>
      <c r="FH1126" s="360"/>
      <c r="FI1126" s="360"/>
      <c r="FJ1126" s="360"/>
      <c r="FK1126" s="360"/>
      <c r="FL1126" s="360"/>
      <c r="FM1126" s="360"/>
      <c r="FN1126" s="360"/>
      <c r="FO1126" s="360"/>
      <c r="FP1126" s="360"/>
      <c r="FQ1126" s="360"/>
      <c r="FR1126" s="360"/>
      <c r="FS1126" s="360"/>
      <c r="FT1126" s="360"/>
      <c r="FU1126" s="360"/>
      <c r="FV1126" s="360"/>
      <c r="FW1126" s="360"/>
      <c r="FX1126" s="360"/>
      <c r="FY1126" s="360"/>
      <c r="FZ1126" s="360"/>
      <c r="GA1126" s="360"/>
      <c r="GB1126" s="360"/>
      <c r="GC1126" s="360"/>
      <c r="GD1126" s="360"/>
      <c r="GE1126" s="360"/>
      <c r="GF1126" s="360"/>
      <c r="GG1126" s="360"/>
      <c r="GH1126" s="360"/>
      <c r="GI1126" s="360"/>
      <c r="GJ1126" s="360"/>
      <c r="GK1126" s="360"/>
      <c r="GL1126" s="360"/>
      <c r="GM1126" s="360"/>
      <c r="GN1126" s="360"/>
      <c r="GO1126" s="360"/>
      <c r="GP1126" s="360"/>
      <c r="GQ1126" s="360"/>
      <c r="GR1126" s="360"/>
      <c r="GS1126" s="360"/>
      <c r="GT1126" s="360"/>
      <c r="GU1126" s="360"/>
      <c r="GV1126" s="360"/>
      <c r="GW1126" s="360"/>
      <c r="GX1126" s="360"/>
      <c r="GY1126" s="360"/>
      <c r="GZ1126" s="360"/>
      <c r="HA1126" s="360"/>
      <c r="HB1126" s="360"/>
      <c r="HC1126" s="360"/>
      <c r="HD1126" s="360"/>
      <c r="HE1126" s="360"/>
      <c r="HF1126" s="360"/>
      <c r="HG1126" s="360"/>
      <c r="HH1126" s="360"/>
      <c r="HI1126" s="360"/>
      <c r="HJ1126" s="360"/>
      <c r="HK1126" s="360"/>
      <c r="HL1126" s="360"/>
      <c r="HM1126" s="360"/>
      <c r="HN1126" s="360"/>
      <c r="HO1126" s="360"/>
      <c r="HP1126" s="360"/>
      <c r="HQ1126" s="360"/>
      <c r="HR1126" s="360"/>
      <c r="HS1126" s="360"/>
      <c r="HT1126" s="360"/>
      <c r="HU1126" s="360"/>
      <c r="HV1126" s="360"/>
      <c r="HW1126" s="360"/>
      <c r="HX1126" s="360"/>
    </row>
    <row r="1127" spans="1:232" s="461" customFormat="1">
      <c r="A1127" s="352"/>
      <c r="B1127" s="369"/>
      <c r="C1127" s="354"/>
      <c r="D1127" s="355"/>
      <c r="E1127" s="356"/>
      <c r="F1127" s="357"/>
      <c r="G1127" s="370"/>
      <c r="H1127" s="372"/>
      <c r="I1127" s="447"/>
      <c r="J1127" s="448"/>
      <c r="K1127" s="449"/>
      <c r="L1127" s="446"/>
      <c r="N1127" s="440"/>
      <c r="O1127" s="440"/>
      <c r="P1127" s="360"/>
      <c r="Q1127" s="360"/>
      <c r="R1127" s="360"/>
      <c r="S1127" s="360"/>
      <c r="T1127" s="360"/>
      <c r="U1127" s="360"/>
      <c r="V1127" s="360"/>
      <c r="W1127" s="360"/>
      <c r="X1127" s="360"/>
      <c r="Y1127" s="360"/>
      <c r="Z1127" s="360"/>
      <c r="AA1127" s="360"/>
      <c r="AB1127" s="360"/>
      <c r="AC1127" s="360"/>
      <c r="AD1127" s="360"/>
      <c r="AE1127" s="360"/>
      <c r="AF1127" s="360"/>
      <c r="AG1127" s="360"/>
      <c r="AH1127" s="360"/>
      <c r="AI1127" s="360"/>
      <c r="AJ1127" s="360"/>
      <c r="AK1127" s="360"/>
      <c r="AL1127" s="360"/>
      <c r="AM1127" s="360"/>
      <c r="AN1127" s="360"/>
      <c r="AO1127" s="360"/>
      <c r="AP1127" s="360"/>
      <c r="AQ1127" s="360"/>
      <c r="AR1127" s="360"/>
      <c r="AS1127" s="360"/>
      <c r="AT1127" s="360"/>
      <c r="AU1127" s="360"/>
      <c r="AV1127" s="360"/>
      <c r="AW1127" s="360"/>
      <c r="AX1127" s="360"/>
      <c r="AY1127" s="360"/>
      <c r="AZ1127" s="360"/>
      <c r="BA1127" s="360"/>
      <c r="BB1127" s="360"/>
      <c r="BC1127" s="360"/>
      <c r="BD1127" s="360"/>
      <c r="BE1127" s="360"/>
      <c r="BF1127" s="360"/>
      <c r="BG1127" s="360"/>
      <c r="BH1127" s="360"/>
      <c r="BI1127" s="360"/>
      <c r="BJ1127" s="360"/>
      <c r="BK1127" s="360"/>
      <c r="BL1127" s="360"/>
      <c r="BM1127" s="360"/>
      <c r="BN1127" s="360"/>
      <c r="BO1127" s="360"/>
      <c r="BP1127" s="360"/>
      <c r="BQ1127" s="360"/>
      <c r="BR1127" s="360"/>
      <c r="BS1127" s="360"/>
      <c r="BT1127" s="360"/>
      <c r="BU1127" s="360"/>
      <c r="BV1127" s="360"/>
      <c r="BW1127" s="360"/>
      <c r="BX1127" s="360"/>
      <c r="BY1127" s="360"/>
      <c r="BZ1127" s="360"/>
      <c r="CA1127" s="360"/>
      <c r="CB1127" s="360"/>
      <c r="CC1127" s="360"/>
      <c r="CD1127" s="360"/>
      <c r="CE1127" s="360"/>
      <c r="CF1127" s="360"/>
      <c r="CG1127" s="360"/>
      <c r="CH1127" s="360"/>
      <c r="CI1127" s="360"/>
      <c r="CJ1127" s="360"/>
      <c r="CK1127" s="360"/>
      <c r="CL1127" s="360"/>
      <c r="CM1127" s="360"/>
      <c r="CN1127" s="360"/>
      <c r="CO1127" s="360"/>
      <c r="CP1127" s="360"/>
      <c r="CQ1127" s="360"/>
      <c r="CR1127" s="360"/>
      <c r="CS1127" s="360"/>
      <c r="CT1127" s="360"/>
      <c r="CU1127" s="360"/>
      <c r="CV1127" s="360"/>
      <c r="CW1127" s="360"/>
      <c r="CX1127" s="360"/>
      <c r="CY1127" s="360"/>
      <c r="CZ1127" s="360"/>
      <c r="DA1127" s="360"/>
      <c r="DB1127" s="360"/>
      <c r="DC1127" s="360"/>
      <c r="DD1127" s="360"/>
      <c r="DE1127" s="360"/>
      <c r="DF1127" s="360"/>
      <c r="DG1127" s="360"/>
      <c r="DH1127" s="360"/>
      <c r="DI1127" s="360"/>
      <c r="DJ1127" s="360"/>
      <c r="DK1127" s="360"/>
      <c r="DL1127" s="360"/>
      <c r="DM1127" s="360"/>
      <c r="DN1127" s="360"/>
      <c r="DO1127" s="360"/>
      <c r="DP1127" s="360"/>
      <c r="DQ1127" s="360"/>
      <c r="DR1127" s="360"/>
      <c r="DS1127" s="360"/>
      <c r="DT1127" s="360"/>
      <c r="DU1127" s="360"/>
      <c r="DV1127" s="360"/>
      <c r="DW1127" s="360"/>
      <c r="DX1127" s="360"/>
      <c r="DY1127" s="360"/>
      <c r="DZ1127" s="360"/>
      <c r="EA1127" s="360"/>
      <c r="EB1127" s="360"/>
      <c r="EC1127" s="360"/>
      <c r="ED1127" s="360"/>
      <c r="EE1127" s="360"/>
      <c r="EF1127" s="360"/>
      <c r="EG1127" s="360"/>
      <c r="EH1127" s="360"/>
      <c r="EI1127" s="360"/>
      <c r="EJ1127" s="360"/>
      <c r="EK1127" s="360"/>
      <c r="EL1127" s="360"/>
      <c r="EM1127" s="360"/>
      <c r="EN1127" s="360"/>
      <c r="EO1127" s="360"/>
      <c r="EP1127" s="360"/>
      <c r="EQ1127" s="360"/>
      <c r="ER1127" s="360"/>
      <c r="ES1127" s="360"/>
      <c r="ET1127" s="360"/>
      <c r="EU1127" s="360"/>
      <c r="EV1127" s="360"/>
      <c r="EW1127" s="360"/>
      <c r="EX1127" s="360"/>
      <c r="EY1127" s="360"/>
      <c r="EZ1127" s="360"/>
      <c r="FA1127" s="360"/>
      <c r="FB1127" s="360"/>
      <c r="FC1127" s="360"/>
      <c r="FD1127" s="360"/>
      <c r="FE1127" s="360"/>
      <c r="FF1127" s="360"/>
      <c r="FG1127" s="360"/>
      <c r="FH1127" s="360"/>
      <c r="FI1127" s="360"/>
      <c r="FJ1127" s="360"/>
      <c r="FK1127" s="360"/>
      <c r="FL1127" s="360"/>
      <c r="FM1127" s="360"/>
      <c r="FN1127" s="360"/>
      <c r="FO1127" s="360"/>
      <c r="FP1127" s="360"/>
      <c r="FQ1127" s="360"/>
      <c r="FR1127" s="360"/>
      <c r="FS1127" s="360"/>
      <c r="FT1127" s="360"/>
      <c r="FU1127" s="360"/>
      <c r="FV1127" s="360"/>
      <c r="FW1127" s="360"/>
      <c r="FX1127" s="360"/>
      <c r="FY1127" s="360"/>
      <c r="FZ1127" s="360"/>
      <c r="GA1127" s="360"/>
      <c r="GB1127" s="360"/>
      <c r="GC1127" s="360"/>
      <c r="GD1127" s="360"/>
      <c r="GE1127" s="360"/>
      <c r="GF1127" s="360"/>
      <c r="GG1127" s="360"/>
      <c r="GH1127" s="360"/>
      <c r="GI1127" s="360"/>
      <c r="GJ1127" s="360"/>
      <c r="GK1127" s="360"/>
      <c r="GL1127" s="360"/>
      <c r="GM1127" s="360"/>
      <c r="GN1127" s="360"/>
      <c r="GO1127" s="360"/>
      <c r="GP1127" s="360"/>
      <c r="GQ1127" s="360"/>
      <c r="GR1127" s="360"/>
      <c r="GS1127" s="360"/>
      <c r="GT1127" s="360"/>
      <c r="GU1127" s="360"/>
      <c r="GV1127" s="360"/>
      <c r="GW1127" s="360"/>
      <c r="GX1127" s="360"/>
      <c r="GY1127" s="360"/>
      <c r="GZ1127" s="360"/>
      <c r="HA1127" s="360"/>
      <c r="HB1127" s="360"/>
      <c r="HC1127" s="360"/>
      <c r="HD1127" s="360"/>
      <c r="HE1127" s="360"/>
      <c r="HF1127" s="360"/>
      <c r="HG1127" s="360"/>
      <c r="HH1127" s="360"/>
      <c r="HI1127" s="360"/>
      <c r="HJ1127" s="360"/>
      <c r="HK1127" s="360"/>
      <c r="HL1127" s="360"/>
      <c r="HM1127" s="360"/>
      <c r="HN1127" s="360"/>
      <c r="HO1127" s="360"/>
      <c r="HP1127" s="360"/>
      <c r="HQ1127" s="360"/>
      <c r="HR1127" s="360"/>
      <c r="HS1127" s="360"/>
      <c r="HT1127" s="360"/>
      <c r="HU1127" s="360"/>
      <c r="HV1127" s="360"/>
      <c r="HW1127" s="360"/>
      <c r="HX1127" s="360"/>
    </row>
    <row r="1129" spans="1:232" s="461" customFormat="1">
      <c r="A1129" s="352"/>
      <c r="B1129" s="369"/>
      <c r="C1129" s="354"/>
      <c r="D1129" s="355"/>
      <c r="E1129" s="356"/>
      <c r="F1129" s="357"/>
      <c r="G1129" s="370"/>
      <c r="H1129" s="372"/>
      <c r="I1129" s="447"/>
      <c r="J1129" s="448"/>
      <c r="K1129" s="449"/>
      <c r="L1129" s="446"/>
      <c r="N1129" s="440"/>
      <c r="O1129" s="440"/>
      <c r="P1129" s="360"/>
      <c r="Q1129" s="360"/>
      <c r="R1129" s="360"/>
      <c r="S1129" s="360"/>
      <c r="T1129" s="360"/>
      <c r="U1129" s="360"/>
      <c r="V1129" s="360"/>
      <c r="W1129" s="360"/>
      <c r="X1129" s="360"/>
      <c r="Y1129" s="360"/>
      <c r="Z1129" s="360"/>
      <c r="AA1129" s="360"/>
      <c r="AB1129" s="360"/>
      <c r="AC1129" s="360"/>
      <c r="AD1129" s="360"/>
      <c r="AE1129" s="360"/>
      <c r="AF1129" s="360"/>
      <c r="AG1129" s="360"/>
      <c r="AH1129" s="360"/>
      <c r="AI1129" s="360"/>
      <c r="AJ1129" s="360"/>
      <c r="AK1129" s="360"/>
      <c r="AL1129" s="360"/>
      <c r="AM1129" s="360"/>
      <c r="AN1129" s="360"/>
      <c r="AO1129" s="360"/>
      <c r="AP1129" s="360"/>
      <c r="AQ1129" s="360"/>
      <c r="AR1129" s="360"/>
      <c r="AS1129" s="360"/>
      <c r="AT1129" s="360"/>
      <c r="AU1129" s="360"/>
      <c r="AV1129" s="360"/>
      <c r="AW1129" s="360"/>
      <c r="AX1129" s="360"/>
      <c r="AY1129" s="360"/>
      <c r="AZ1129" s="360"/>
      <c r="BA1129" s="360"/>
      <c r="BB1129" s="360"/>
      <c r="BC1129" s="360"/>
      <c r="BD1129" s="360"/>
      <c r="BE1129" s="360"/>
      <c r="BF1129" s="360"/>
      <c r="BG1129" s="360"/>
      <c r="BH1129" s="360"/>
      <c r="BI1129" s="360"/>
      <c r="BJ1129" s="360"/>
      <c r="BK1129" s="360"/>
      <c r="BL1129" s="360"/>
      <c r="BM1129" s="360"/>
      <c r="BN1129" s="360"/>
      <c r="BO1129" s="360"/>
      <c r="BP1129" s="360"/>
      <c r="BQ1129" s="360"/>
      <c r="BR1129" s="360"/>
      <c r="BS1129" s="360"/>
      <c r="BT1129" s="360"/>
      <c r="BU1129" s="360"/>
      <c r="BV1129" s="360"/>
      <c r="BW1129" s="360"/>
      <c r="BX1129" s="360"/>
      <c r="BY1129" s="360"/>
      <c r="BZ1129" s="360"/>
      <c r="CA1129" s="360"/>
      <c r="CB1129" s="360"/>
      <c r="CC1129" s="360"/>
      <c r="CD1129" s="360"/>
      <c r="CE1129" s="360"/>
      <c r="CF1129" s="360"/>
      <c r="CG1129" s="360"/>
      <c r="CH1129" s="360"/>
      <c r="CI1129" s="360"/>
      <c r="CJ1129" s="360"/>
      <c r="CK1129" s="360"/>
      <c r="CL1129" s="360"/>
      <c r="CM1129" s="360"/>
      <c r="CN1129" s="360"/>
      <c r="CO1129" s="360"/>
      <c r="CP1129" s="360"/>
      <c r="CQ1129" s="360"/>
      <c r="CR1129" s="360"/>
      <c r="CS1129" s="360"/>
      <c r="CT1129" s="360"/>
      <c r="CU1129" s="360"/>
      <c r="CV1129" s="360"/>
      <c r="CW1129" s="360"/>
      <c r="CX1129" s="360"/>
      <c r="CY1129" s="360"/>
      <c r="CZ1129" s="360"/>
      <c r="DA1129" s="360"/>
      <c r="DB1129" s="360"/>
      <c r="DC1129" s="360"/>
      <c r="DD1129" s="360"/>
      <c r="DE1129" s="360"/>
      <c r="DF1129" s="360"/>
      <c r="DG1129" s="360"/>
      <c r="DH1129" s="360"/>
      <c r="DI1129" s="360"/>
      <c r="DJ1129" s="360"/>
      <c r="DK1129" s="360"/>
      <c r="DL1129" s="360"/>
      <c r="DM1129" s="360"/>
      <c r="DN1129" s="360"/>
      <c r="DO1129" s="360"/>
      <c r="DP1129" s="360"/>
      <c r="DQ1129" s="360"/>
      <c r="DR1129" s="360"/>
      <c r="DS1129" s="360"/>
      <c r="DT1129" s="360"/>
      <c r="DU1129" s="360"/>
      <c r="DV1129" s="360"/>
      <c r="DW1129" s="360"/>
      <c r="DX1129" s="360"/>
      <c r="DY1129" s="360"/>
      <c r="DZ1129" s="360"/>
      <c r="EA1129" s="360"/>
      <c r="EB1129" s="360"/>
      <c r="EC1129" s="360"/>
      <c r="ED1129" s="360"/>
      <c r="EE1129" s="360"/>
      <c r="EF1129" s="360"/>
      <c r="EG1129" s="360"/>
      <c r="EH1129" s="360"/>
      <c r="EI1129" s="360"/>
      <c r="EJ1129" s="360"/>
      <c r="EK1129" s="360"/>
      <c r="EL1129" s="360"/>
      <c r="EM1129" s="360"/>
      <c r="EN1129" s="360"/>
      <c r="EO1129" s="360"/>
      <c r="EP1129" s="360"/>
      <c r="EQ1129" s="360"/>
      <c r="ER1129" s="360"/>
      <c r="ES1129" s="360"/>
      <c r="ET1129" s="360"/>
      <c r="EU1129" s="360"/>
      <c r="EV1129" s="360"/>
      <c r="EW1129" s="360"/>
      <c r="EX1129" s="360"/>
      <c r="EY1129" s="360"/>
      <c r="EZ1129" s="360"/>
      <c r="FA1129" s="360"/>
      <c r="FB1129" s="360"/>
      <c r="FC1129" s="360"/>
      <c r="FD1129" s="360"/>
      <c r="FE1129" s="360"/>
      <c r="FF1129" s="360"/>
      <c r="FG1129" s="360"/>
      <c r="FH1129" s="360"/>
      <c r="FI1129" s="360"/>
      <c r="FJ1129" s="360"/>
      <c r="FK1129" s="360"/>
      <c r="FL1129" s="360"/>
      <c r="FM1129" s="360"/>
      <c r="FN1129" s="360"/>
      <c r="FO1129" s="360"/>
      <c r="FP1129" s="360"/>
      <c r="FQ1129" s="360"/>
      <c r="FR1129" s="360"/>
      <c r="FS1129" s="360"/>
      <c r="FT1129" s="360"/>
      <c r="FU1129" s="360"/>
      <c r="FV1129" s="360"/>
      <c r="FW1129" s="360"/>
      <c r="FX1129" s="360"/>
      <c r="FY1129" s="360"/>
      <c r="FZ1129" s="360"/>
      <c r="GA1129" s="360"/>
      <c r="GB1129" s="360"/>
      <c r="GC1129" s="360"/>
      <c r="GD1129" s="360"/>
      <c r="GE1129" s="360"/>
      <c r="GF1129" s="360"/>
      <c r="GG1129" s="360"/>
      <c r="GH1129" s="360"/>
      <c r="GI1129" s="360"/>
      <c r="GJ1129" s="360"/>
      <c r="GK1129" s="360"/>
      <c r="GL1129" s="360"/>
      <c r="GM1129" s="360"/>
      <c r="GN1129" s="360"/>
      <c r="GO1129" s="360"/>
      <c r="GP1129" s="360"/>
      <c r="GQ1129" s="360"/>
      <c r="GR1129" s="360"/>
      <c r="GS1129" s="360"/>
      <c r="GT1129" s="360"/>
      <c r="GU1129" s="360"/>
      <c r="GV1129" s="360"/>
      <c r="GW1129" s="360"/>
      <c r="GX1129" s="360"/>
      <c r="GY1129" s="360"/>
      <c r="GZ1129" s="360"/>
      <c r="HA1129" s="360"/>
      <c r="HB1129" s="360"/>
      <c r="HC1129" s="360"/>
      <c r="HD1129" s="360"/>
      <c r="HE1129" s="360"/>
      <c r="HF1129" s="360"/>
      <c r="HG1129" s="360"/>
      <c r="HH1129" s="360"/>
      <c r="HI1129" s="360"/>
      <c r="HJ1129" s="360"/>
      <c r="HK1129" s="360"/>
      <c r="HL1129" s="360"/>
      <c r="HM1129" s="360"/>
      <c r="HN1129" s="360"/>
      <c r="HO1129" s="360"/>
      <c r="HP1129" s="360"/>
      <c r="HQ1129" s="360"/>
      <c r="HR1129" s="360"/>
      <c r="HS1129" s="360"/>
      <c r="HT1129" s="360"/>
      <c r="HU1129" s="360"/>
      <c r="HV1129" s="360"/>
      <c r="HW1129" s="360"/>
      <c r="HX1129" s="360"/>
    </row>
    <row r="1131" spans="1:232" s="461" customFormat="1">
      <c r="A1131" s="352"/>
      <c r="B1131" s="369"/>
      <c r="C1131" s="354"/>
      <c r="D1131" s="355"/>
      <c r="E1131" s="356"/>
      <c r="F1131" s="357"/>
      <c r="G1131" s="370"/>
      <c r="H1131" s="372"/>
      <c r="I1131" s="447"/>
      <c r="J1131" s="448"/>
      <c r="K1131" s="449"/>
      <c r="L1131" s="446"/>
      <c r="N1131" s="440"/>
      <c r="O1131" s="440"/>
      <c r="P1131" s="360"/>
      <c r="Q1131" s="360"/>
      <c r="R1131" s="360"/>
      <c r="S1131" s="360"/>
      <c r="T1131" s="360"/>
      <c r="U1131" s="360"/>
      <c r="V1131" s="360"/>
      <c r="W1131" s="360"/>
      <c r="X1131" s="360"/>
      <c r="Y1131" s="360"/>
      <c r="Z1131" s="360"/>
      <c r="AA1131" s="360"/>
      <c r="AB1131" s="360"/>
      <c r="AC1131" s="360"/>
      <c r="AD1131" s="360"/>
      <c r="AE1131" s="360"/>
      <c r="AF1131" s="360"/>
      <c r="AG1131" s="360"/>
      <c r="AH1131" s="360"/>
      <c r="AI1131" s="360"/>
      <c r="AJ1131" s="360"/>
      <c r="AK1131" s="360"/>
      <c r="AL1131" s="360"/>
      <c r="AM1131" s="360"/>
      <c r="AN1131" s="360"/>
      <c r="AO1131" s="360"/>
      <c r="AP1131" s="360"/>
      <c r="AQ1131" s="360"/>
      <c r="AR1131" s="360"/>
      <c r="AS1131" s="360"/>
      <c r="AT1131" s="360"/>
      <c r="AU1131" s="360"/>
      <c r="AV1131" s="360"/>
      <c r="AW1131" s="360"/>
      <c r="AX1131" s="360"/>
      <c r="AY1131" s="360"/>
      <c r="AZ1131" s="360"/>
      <c r="BA1131" s="360"/>
      <c r="BB1131" s="360"/>
      <c r="BC1131" s="360"/>
      <c r="BD1131" s="360"/>
      <c r="BE1131" s="360"/>
      <c r="BF1131" s="360"/>
      <c r="BG1131" s="360"/>
      <c r="BH1131" s="360"/>
      <c r="BI1131" s="360"/>
      <c r="BJ1131" s="360"/>
      <c r="BK1131" s="360"/>
      <c r="BL1131" s="360"/>
      <c r="BM1131" s="360"/>
      <c r="BN1131" s="360"/>
      <c r="BO1131" s="360"/>
      <c r="BP1131" s="360"/>
      <c r="BQ1131" s="360"/>
      <c r="BR1131" s="360"/>
      <c r="BS1131" s="360"/>
      <c r="BT1131" s="360"/>
      <c r="BU1131" s="360"/>
      <c r="BV1131" s="360"/>
      <c r="BW1131" s="360"/>
      <c r="BX1131" s="360"/>
      <c r="BY1131" s="360"/>
      <c r="BZ1131" s="360"/>
      <c r="CA1131" s="360"/>
      <c r="CB1131" s="360"/>
      <c r="CC1131" s="360"/>
      <c r="CD1131" s="360"/>
      <c r="CE1131" s="360"/>
      <c r="CF1131" s="360"/>
      <c r="CG1131" s="360"/>
      <c r="CH1131" s="360"/>
      <c r="CI1131" s="360"/>
      <c r="CJ1131" s="360"/>
      <c r="CK1131" s="360"/>
      <c r="CL1131" s="360"/>
      <c r="CM1131" s="360"/>
      <c r="CN1131" s="360"/>
      <c r="CO1131" s="360"/>
      <c r="CP1131" s="360"/>
      <c r="CQ1131" s="360"/>
      <c r="CR1131" s="360"/>
      <c r="CS1131" s="360"/>
      <c r="CT1131" s="360"/>
      <c r="CU1131" s="360"/>
      <c r="CV1131" s="360"/>
      <c r="CW1131" s="360"/>
      <c r="CX1131" s="360"/>
      <c r="CY1131" s="360"/>
      <c r="CZ1131" s="360"/>
      <c r="DA1131" s="360"/>
      <c r="DB1131" s="360"/>
      <c r="DC1131" s="360"/>
      <c r="DD1131" s="360"/>
      <c r="DE1131" s="360"/>
      <c r="DF1131" s="360"/>
      <c r="DG1131" s="360"/>
      <c r="DH1131" s="360"/>
      <c r="DI1131" s="360"/>
      <c r="DJ1131" s="360"/>
      <c r="DK1131" s="360"/>
      <c r="DL1131" s="360"/>
      <c r="DM1131" s="360"/>
      <c r="DN1131" s="360"/>
      <c r="DO1131" s="360"/>
      <c r="DP1131" s="360"/>
      <c r="DQ1131" s="360"/>
      <c r="DR1131" s="360"/>
      <c r="DS1131" s="360"/>
      <c r="DT1131" s="360"/>
      <c r="DU1131" s="360"/>
      <c r="DV1131" s="360"/>
      <c r="DW1131" s="360"/>
      <c r="DX1131" s="360"/>
      <c r="DY1131" s="360"/>
      <c r="DZ1131" s="360"/>
      <c r="EA1131" s="360"/>
      <c r="EB1131" s="360"/>
      <c r="EC1131" s="360"/>
      <c r="ED1131" s="360"/>
      <c r="EE1131" s="360"/>
      <c r="EF1131" s="360"/>
      <c r="EG1131" s="360"/>
      <c r="EH1131" s="360"/>
      <c r="EI1131" s="360"/>
      <c r="EJ1131" s="360"/>
      <c r="EK1131" s="360"/>
      <c r="EL1131" s="360"/>
      <c r="EM1131" s="360"/>
      <c r="EN1131" s="360"/>
      <c r="EO1131" s="360"/>
      <c r="EP1131" s="360"/>
      <c r="EQ1131" s="360"/>
      <c r="ER1131" s="360"/>
      <c r="ES1131" s="360"/>
      <c r="ET1131" s="360"/>
      <c r="EU1131" s="360"/>
      <c r="EV1131" s="360"/>
      <c r="EW1131" s="360"/>
      <c r="EX1131" s="360"/>
      <c r="EY1131" s="360"/>
      <c r="EZ1131" s="360"/>
      <c r="FA1131" s="360"/>
      <c r="FB1131" s="360"/>
      <c r="FC1131" s="360"/>
      <c r="FD1131" s="360"/>
      <c r="FE1131" s="360"/>
      <c r="FF1131" s="360"/>
      <c r="FG1131" s="360"/>
      <c r="FH1131" s="360"/>
      <c r="FI1131" s="360"/>
      <c r="FJ1131" s="360"/>
      <c r="FK1131" s="360"/>
      <c r="FL1131" s="360"/>
      <c r="FM1131" s="360"/>
      <c r="FN1131" s="360"/>
      <c r="FO1131" s="360"/>
      <c r="FP1131" s="360"/>
      <c r="FQ1131" s="360"/>
      <c r="FR1131" s="360"/>
      <c r="FS1131" s="360"/>
      <c r="FT1131" s="360"/>
      <c r="FU1131" s="360"/>
      <c r="FV1131" s="360"/>
      <c r="FW1131" s="360"/>
      <c r="FX1131" s="360"/>
      <c r="FY1131" s="360"/>
      <c r="FZ1131" s="360"/>
      <c r="GA1131" s="360"/>
      <c r="GB1131" s="360"/>
      <c r="GC1131" s="360"/>
      <c r="GD1131" s="360"/>
      <c r="GE1131" s="360"/>
      <c r="GF1131" s="360"/>
      <c r="GG1131" s="360"/>
      <c r="GH1131" s="360"/>
      <c r="GI1131" s="360"/>
      <c r="GJ1131" s="360"/>
      <c r="GK1131" s="360"/>
      <c r="GL1131" s="360"/>
      <c r="GM1131" s="360"/>
      <c r="GN1131" s="360"/>
      <c r="GO1131" s="360"/>
      <c r="GP1131" s="360"/>
      <c r="GQ1131" s="360"/>
      <c r="GR1131" s="360"/>
      <c r="GS1131" s="360"/>
      <c r="GT1131" s="360"/>
      <c r="GU1131" s="360"/>
      <c r="GV1131" s="360"/>
      <c r="GW1131" s="360"/>
      <c r="GX1131" s="360"/>
      <c r="GY1131" s="360"/>
      <c r="GZ1131" s="360"/>
      <c r="HA1131" s="360"/>
      <c r="HB1131" s="360"/>
      <c r="HC1131" s="360"/>
      <c r="HD1131" s="360"/>
      <c r="HE1131" s="360"/>
      <c r="HF1131" s="360"/>
      <c r="HG1131" s="360"/>
      <c r="HH1131" s="360"/>
      <c r="HI1131" s="360"/>
      <c r="HJ1131" s="360"/>
      <c r="HK1131" s="360"/>
      <c r="HL1131" s="360"/>
      <c r="HM1131" s="360"/>
      <c r="HN1131" s="360"/>
      <c r="HO1131" s="360"/>
      <c r="HP1131" s="360"/>
      <c r="HQ1131" s="360"/>
      <c r="HR1131" s="360"/>
      <c r="HS1131" s="360"/>
      <c r="HT1131" s="360"/>
      <c r="HU1131" s="360"/>
      <c r="HV1131" s="360"/>
      <c r="HW1131" s="360"/>
      <c r="HX1131" s="360"/>
    </row>
    <row r="1133" spans="1:232" s="461" customFormat="1">
      <c r="A1133" s="352"/>
      <c r="B1133" s="369"/>
      <c r="C1133" s="354"/>
      <c r="D1133" s="355"/>
      <c r="E1133" s="356"/>
      <c r="F1133" s="357"/>
      <c r="G1133" s="370"/>
      <c r="H1133" s="372"/>
      <c r="I1133" s="447"/>
      <c r="J1133" s="448"/>
      <c r="K1133" s="449"/>
      <c r="L1133" s="446"/>
      <c r="N1133" s="440"/>
      <c r="O1133" s="440"/>
      <c r="P1133" s="360"/>
      <c r="Q1133" s="360"/>
      <c r="R1133" s="360"/>
      <c r="S1133" s="360"/>
      <c r="T1133" s="360"/>
      <c r="U1133" s="360"/>
      <c r="V1133" s="360"/>
      <c r="W1133" s="360"/>
      <c r="X1133" s="360"/>
      <c r="Y1133" s="360"/>
      <c r="Z1133" s="360"/>
      <c r="AA1133" s="360"/>
      <c r="AB1133" s="360"/>
      <c r="AC1133" s="360"/>
      <c r="AD1133" s="360"/>
      <c r="AE1133" s="360"/>
      <c r="AF1133" s="360"/>
      <c r="AG1133" s="360"/>
      <c r="AH1133" s="360"/>
      <c r="AI1133" s="360"/>
      <c r="AJ1133" s="360"/>
      <c r="AK1133" s="360"/>
      <c r="AL1133" s="360"/>
      <c r="AM1133" s="360"/>
      <c r="AN1133" s="360"/>
      <c r="AO1133" s="360"/>
      <c r="AP1133" s="360"/>
      <c r="AQ1133" s="360"/>
      <c r="AR1133" s="360"/>
      <c r="AS1133" s="360"/>
      <c r="AT1133" s="360"/>
      <c r="AU1133" s="360"/>
      <c r="AV1133" s="360"/>
      <c r="AW1133" s="360"/>
      <c r="AX1133" s="360"/>
      <c r="AY1133" s="360"/>
      <c r="AZ1133" s="360"/>
      <c r="BA1133" s="360"/>
      <c r="BB1133" s="360"/>
      <c r="BC1133" s="360"/>
      <c r="BD1133" s="360"/>
      <c r="BE1133" s="360"/>
      <c r="BF1133" s="360"/>
      <c r="BG1133" s="360"/>
      <c r="BH1133" s="360"/>
      <c r="BI1133" s="360"/>
      <c r="BJ1133" s="360"/>
      <c r="BK1133" s="360"/>
      <c r="BL1133" s="360"/>
      <c r="BM1133" s="360"/>
      <c r="BN1133" s="360"/>
      <c r="BO1133" s="360"/>
      <c r="BP1133" s="360"/>
      <c r="BQ1133" s="360"/>
      <c r="BR1133" s="360"/>
      <c r="BS1133" s="360"/>
      <c r="BT1133" s="360"/>
      <c r="BU1133" s="360"/>
      <c r="BV1133" s="360"/>
      <c r="BW1133" s="360"/>
      <c r="BX1133" s="360"/>
      <c r="BY1133" s="360"/>
      <c r="BZ1133" s="360"/>
      <c r="CA1133" s="360"/>
      <c r="CB1133" s="360"/>
      <c r="CC1133" s="360"/>
      <c r="CD1133" s="360"/>
      <c r="CE1133" s="360"/>
      <c r="CF1133" s="360"/>
      <c r="CG1133" s="360"/>
      <c r="CH1133" s="360"/>
      <c r="CI1133" s="360"/>
      <c r="CJ1133" s="360"/>
      <c r="CK1133" s="360"/>
      <c r="CL1133" s="360"/>
      <c r="CM1133" s="360"/>
      <c r="CN1133" s="360"/>
      <c r="CO1133" s="360"/>
      <c r="CP1133" s="360"/>
      <c r="CQ1133" s="360"/>
      <c r="CR1133" s="360"/>
      <c r="CS1133" s="360"/>
      <c r="CT1133" s="360"/>
      <c r="CU1133" s="360"/>
      <c r="CV1133" s="360"/>
      <c r="CW1133" s="360"/>
      <c r="CX1133" s="360"/>
      <c r="CY1133" s="360"/>
      <c r="CZ1133" s="360"/>
      <c r="DA1133" s="360"/>
      <c r="DB1133" s="360"/>
      <c r="DC1133" s="360"/>
      <c r="DD1133" s="360"/>
      <c r="DE1133" s="360"/>
      <c r="DF1133" s="360"/>
      <c r="DG1133" s="360"/>
      <c r="DH1133" s="360"/>
      <c r="DI1133" s="360"/>
      <c r="DJ1133" s="360"/>
      <c r="DK1133" s="360"/>
      <c r="DL1133" s="360"/>
      <c r="DM1133" s="360"/>
      <c r="DN1133" s="360"/>
      <c r="DO1133" s="360"/>
      <c r="DP1133" s="360"/>
      <c r="DQ1133" s="360"/>
      <c r="DR1133" s="360"/>
      <c r="DS1133" s="360"/>
      <c r="DT1133" s="360"/>
      <c r="DU1133" s="360"/>
      <c r="DV1133" s="360"/>
      <c r="DW1133" s="360"/>
      <c r="DX1133" s="360"/>
      <c r="DY1133" s="360"/>
      <c r="DZ1133" s="360"/>
      <c r="EA1133" s="360"/>
      <c r="EB1133" s="360"/>
      <c r="EC1133" s="360"/>
      <c r="ED1133" s="360"/>
      <c r="EE1133" s="360"/>
      <c r="EF1133" s="360"/>
      <c r="EG1133" s="360"/>
      <c r="EH1133" s="360"/>
      <c r="EI1133" s="360"/>
      <c r="EJ1133" s="360"/>
      <c r="EK1133" s="360"/>
      <c r="EL1133" s="360"/>
      <c r="EM1133" s="360"/>
      <c r="EN1133" s="360"/>
      <c r="EO1133" s="360"/>
      <c r="EP1133" s="360"/>
      <c r="EQ1133" s="360"/>
      <c r="ER1133" s="360"/>
      <c r="ES1133" s="360"/>
      <c r="ET1133" s="360"/>
      <c r="EU1133" s="360"/>
      <c r="EV1133" s="360"/>
      <c r="EW1133" s="360"/>
      <c r="EX1133" s="360"/>
      <c r="EY1133" s="360"/>
      <c r="EZ1133" s="360"/>
      <c r="FA1133" s="360"/>
      <c r="FB1133" s="360"/>
      <c r="FC1133" s="360"/>
      <c r="FD1133" s="360"/>
      <c r="FE1133" s="360"/>
      <c r="FF1133" s="360"/>
      <c r="FG1133" s="360"/>
      <c r="FH1133" s="360"/>
      <c r="FI1133" s="360"/>
      <c r="FJ1133" s="360"/>
      <c r="FK1133" s="360"/>
      <c r="FL1133" s="360"/>
      <c r="FM1133" s="360"/>
      <c r="FN1133" s="360"/>
      <c r="FO1133" s="360"/>
      <c r="FP1133" s="360"/>
      <c r="FQ1133" s="360"/>
      <c r="FR1133" s="360"/>
      <c r="FS1133" s="360"/>
      <c r="FT1133" s="360"/>
      <c r="FU1133" s="360"/>
      <c r="FV1133" s="360"/>
      <c r="FW1133" s="360"/>
      <c r="FX1133" s="360"/>
      <c r="FY1133" s="360"/>
      <c r="FZ1133" s="360"/>
      <c r="GA1133" s="360"/>
      <c r="GB1133" s="360"/>
      <c r="GC1133" s="360"/>
      <c r="GD1133" s="360"/>
      <c r="GE1133" s="360"/>
      <c r="GF1133" s="360"/>
      <c r="GG1133" s="360"/>
      <c r="GH1133" s="360"/>
      <c r="GI1133" s="360"/>
      <c r="GJ1133" s="360"/>
      <c r="GK1133" s="360"/>
      <c r="GL1133" s="360"/>
      <c r="GM1133" s="360"/>
      <c r="GN1133" s="360"/>
      <c r="GO1133" s="360"/>
      <c r="GP1133" s="360"/>
      <c r="GQ1133" s="360"/>
      <c r="GR1133" s="360"/>
      <c r="GS1133" s="360"/>
      <c r="GT1133" s="360"/>
      <c r="GU1133" s="360"/>
      <c r="GV1133" s="360"/>
      <c r="GW1133" s="360"/>
      <c r="GX1133" s="360"/>
      <c r="GY1133" s="360"/>
      <c r="GZ1133" s="360"/>
      <c r="HA1133" s="360"/>
      <c r="HB1133" s="360"/>
      <c r="HC1133" s="360"/>
      <c r="HD1133" s="360"/>
      <c r="HE1133" s="360"/>
      <c r="HF1133" s="360"/>
      <c r="HG1133" s="360"/>
      <c r="HH1133" s="360"/>
      <c r="HI1133" s="360"/>
      <c r="HJ1133" s="360"/>
      <c r="HK1133" s="360"/>
      <c r="HL1133" s="360"/>
      <c r="HM1133" s="360"/>
      <c r="HN1133" s="360"/>
      <c r="HO1133" s="360"/>
      <c r="HP1133" s="360"/>
      <c r="HQ1133" s="360"/>
      <c r="HR1133" s="360"/>
      <c r="HS1133" s="360"/>
      <c r="HT1133" s="360"/>
      <c r="HU1133" s="360"/>
      <c r="HV1133" s="360"/>
      <c r="HW1133" s="360"/>
      <c r="HX1133" s="360"/>
    </row>
    <row r="1135" spans="1:232" s="461" customFormat="1">
      <c r="A1135" s="352"/>
      <c r="B1135" s="369"/>
      <c r="C1135" s="354"/>
      <c r="D1135" s="355"/>
      <c r="E1135" s="356"/>
      <c r="F1135" s="357"/>
      <c r="G1135" s="370"/>
      <c r="H1135" s="372"/>
      <c r="I1135" s="447"/>
      <c r="J1135" s="448"/>
      <c r="K1135" s="449"/>
      <c r="L1135" s="446"/>
      <c r="N1135" s="440"/>
      <c r="O1135" s="440"/>
      <c r="P1135" s="360"/>
      <c r="Q1135" s="360"/>
      <c r="R1135" s="360"/>
      <c r="S1135" s="360"/>
      <c r="T1135" s="360"/>
      <c r="U1135" s="360"/>
      <c r="V1135" s="360"/>
      <c r="W1135" s="360"/>
      <c r="X1135" s="360"/>
      <c r="Y1135" s="360"/>
      <c r="Z1135" s="360"/>
      <c r="AA1135" s="360"/>
      <c r="AB1135" s="360"/>
      <c r="AC1135" s="360"/>
      <c r="AD1135" s="360"/>
      <c r="AE1135" s="360"/>
      <c r="AF1135" s="360"/>
      <c r="AG1135" s="360"/>
      <c r="AH1135" s="360"/>
      <c r="AI1135" s="360"/>
      <c r="AJ1135" s="360"/>
      <c r="AK1135" s="360"/>
      <c r="AL1135" s="360"/>
      <c r="AM1135" s="360"/>
      <c r="AN1135" s="360"/>
      <c r="AO1135" s="360"/>
      <c r="AP1135" s="360"/>
      <c r="AQ1135" s="360"/>
      <c r="AR1135" s="360"/>
      <c r="AS1135" s="360"/>
      <c r="AT1135" s="360"/>
      <c r="AU1135" s="360"/>
      <c r="AV1135" s="360"/>
      <c r="AW1135" s="360"/>
      <c r="AX1135" s="360"/>
      <c r="AY1135" s="360"/>
      <c r="AZ1135" s="360"/>
      <c r="BA1135" s="360"/>
      <c r="BB1135" s="360"/>
      <c r="BC1135" s="360"/>
      <c r="BD1135" s="360"/>
      <c r="BE1135" s="360"/>
      <c r="BF1135" s="360"/>
      <c r="BG1135" s="360"/>
      <c r="BH1135" s="360"/>
      <c r="BI1135" s="360"/>
      <c r="BJ1135" s="360"/>
      <c r="BK1135" s="360"/>
      <c r="BL1135" s="360"/>
      <c r="BM1135" s="360"/>
      <c r="BN1135" s="360"/>
      <c r="BO1135" s="360"/>
      <c r="BP1135" s="360"/>
      <c r="BQ1135" s="360"/>
      <c r="BR1135" s="360"/>
      <c r="BS1135" s="360"/>
      <c r="BT1135" s="360"/>
      <c r="BU1135" s="360"/>
      <c r="BV1135" s="360"/>
      <c r="BW1135" s="360"/>
      <c r="BX1135" s="360"/>
      <c r="BY1135" s="360"/>
      <c r="BZ1135" s="360"/>
      <c r="CA1135" s="360"/>
      <c r="CB1135" s="360"/>
      <c r="CC1135" s="360"/>
      <c r="CD1135" s="360"/>
      <c r="CE1135" s="360"/>
      <c r="CF1135" s="360"/>
      <c r="CG1135" s="360"/>
      <c r="CH1135" s="360"/>
      <c r="CI1135" s="360"/>
      <c r="CJ1135" s="360"/>
      <c r="CK1135" s="360"/>
      <c r="CL1135" s="360"/>
      <c r="CM1135" s="360"/>
      <c r="CN1135" s="360"/>
      <c r="CO1135" s="360"/>
      <c r="CP1135" s="360"/>
      <c r="CQ1135" s="360"/>
      <c r="CR1135" s="360"/>
      <c r="CS1135" s="360"/>
      <c r="CT1135" s="360"/>
      <c r="CU1135" s="360"/>
      <c r="CV1135" s="360"/>
      <c r="CW1135" s="360"/>
      <c r="CX1135" s="360"/>
      <c r="CY1135" s="360"/>
      <c r="CZ1135" s="360"/>
      <c r="DA1135" s="360"/>
      <c r="DB1135" s="360"/>
      <c r="DC1135" s="360"/>
      <c r="DD1135" s="360"/>
      <c r="DE1135" s="360"/>
      <c r="DF1135" s="360"/>
      <c r="DG1135" s="360"/>
      <c r="DH1135" s="360"/>
      <c r="DI1135" s="360"/>
      <c r="DJ1135" s="360"/>
      <c r="DK1135" s="360"/>
      <c r="DL1135" s="360"/>
      <c r="DM1135" s="360"/>
      <c r="DN1135" s="360"/>
      <c r="DO1135" s="360"/>
      <c r="DP1135" s="360"/>
      <c r="DQ1135" s="360"/>
      <c r="DR1135" s="360"/>
      <c r="DS1135" s="360"/>
      <c r="DT1135" s="360"/>
      <c r="DU1135" s="360"/>
      <c r="DV1135" s="360"/>
      <c r="DW1135" s="360"/>
      <c r="DX1135" s="360"/>
      <c r="DY1135" s="360"/>
      <c r="DZ1135" s="360"/>
      <c r="EA1135" s="360"/>
      <c r="EB1135" s="360"/>
      <c r="EC1135" s="360"/>
      <c r="ED1135" s="360"/>
      <c r="EE1135" s="360"/>
      <c r="EF1135" s="360"/>
      <c r="EG1135" s="360"/>
      <c r="EH1135" s="360"/>
      <c r="EI1135" s="360"/>
      <c r="EJ1135" s="360"/>
      <c r="EK1135" s="360"/>
      <c r="EL1135" s="360"/>
      <c r="EM1135" s="360"/>
      <c r="EN1135" s="360"/>
      <c r="EO1135" s="360"/>
      <c r="EP1135" s="360"/>
      <c r="EQ1135" s="360"/>
      <c r="ER1135" s="360"/>
      <c r="ES1135" s="360"/>
      <c r="ET1135" s="360"/>
      <c r="EU1135" s="360"/>
      <c r="EV1135" s="360"/>
      <c r="EW1135" s="360"/>
      <c r="EX1135" s="360"/>
      <c r="EY1135" s="360"/>
      <c r="EZ1135" s="360"/>
      <c r="FA1135" s="360"/>
      <c r="FB1135" s="360"/>
      <c r="FC1135" s="360"/>
      <c r="FD1135" s="360"/>
      <c r="FE1135" s="360"/>
      <c r="FF1135" s="360"/>
      <c r="FG1135" s="360"/>
      <c r="FH1135" s="360"/>
      <c r="FI1135" s="360"/>
      <c r="FJ1135" s="360"/>
      <c r="FK1135" s="360"/>
      <c r="FL1135" s="360"/>
      <c r="FM1135" s="360"/>
      <c r="FN1135" s="360"/>
      <c r="FO1135" s="360"/>
      <c r="FP1135" s="360"/>
      <c r="FQ1135" s="360"/>
      <c r="FR1135" s="360"/>
      <c r="FS1135" s="360"/>
      <c r="FT1135" s="360"/>
      <c r="FU1135" s="360"/>
      <c r="FV1135" s="360"/>
      <c r="FW1135" s="360"/>
      <c r="FX1135" s="360"/>
      <c r="FY1135" s="360"/>
      <c r="FZ1135" s="360"/>
      <c r="GA1135" s="360"/>
      <c r="GB1135" s="360"/>
      <c r="GC1135" s="360"/>
      <c r="GD1135" s="360"/>
      <c r="GE1135" s="360"/>
      <c r="GF1135" s="360"/>
      <c r="GG1135" s="360"/>
      <c r="GH1135" s="360"/>
      <c r="GI1135" s="360"/>
      <c r="GJ1135" s="360"/>
      <c r="GK1135" s="360"/>
      <c r="GL1135" s="360"/>
      <c r="GM1135" s="360"/>
      <c r="GN1135" s="360"/>
      <c r="GO1135" s="360"/>
      <c r="GP1135" s="360"/>
      <c r="GQ1135" s="360"/>
      <c r="GR1135" s="360"/>
      <c r="GS1135" s="360"/>
      <c r="GT1135" s="360"/>
      <c r="GU1135" s="360"/>
      <c r="GV1135" s="360"/>
      <c r="GW1135" s="360"/>
      <c r="GX1135" s="360"/>
      <c r="GY1135" s="360"/>
      <c r="GZ1135" s="360"/>
      <c r="HA1135" s="360"/>
      <c r="HB1135" s="360"/>
      <c r="HC1135" s="360"/>
      <c r="HD1135" s="360"/>
      <c r="HE1135" s="360"/>
      <c r="HF1135" s="360"/>
      <c r="HG1135" s="360"/>
      <c r="HH1135" s="360"/>
      <c r="HI1135" s="360"/>
      <c r="HJ1135" s="360"/>
      <c r="HK1135" s="360"/>
      <c r="HL1135" s="360"/>
      <c r="HM1135" s="360"/>
      <c r="HN1135" s="360"/>
      <c r="HO1135" s="360"/>
      <c r="HP1135" s="360"/>
      <c r="HQ1135" s="360"/>
      <c r="HR1135" s="360"/>
      <c r="HS1135" s="360"/>
      <c r="HT1135" s="360"/>
      <c r="HU1135" s="360"/>
      <c r="HV1135" s="360"/>
      <c r="HW1135" s="360"/>
      <c r="HX1135" s="360"/>
    </row>
    <row r="1137" spans="1:232" s="461" customFormat="1">
      <c r="A1137" s="352"/>
      <c r="B1137" s="369"/>
      <c r="C1137" s="354"/>
      <c r="D1137" s="355"/>
      <c r="E1137" s="356"/>
      <c r="F1137" s="357"/>
      <c r="G1137" s="370"/>
      <c r="H1137" s="372"/>
      <c r="I1137" s="447"/>
      <c r="J1137" s="448"/>
      <c r="K1137" s="449"/>
      <c r="L1137" s="446"/>
      <c r="N1137" s="440"/>
      <c r="O1137" s="440"/>
      <c r="P1137" s="360"/>
      <c r="Q1137" s="360"/>
      <c r="R1137" s="360"/>
      <c r="S1137" s="360"/>
      <c r="T1137" s="360"/>
      <c r="U1137" s="360"/>
      <c r="V1137" s="360"/>
      <c r="W1137" s="360"/>
      <c r="X1137" s="360"/>
      <c r="Y1137" s="360"/>
      <c r="Z1137" s="360"/>
      <c r="AA1137" s="360"/>
      <c r="AB1137" s="360"/>
      <c r="AC1137" s="360"/>
      <c r="AD1137" s="360"/>
      <c r="AE1137" s="360"/>
      <c r="AF1137" s="360"/>
      <c r="AG1137" s="360"/>
      <c r="AH1137" s="360"/>
      <c r="AI1137" s="360"/>
      <c r="AJ1137" s="360"/>
      <c r="AK1137" s="360"/>
      <c r="AL1137" s="360"/>
      <c r="AM1137" s="360"/>
      <c r="AN1137" s="360"/>
      <c r="AO1137" s="360"/>
      <c r="AP1137" s="360"/>
      <c r="AQ1137" s="360"/>
      <c r="AR1137" s="360"/>
      <c r="AS1137" s="360"/>
      <c r="AT1137" s="360"/>
      <c r="AU1137" s="360"/>
      <c r="AV1137" s="360"/>
      <c r="AW1137" s="360"/>
      <c r="AX1137" s="360"/>
      <c r="AY1137" s="360"/>
      <c r="AZ1137" s="360"/>
      <c r="BA1137" s="360"/>
      <c r="BB1137" s="360"/>
      <c r="BC1137" s="360"/>
      <c r="BD1137" s="360"/>
      <c r="BE1137" s="360"/>
      <c r="BF1137" s="360"/>
      <c r="BG1137" s="360"/>
      <c r="BH1137" s="360"/>
      <c r="BI1137" s="360"/>
      <c r="BJ1137" s="360"/>
      <c r="BK1137" s="360"/>
      <c r="BL1137" s="360"/>
      <c r="BM1137" s="360"/>
      <c r="BN1137" s="360"/>
      <c r="BO1137" s="360"/>
      <c r="BP1137" s="360"/>
      <c r="BQ1137" s="360"/>
      <c r="BR1137" s="360"/>
      <c r="BS1137" s="360"/>
      <c r="BT1137" s="360"/>
      <c r="BU1137" s="360"/>
      <c r="BV1137" s="360"/>
      <c r="BW1137" s="360"/>
      <c r="BX1137" s="360"/>
      <c r="BY1137" s="360"/>
      <c r="BZ1137" s="360"/>
      <c r="CA1137" s="360"/>
      <c r="CB1137" s="360"/>
      <c r="CC1137" s="360"/>
      <c r="CD1137" s="360"/>
      <c r="CE1137" s="360"/>
      <c r="CF1137" s="360"/>
      <c r="CG1137" s="360"/>
      <c r="CH1137" s="360"/>
      <c r="CI1137" s="360"/>
      <c r="CJ1137" s="360"/>
      <c r="CK1137" s="360"/>
      <c r="CL1137" s="360"/>
      <c r="CM1137" s="360"/>
      <c r="CN1137" s="360"/>
      <c r="CO1137" s="360"/>
      <c r="CP1137" s="360"/>
      <c r="CQ1137" s="360"/>
      <c r="CR1137" s="360"/>
      <c r="CS1137" s="360"/>
      <c r="CT1137" s="360"/>
      <c r="CU1137" s="360"/>
      <c r="CV1137" s="360"/>
      <c r="CW1137" s="360"/>
      <c r="CX1137" s="360"/>
      <c r="CY1137" s="360"/>
      <c r="CZ1137" s="360"/>
      <c r="DA1137" s="360"/>
      <c r="DB1137" s="360"/>
      <c r="DC1137" s="360"/>
      <c r="DD1137" s="360"/>
      <c r="DE1137" s="360"/>
      <c r="DF1137" s="360"/>
      <c r="DG1137" s="360"/>
      <c r="DH1137" s="360"/>
      <c r="DI1137" s="360"/>
      <c r="DJ1137" s="360"/>
      <c r="DK1137" s="360"/>
      <c r="DL1137" s="360"/>
      <c r="DM1137" s="360"/>
      <c r="DN1137" s="360"/>
      <c r="DO1137" s="360"/>
      <c r="DP1137" s="360"/>
      <c r="DQ1137" s="360"/>
      <c r="DR1137" s="360"/>
      <c r="DS1137" s="360"/>
      <c r="DT1137" s="360"/>
      <c r="DU1137" s="360"/>
      <c r="DV1137" s="360"/>
      <c r="DW1137" s="360"/>
      <c r="DX1137" s="360"/>
      <c r="DY1137" s="360"/>
      <c r="DZ1137" s="360"/>
      <c r="EA1137" s="360"/>
      <c r="EB1137" s="360"/>
      <c r="EC1137" s="360"/>
      <c r="ED1137" s="360"/>
      <c r="EE1137" s="360"/>
      <c r="EF1137" s="360"/>
      <c r="EG1137" s="360"/>
      <c r="EH1137" s="360"/>
      <c r="EI1137" s="360"/>
      <c r="EJ1137" s="360"/>
      <c r="EK1137" s="360"/>
      <c r="EL1137" s="360"/>
      <c r="EM1137" s="360"/>
      <c r="EN1137" s="360"/>
      <c r="EO1137" s="360"/>
      <c r="EP1137" s="360"/>
      <c r="EQ1137" s="360"/>
      <c r="ER1137" s="360"/>
      <c r="ES1137" s="360"/>
      <c r="ET1137" s="360"/>
      <c r="EU1137" s="360"/>
      <c r="EV1137" s="360"/>
      <c r="EW1137" s="360"/>
      <c r="EX1137" s="360"/>
      <c r="EY1137" s="360"/>
      <c r="EZ1137" s="360"/>
      <c r="FA1137" s="360"/>
      <c r="FB1137" s="360"/>
      <c r="FC1137" s="360"/>
      <c r="FD1137" s="360"/>
      <c r="FE1137" s="360"/>
      <c r="FF1137" s="360"/>
      <c r="FG1137" s="360"/>
      <c r="FH1137" s="360"/>
      <c r="FI1137" s="360"/>
      <c r="FJ1137" s="360"/>
      <c r="FK1137" s="360"/>
      <c r="FL1137" s="360"/>
      <c r="FM1137" s="360"/>
      <c r="FN1137" s="360"/>
      <c r="FO1137" s="360"/>
      <c r="FP1137" s="360"/>
      <c r="FQ1137" s="360"/>
      <c r="FR1137" s="360"/>
      <c r="FS1137" s="360"/>
      <c r="FT1137" s="360"/>
      <c r="FU1137" s="360"/>
      <c r="FV1137" s="360"/>
      <c r="FW1137" s="360"/>
      <c r="FX1137" s="360"/>
      <c r="FY1137" s="360"/>
      <c r="FZ1137" s="360"/>
      <c r="GA1137" s="360"/>
      <c r="GB1137" s="360"/>
      <c r="GC1137" s="360"/>
      <c r="GD1137" s="360"/>
      <c r="GE1137" s="360"/>
      <c r="GF1137" s="360"/>
      <c r="GG1137" s="360"/>
      <c r="GH1137" s="360"/>
      <c r="GI1137" s="360"/>
      <c r="GJ1137" s="360"/>
      <c r="GK1137" s="360"/>
      <c r="GL1137" s="360"/>
      <c r="GM1137" s="360"/>
      <c r="GN1137" s="360"/>
      <c r="GO1137" s="360"/>
      <c r="GP1137" s="360"/>
      <c r="GQ1137" s="360"/>
      <c r="GR1137" s="360"/>
      <c r="GS1137" s="360"/>
      <c r="GT1137" s="360"/>
      <c r="GU1137" s="360"/>
      <c r="GV1137" s="360"/>
      <c r="GW1137" s="360"/>
      <c r="GX1137" s="360"/>
      <c r="GY1137" s="360"/>
      <c r="GZ1137" s="360"/>
      <c r="HA1137" s="360"/>
      <c r="HB1137" s="360"/>
      <c r="HC1137" s="360"/>
      <c r="HD1137" s="360"/>
      <c r="HE1137" s="360"/>
      <c r="HF1137" s="360"/>
      <c r="HG1137" s="360"/>
      <c r="HH1137" s="360"/>
      <c r="HI1137" s="360"/>
      <c r="HJ1137" s="360"/>
      <c r="HK1137" s="360"/>
      <c r="HL1137" s="360"/>
      <c r="HM1137" s="360"/>
      <c r="HN1137" s="360"/>
      <c r="HO1137" s="360"/>
      <c r="HP1137" s="360"/>
      <c r="HQ1137" s="360"/>
      <c r="HR1137" s="360"/>
      <c r="HS1137" s="360"/>
      <c r="HT1137" s="360"/>
      <c r="HU1137" s="360"/>
      <c r="HV1137" s="360"/>
      <c r="HW1137" s="360"/>
      <c r="HX1137" s="360"/>
    </row>
    <row r="1139" spans="1:232" s="461" customFormat="1">
      <c r="A1139" s="352"/>
      <c r="B1139" s="369"/>
      <c r="C1139" s="354"/>
      <c r="D1139" s="355"/>
      <c r="E1139" s="356"/>
      <c r="F1139" s="357"/>
      <c r="G1139" s="370"/>
      <c r="H1139" s="372"/>
      <c r="I1139" s="447"/>
      <c r="J1139" s="448"/>
      <c r="K1139" s="449"/>
      <c r="L1139" s="446"/>
      <c r="N1139" s="440"/>
      <c r="O1139" s="440"/>
      <c r="P1139" s="360"/>
      <c r="Q1139" s="360"/>
      <c r="R1139" s="360"/>
      <c r="S1139" s="360"/>
      <c r="T1139" s="360"/>
      <c r="U1139" s="360"/>
      <c r="V1139" s="360"/>
      <c r="W1139" s="360"/>
      <c r="X1139" s="360"/>
      <c r="Y1139" s="360"/>
      <c r="Z1139" s="360"/>
      <c r="AA1139" s="360"/>
      <c r="AB1139" s="360"/>
      <c r="AC1139" s="360"/>
      <c r="AD1139" s="360"/>
      <c r="AE1139" s="360"/>
      <c r="AF1139" s="360"/>
      <c r="AG1139" s="360"/>
      <c r="AH1139" s="360"/>
      <c r="AI1139" s="360"/>
      <c r="AJ1139" s="360"/>
      <c r="AK1139" s="360"/>
      <c r="AL1139" s="360"/>
      <c r="AM1139" s="360"/>
      <c r="AN1139" s="360"/>
      <c r="AO1139" s="360"/>
      <c r="AP1139" s="360"/>
      <c r="AQ1139" s="360"/>
      <c r="AR1139" s="360"/>
      <c r="AS1139" s="360"/>
      <c r="AT1139" s="360"/>
      <c r="AU1139" s="360"/>
      <c r="AV1139" s="360"/>
      <c r="AW1139" s="360"/>
      <c r="AX1139" s="360"/>
      <c r="AY1139" s="360"/>
      <c r="AZ1139" s="360"/>
      <c r="BA1139" s="360"/>
      <c r="BB1139" s="360"/>
      <c r="BC1139" s="360"/>
      <c r="BD1139" s="360"/>
      <c r="BE1139" s="360"/>
      <c r="BF1139" s="360"/>
      <c r="BG1139" s="360"/>
      <c r="BH1139" s="360"/>
      <c r="BI1139" s="360"/>
      <c r="BJ1139" s="360"/>
      <c r="BK1139" s="360"/>
      <c r="BL1139" s="360"/>
      <c r="BM1139" s="360"/>
      <c r="BN1139" s="360"/>
      <c r="BO1139" s="360"/>
      <c r="BP1139" s="360"/>
      <c r="BQ1139" s="360"/>
      <c r="BR1139" s="360"/>
      <c r="BS1139" s="360"/>
      <c r="BT1139" s="360"/>
      <c r="BU1139" s="360"/>
      <c r="BV1139" s="360"/>
      <c r="BW1139" s="360"/>
      <c r="BX1139" s="360"/>
      <c r="BY1139" s="360"/>
      <c r="BZ1139" s="360"/>
      <c r="CA1139" s="360"/>
      <c r="CB1139" s="360"/>
      <c r="CC1139" s="360"/>
      <c r="CD1139" s="360"/>
      <c r="CE1139" s="360"/>
      <c r="CF1139" s="360"/>
      <c r="CG1139" s="360"/>
      <c r="CH1139" s="360"/>
      <c r="CI1139" s="360"/>
      <c r="CJ1139" s="360"/>
      <c r="CK1139" s="360"/>
      <c r="CL1139" s="360"/>
      <c r="CM1139" s="360"/>
      <c r="CN1139" s="360"/>
      <c r="CO1139" s="360"/>
      <c r="CP1139" s="360"/>
      <c r="CQ1139" s="360"/>
      <c r="CR1139" s="360"/>
      <c r="CS1139" s="360"/>
      <c r="CT1139" s="360"/>
      <c r="CU1139" s="360"/>
      <c r="CV1139" s="360"/>
      <c r="CW1139" s="360"/>
      <c r="CX1139" s="360"/>
      <c r="CY1139" s="360"/>
      <c r="CZ1139" s="360"/>
      <c r="DA1139" s="360"/>
      <c r="DB1139" s="360"/>
      <c r="DC1139" s="360"/>
      <c r="DD1139" s="360"/>
      <c r="DE1139" s="360"/>
      <c r="DF1139" s="360"/>
      <c r="DG1139" s="360"/>
      <c r="DH1139" s="360"/>
      <c r="DI1139" s="360"/>
      <c r="DJ1139" s="360"/>
      <c r="DK1139" s="360"/>
      <c r="DL1139" s="360"/>
      <c r="DM1139" s="360"/>
      <c r="DN1139" s="360"/>
      <c r="DO1139" s="360"/>
      <c r="DP1139" s="360"/>
      <c r="DQ1139" s="360"/>
      <c r="DR1139" s="360"/>
      <c r="DS1139" s="360"/>
      <c r="DT1139" s="360"/>
      <c r="DU1139" s="360"/>
      <c r="DV1139" s="360"/>
      <c r="DW1139" s="360"/>
      <c r="DX1139" s="360"/>
      <c r="DY1139" s="360"/>
      <c r="DZ1139" s="360"/>
      <c r="EA1139" s="360"/>
      <c r="EB1139" s="360"/>
      <c r="EC1139" s="360"/>
      <c r="ED1139" s="360"/>
      <c r="EE1139" s="360"/>
      <c r="EF1139" s="360"/>
      <c r="EG1139" s="360"/>
      <c r="EH1139" s="360"/>
      <c r="EI1139" s="360"/>
      <c r="EJ1139" s="360"/>
      <c r="EK1139" s="360"/>
      <c r="EL1139" s="360"/>
      <c r="EM1139" s="360"/>
      <c r="EN1139" s="360"/>
      <c r="EO1139" s="360"/>
      <c r="EP1139" s="360"/>
      <c r="EQ1139" s="360"/>
      <c r="ER1139" s="360"/>
      <c r="ES1139" s="360"/>
      <c r="ET1139" s="360"/>
      <c r="EU1139" s="360"/>
      <c r="EV1139" s="360"/>
      <c r="EW1139" s="360"/>
      <c r="EX1139" s="360"/>
      <c r="EY1139" s="360"/>
      <c r="EZ1139" s="360"/>
      <c r="FA1139" s="360"/>
      <c r="FB1139" s="360"/>
      <c r="FC1139" s="360"/>
      <c r="FD1139" s="360"/>
      <c r="FE1139" s="360"/>
      <c r="FF1139" s="360"/>
      <c r="FG1139" s="360"/>
      <c r="FH1139" s="360"/>
      <c r="FI1139" s="360"/>
      <c r="FJ1139" s="360"/>
      <c r="FK1139" s="360"/>
      <c r="FL1139" s="360"/>
      <c r="FM1139" s="360"/>
      <c r="FN1139" s="360"/>
      <c r="FO1139" s="360"/>
      <c r="FP1139" s="360"/>
      <c r="FQ1139" s="360"/>
      <c r="FR1139" s="360"/>
      <c r="FS1139" s="360"/>
      <c r="FT1139" s="360"/>
      <c r="FU1139" s="360"/>
      <c r="FV1139" s="360"/>
      <c r="FW1139" s="360"/>
      <c r="FX1139" s="360"/>
      <c r="FY1139" s="360"/>
      <c r="FZ1139" s="360"/>
      <c r="GA1139" s="360"/>
      <c r="GB1139" s="360"/>
      <c r="GC1139" s="360"/>
      <c r="GD1139" s="360"/>
      <c r="GE1139" s="360"/>
      <c r="GF1139" s="360"/>
      <c r="GG1139" s="360"/>
      <c r="GH1139" s="360"/>
      <c r="GI1139" s="360"/>
      <c r="GJ1139" s="360"/>
      <c r="GK1139" s="360"/>
      <c r="GL1139" s="360"/>
      <c r="GM1139" s="360"/>
      <c r="GN1139" s="360"/>
      <c r="GO1139" s="360"/>
      <c r="GP1139" s="360"/>
      <c r="GQ1139" s="360"/>
      <c r="GR1139" s="360"/>
      <c r="GS1139" s="360"/>
      <c r="GT1139" s="360"/>
      <c r="GU1139" s="360"/>
      <c r="GV1139" s="360"/>
      <c r="GW1139" s="360"/>
      <c r="GX1139" s="360"/>
      <c r="GY1139" s="360"/>
      <c r="GZ1139" s="360"/>
      <c r="HA1139" s="360"/>
      <c r="HB1139" s="360"/>
      <c r="HC1139" s="360"/>
      <c r="HD1139" s="360"/>
      <c r="HE1139" s="360"/>
      <c r="HF1139" s="360"/>
      <c r="HG1139" s="360"/>
      <c r="HH1139" s="360"/>
      <c r="HI1139" s="360"/>
      <c r="HJ1139" s="360"/>
      <c r="HK1139" s="360"/>
      <c r="HL1139" s="360"/>
      <c r="HM1139" s="360"/>
      <c r="HN1139" s="360"/>
      <c r="HO1139" s="360"/>
      <c r="HP1139" s="360"/>
      <c r="HQ1139" s="360"/>
      <c r="HR1139" s="360"/>
      <c r="HS1139" s="360"/>
      <c r="HT1139" s="360"/>
      <c r="HU1139" s="360"/>
      <c r="HV1139" s="360"/>
      <c r="HW1139" s="360"/>
      <c r="HX1139" s="360"/>
    </row>
    <row r="1141" spans="1:232" s="461" customFormat="1">
      <c r="A1141" s="352"/>
      <c r="B1141" s="369"/>
      <c r="C1141" s="354"/>
      <c r="D1141" s="355"/>
      <c r="E1141" s="356"/>
      <c r="F1141" s="357"/>
      <c r="G1141" s="370"/>
      <c r="H1141" s="372"/>
      <c r="I1141" s="447"/>
      <c r="J1141" s="448"/>
      <c r="K1141" s="449"/>
      <c r="L1141" s="446"/>
      <c r="N1141" s="440"/>
      <c r="O1141" s="440"/>
      <c r="P1141" s="360"/>
      <c r="Q1141" s="360"/>
      <c r="R1141" s="360"/>
      <c r="S1141" s="360"/>
      <c r="T1141" s="360"/>
      <c r="U1141" s="360"/>
      <c r="V1141" s="360"/>
      <c r="W1141" s="360"/>
      <c r="X1141" s="360"/>
      <c r="Y1141" s="360"/>
      <c r="Z1141" s="360"/>
      <c r="AA1141" s="360"/>
      <c r="AB1141" s="360"/>
      <c r="AC1141" s="360"/>
      <c r="AD1141" s="360"/>
      <c r="AE1141" s="360"/>
      <c r="AF1141" s="360"/>
      <c r="AG1141" s="360"/>
      <c r="AH1141" s="360"/>
      <c r="AI1141" s="360"/>
      <c r="AJ1141" s="360"/>
      <c r="AK1141" s="360"/>
      <c r="AL1141" s="360"/>
      <c r="AM1141" s="360"/>
      <c r="AN1141" s="360"/>
      <c r="AO1141" s="360"/>
      <c r="AP1141" s="360"/>
      <c r="AQ1141" s="360"/>
      <c r="AR1141" s="360"/>
      <c r="AS1141" s="360"/>
      <c r="AT1141" s="360"/>
      <c r="AU1141" s="360"/>
      <c r="AV1141" s="360"/>
      <c r="AW1141" s="360"/>
      <c r="AX1141" s="360"/>
      <c r="AY1141" s="360"/>
      <c r="AZ1141" s="360"/>
      <c r="BA1141" s="360"/>
      <c r="BB1141" s="360"/>
      <c r="BC1141" s="360"/>
      <c r="BD1141" s="360"/>
      <c r="BE1141" s="360"/>
      <c r="BF1141" s="360"/>
      <c r="BG1141" s="360"/>
      <c r="BH1141" s="360"/>
      <c r="BI1141" s="360"/>
      <c r="BJ1141" s="360"/>
      <c r="BK1141" s="360"/>
      <c r="BL1141" s="360"/>
      <c r="BM1141" s="360"/>
      <c r="BN1141" s="360"/>
      <c r="BO1141" s="360"/>
      <c r="BP1141" s="360"/>
      <c r="BQ1141" s="360"/>
      <c r="BR1141" s="360"/>
      <c r="BS1141" s="360"/>
      <c r="BT1141" s="360"/>
      <c r="BU1141" s="360"/>
      <c r="BV1141" s="360"/>
      <c r="BW1141" s="360"/>
      <c r="BX1141" s="360"/>
      <c r="BY1141" s="360"/>
      <c r="BZ1141" s="360"/>
      <c r="CA1141" s="360"/>
      <c r="CB1141" s="360"/>
      <c r="CC1141" s="360"/>
      <c r="CD1141" s="360"/>
      <c r="CE1141" s="360"/>
      <c r="CF1141" s="360"/>
      <c r="CG1141" s="360"/>
      <c r="CH1141" s="360"/>
      <c r="CI1141" s="360"/>
      <c r="CJ1141" s="360"/>
      <c r="CK1141" s="360"/>
      <c r="CL1141" s="360"/>
      <c r="CM1141" s="360"/>
      <c r="CN1141" s="360"/>
      <c r="CO1141" s="360"/>
      <c r="CP1141" s="360"/>
      <c r="CQ1141" s="360"/>
      <c r="CR1141" s="360"/>
      <c r="CS1141" s="360"/>
      <c r="CT1141" s="360"/>
      <c r="CU1141" s="360"/>
      <c r="CV1141" s="360"/>
      <c r="CW1141" s="360"/>
      <c r="CX1141" s="360"/>
      <c r="CY1141" s="360"/>
      <c r="CZ1141" s="360"/>
      <c r="DA1141" s="360"/>
      <c r="DB1141" s="360"/>
      <c r="DC1141" s="360"/>
      <c r="DD1141" s="360"/>
      <c r="DE1141" s="360"/>
      <c r="DF1141" s="360"/>
      <c r="DG1141" s="360"/>
      <c r="DH1141" s="360"/>
      <c r="DI1141" s="360"/>
      <c r="DJ1141" s="360"/>
      <c r="DK1141" s="360"/>
      <c r="DL1141" s="360"/>
      <c r="DM1141" s="360"/>
      <c r="DN1141" s="360"/>
      <c r="DO1141" s="360"/>
      <c r="DP1141" s="360"/>
      <c r="DQ1141" s="360"/>
      <c r="DR1141" s="360"/>
      <c r="DS1141" s="360"/>
      <c r="DT1141" s="360"/>
      <c r="DU1141" s="360"/>
      <c r="DV1141" s="360"/>
      <c r="DW1141" s="360"/>
      <c r="DX1141" s="360"/>
      <c r="DY1141" s="360"/>
      <c r="DZ1141" s="360"/>
      <c r="EA1141" s="360"/>
      <c r="EB1141" s="360"/>
      <c r="EC1141" s="360"/>
      <c r="ED1141" s="360"/>
      <c r="EE1141" s="360"/>
      <c r="EF1141" s="360"/>
      <c r="EG1141" s="360"/>
      <c r="EH1141" s="360"/>
      <c r="EI1141" s="360"/>
      <c r="EJ1141" s="360"/>
      <c r="EK1141" s="360"/>
      <c r="EL1141" s="360"/>
      <c r="EM1141" s="360"/>
      <c r="EN1141" s="360"/>
      <c r="EO1141" s="360"/>
      <c r="EP1141" s="360"/>
      <c r="EQ1141" s="360"/>
      <c r="ER1141" s="360"/>
      <c r="ES1141" s="360"/>
      <c r="ET1141" s="360"/>
      <c r="EU1141" s="360"/>
      <c r="EV1141" s="360"/>
      <c r="EW1141" s="360"/>
      <c r="EX1141" s="360"/>
      <c r="EY1141" s="360"/>
      <c r="EZ1141" s="360"/>
      <c r="FA1141" s="360"/>
      <c r="FB1141" s="360"/>
      <c r="FC1141" s="360"/>
      <c r="FD1141" s="360"/>
      <c r="FE1141" s="360"/>
      <c r="FF1141" s="360"/>
      <c r="FG1141" s="360"/>
      <c r="FH1141" s="360"/>
      <c r="FI1141" s="360"/>
      <c r="FJ1141" s="360"/>
      <c r="FK1141" s="360"/>
      <c r="FL1141" s="360"/>
      <c r="FM1141" s="360"/>
      <c r="FN1141" s="360"/>
      <c r="FO1141" s="360"/>
      <c r="FP1141" s="360"/>
      <c r="FQ1141" s="360"/>
      <c r="FR1141" s="360"/>
      <c r="FS1141" s="360"/>
      <c r="FT1141" s="360"/>
      <c r="FU1141" s="360"/>
      <c r="FV1141" s="360"/>
      <c r="FW1141" s="360"/>
      <c r="FX1141" s="360"/>
      <c r="FY1141" s="360"/>
      <c r="FZ1141" s="360"/>
      <c r="GA1141" s="360"/>
      <c r="GB1141" s="360"/>
      <c r="GC1141" s="360"/>
      <c r="GD1141" s="360"/>
      <c r="GE1141" s="360"/>
      <c r="GF1141" s="360"/>
      <c r="GG1141" s="360"/>
      <c r="GH1141" s="360"/>
      <c r="GI1141" s="360"/>
      <c r="GJ1141" s="360"/>
      <c r="GK1141" s="360"/>
      <c r="GL1141" s="360"/>
      <c r="GM1141" s="360"/>
      <c r="GN1141" s="360"/>
      <c r="GO1141" s="360"/>
      <c r="GP1141" s="360"/>
      <c r="GQ1141" s="360"/>
      <c r="GR1141" s="360"/>
      <c r="GS1141" s="360"/>
      <c r="GT1141" s="360"/>
      <c r="GU1141" s="360"/>
      <c r="GV1141" s="360"/>
      <c r="GW1141" s="360"/>
      <c r="GX1141" s="360"/>
      <c r="GY1141" s="360"/>
      <c r="GZ1141" s="360"/>
      <c r="HA1141" s="360"/>
      <c r="HB1141" s="360"/>
      <c r="HC1141" s="360"/>
      <c r="HD1141" s="360"/>
      <c r="HE1141" s="360"/>
      <c r="HF1141" s="360"/>
      <c r="HG1141" s="360"/>
      <c r="HH1141" s="360"/>
      <c r="HI1141" s="360"/>
      <c r="HJ1141" s="360"/>
      <c r="HK1141" s="360"/>
      <c r="HL1141" s="360"/>
      <c r="HM1141" s="360"/>
      <c r="HN1141" s="360"/>
      <c r="HO1141" s="360"/>
      <c r="HP1141" s="360"/>
      <c r="HQ1141" s="360"/>
      <c r="HR1141" s="360"/>
      <c r="HS1141" s="360"/>
      <c r="HT1141" s="360"/>
      <c r="HU1141" s="360"/>
      <c r="HV1141" s="360"/>
      <c r="HW1141" s="360"/>
      <c r="HX1141" s="360"/>
    </row>
    <row r="1142" spans="1:232" s="461" customFormat="1">
      <c r="A1142" s="352"/>
      <c r="B1142" s="369"/>
      <c r="C1142" s="354"/>
      <c r="D1142" s="355"/>
      <c r="E1142" s="356"/>
      <c r="F1142" s="357"/>
      <c r="G1142" s="370"/>
      <c r="H1142" s="372"/>
      <c r="I1142" s="447"/>
      <c r="J1142" s="448"/>
      <c r="K1142" s="449"/>
      <c r="L1142" s="446"/>
      <c r="N1142" s="440"/>
      <c r="O1142" s="440"/>
      <c r="P1142" s="360"/>
      <c r="Q1142" s="360"/>
      <c r="R1142" s="360"/>
      <c r="S1142" s="360"/>
      <c r="T1142" s="360"/>
      <c r="U1142" s="360"/>
      <c r="V1142" s="360"/>
      <c r="W1142" s="360"/>
      <c r="X1142" s="360"/>
      <c r="Y1142" s="360"/>
      <c r="Z1142" s="360"/>
      <c r="AA1142" s="360"/>
      <c r="AB1142" s="360"/>
      <c r="AC1142" s="360"/>
      <c r="AD1142" s="360"/>
      <c r="AE1142" s="360"/>
      <c r="AF1142" s="360"/>
      <c r="AG1142" s="360"/>
      <c r="AH1142" s="360"/>
      <c r="AI1142" s="360"/>
      <c r="AJ1142" s="360"/>
      <c r="AK1142" s="360"/>
      <c r="AL1142" s="360"/>
      <c r="AM1142" s="360"/>
      <c r="AN1142" s="360"/>
      <c r="AO1142" s="360"/>
      <c r="AP1142" s="360"/>
      <c r="AQ1142" s="360"/>
      <c r="AR1142" s="360"/>
      <c r="AS1142" s="360"/>
      <c r="AT1142" s="360"/>
      <c r="AU1142" s="360"/>
      <c r="AV1142" s="360"/>
      <c r="AW1142" s="360"/>
      <c r="AX1142" s="360"/>
      <c r="AY1142" s="360"/>
      <c r="AZ1142" s="360"/>
      <c r="BA1142" s="360"/>
      <c r="BB1142" s="360"/>
      <c r="BC1142" s="360"/>
      <c r="BD1142" s="360"/>
      <c r="BE1142" s="360"/>
      <c r="BF1142" s="360"/>
      <c r="BG1142" s="360"/>
      <c r="BH1142" s="360"/>
      <c r="BI1142" s="360"/>
      <c r="BJ1142" s="360"/>
      <c r="BK1142" s="360"/>
      <c r="BL1142" s="360"/>
      <c r="BM1142" s="360"/>
      <c r="BN1142" s="360"/>
      <c r="BO1142" s="360"/>
      <c r="BP1142" s="360"/>
      <c r="BQ1142" s="360"/>
      <c r="BR1142" s="360"/>
      <c r="BS1142" s="360"/>
      <c r="BT1142" s="360"/>
      <c r="BU1142" s="360"/>
      <c r="BV1142" s="360"/>
      <c r="BW1142" s="360"/>
      <c r="BX1142" s="360"/>
      <c r="BY1142" s="360"/>
      <c r="BZ1142" s="360"/>
      <c r="CA1142" s="360"/>
      <c r="CB1142" s="360"/>
      <c r="CC1142" s="360"/>
      <c r="CD1142" s="360"/>
      <c r="CE1142" s="360"/>
      <c r="CF1142" s="360"/>
      <c r="CG1142" s="360"/>
      <c r="CH1142" s="360"/>
      <c r="CI1142" s="360"/>
      <c r="CJ1142" s="360"/>
      <c r="CK1142" s="360"/>
      <c r="CL1142" s="360"/>
      <c r="CM1142" s="360"/>
      <c r="CN1142" s="360"/>
      <c r="CO1142" s="360"/>
      <c r="CP1142" s="360"/>
      <c r="CQ1142" s="360"/>
      <c r="CR1142" s="360"/>
      <c r="CS1142" s="360"/>
      <c r="CT1142" s="360"/>
      <c r="CU1142" s="360"/>
      <c r="CV1142" s="360"/>
      <c r="CW1142" s="360"/>
      <c r="CX1142" s="360"/>
      <c r="CY1142" s="360"/>
      <c r="CZ1142" s="360"/>
      <c r="DA1142" s="360"/>
      <c r="DB1142" s="360"/>
      <c r="DC1142" s="360"/>
      <c r="DD1142" s="360"/>
      <c r="DE1142" s="360"/>
      <c r="DF1142" s="360"/>
      <c r="DG1142" s="360"/>
      <c r="DH1142" s="360"/>
      <c r="DI1142" s="360"/>
      <c r="DJ1142" s="360"/>
      <c r="DK1142" s="360"/>
      <c r="DL1142" s="360"/>
      <c r="DM1142" s="360"/>
      <c r="DN1142" s="360"/>
      <c r="DO1142" s="360"/>
      <c r="DP1142" s="360"/>
      <c r="DQ1142" s="360"/>
      <c r="DR1142" s="360"/>
      <c r="DS1142" s="360"/>
      <c r="DT1142" s="360"/>
      <c r="DU1142" s="360"/>
      <c r="DV1142" s="360"/>
      <c r="DW1142" s="360"/>
      <c r="DX1142" s="360"/>
      <c r="DY1142" s="360"/>
      <c r="DZ1142" s="360"/>
      <c r="EA1142" s="360"/>
      <c r="EB1142" s="360"/>
      <c r="EC1142" s="360"/>
      <c r="ED1142" s="360"/>
      <c r="EE1142" s="360"/>
      <c r="EF1142" s="360"/>
      <c r="EG1142" s="360"/>
      <c r="EH1142" s="360"/>
      <c r="EI1142" s="360"/>
      <c r="EJ1142" s="360"/>
      <c r="EK1142" s="360"/>
      <c r="EL1142" s="360"/>
      <c r="EM1142" s="360"/>
      <c r="EN1142" s="360"/>
      <c r="EO1142" s="360"/>
      <c r="EP1142" s="360"/>
      <c r="EQ1142" s="360"/>
      <c r="ER1142" s="360"/>
      <c r="ES1142" s="360"/>
      <c r="ET1142" s="360"/>
      <c r="EU1142" s="360"/>
      <c r="EV1142" s="360"/>
      <c r="EW1142" s="360"/>
      <c r="EX1142" s="360"/>
      <c r="EY1142" s="360"/>
      <c r="EZ1142" s="360"/>
      <c r="FA1142" s="360"/>
      <c r="FB1142" s="360"/>
      <c r="FC1142" s="360"/>
      <c r="FD1142" s="360"/>
      <c r="FE1142" s="360"/>
      <c r="FF1142" s="360"/>
      <c r="FG1142" s="360"/>
      <c r="FH1142" s="360"/>
      <c r="FI1142" s="360"/>
      <c r="FJ1142" s="360"/>
      <c r="FK1142" s="360"/>
      <c r="FL1142" s="360"/>
      <c r="FM1142" s="360"/>
      <c r="FN1142" s="360"/>
      <c r="FO1142" s="360"/>
      <c r="FP1142" s="360"/>
      <c r="FQ1142" s="360"/>
      <c r="FR1142" s="360"/>
      <c r="FS1142" s="360"/>
      <c r="FT1142" s="360"/>
      <c r="FU1142" s="360"/>
      <c r="FV1142" s="360"/>
      <c r="FW1142" s="360"/>
      <c r="FX1142" s="360"/>
      <c r="FY1142" s="360"/>
      <c r="FZ1142" s="360"/>
      <c r="GA1142" s="360"/>
      <c r="GB1142" s="360"/>
      <c r="GC1142" s="360"/>
      <c r="GD1142" s="360"/>
      <c r="GE1142" s="360"/>
      <c r="GF1142" s="360"/>
      <c r="GG1142" s="360"/>
      <c r="GH1142" s="360"/>
      <c r="GI1142" s="360"/>
      <c r="GJ1142" s="360"/>
      <c r="GK1142" s="360"/>
      <c r="GL1142" s="360"/>
      <c r="GM1142" s="360"/>
      <c r="GN1142" s="360"/>
      <c r="GO1142" s="360"/>
      <c r="GP1142" s="360"/>
      <c r="GQ1142" s="360"/>
      <c r="GR1142" s="360"/>
      <c r="GS1142" s="360"/>
      <c r="GT1142" s="360"/>
      <c r="GU1142" s="360"/>
      <c r="GV1142" s="360"/>
      <c r="GW1142" s="360"/>
      <c r="GX1142" s="360"/>
      <c r="GY1142" s="360"/>
      <c r="GZ1142" s="360"/>
      <c r="HA1142" s="360"/>
      <c r="HB1142" s="360"/>
      <c r="HC1142" s="360"/>
      <c r="HD1142" s="360"/>
      <c r="HE1142" s="360"/>
      <c r="HF1142" s="360"/>
      <c r="HG1142" s="360"/>
      <c r="HH1142" s="360"/>
      <c r="HI1142" s="360"/>
      <c r="HJ1142" s="360"/>
      <c r="HK1142" s="360"/>
      <c r="HL1142" s="360"/>
      <c r="HM1142" s="360"/>
      <c r="HN1142" s="360"/>
      <c r="HO1142" s="360"/>
      <c r="HP1142" s="360"/>
      <c r="HQ1142" s="360"/>
      <c r="HR1142" s="360"/>
      <c r="HS1142" s="360"/>
      <c r="HT1142" s="360"/>
      <c r="HU1142" s="360"/>
      <c r="HV1142" s="360"/>
      <c r="HW1142" s="360"/>
      <c r="HX1142" s="360"/>
    </row>
    <row r="1144" spans="1:232" s="461" customFormat="1">
      <c r="A1144" s="352"/>
      <c r="B1144" s="369"/>
      <c r="C1144" s="354"/>
      <c r="D1144" s="355"/>
      <c r="E1144" s="356"/>
      <c r="F1144" s="357"/>
      <c r="G1144" s="370"/>
      <c r="H1144" s="372"/>
      <c r="I1144" s="447"/>
      <c r="J1144" s="448"/>
      <c r="K1144" s="449"/>
      <c r="L1144" s="446"/>
      <c r="N1144" s="440"/>
      <c r="O1144" s="440"/>
      <c r="P1144" s="360"/>
      <c r="Q1144" s="360"/>
      <c r="R1144" s="360"/>
      <c r="S1144" s="360"/>
      <c r="T1144" s="360"/>
      <c r="U1144" s="360"/>
      <c r="V1144" s="360"/>
      <c r="W1144" s="360"/>
      <c r="X1144" s="360"/>
      <c r="Y1144" s="360"/>
      <c r="Z1144" s="360"/>
      <c r="AA1144" s="360"/>
      <c r="AB1144" s="360"/>
      <c r="AC1144" s="360"/>
      <c r="AD1144" s="360"/>
      <c r="AE1144" s="360"/>
      <c r="AF1144" s="360"/>
      <c r="AG1144" s="360"/>
      <c r="AH1144" s="360"/>
      <c r="AI1144" s="360"/>
      <c r="AJ1144" s="360"/>
      <c r="AK1144" s="360"/>
      <c r="AL1144" s="360"/>
      <c r="AM1144" s="360"/>
      <c r="AN1144" s="360"/>
      <c r="AO1144" s="360"/>
      <c r="AP1144" s="360"/>
      <c r="AQ1144" s="360"/>
      <c r="AR1144" s="360"/>
      <c r="AS1144" s="360"/>
      <c r="AT1144" s="360"/>
      <c r="AU1144" s="360"/>
      <c r="AV1144" s="360"/>
      <c r="AW1144" s="360"/>
      <c r="AX1144" s="360"/>
      <c r="AY1144" s="360"/>
      <c r="AZ1144" s="360"/>
      <c r="BA1144" s="360"/>
      <c r="BB1144" s="360"/>
      <c r="BC1144" s="360"/>
      <c r="BD1144" s="360"/>
      <c r="BE1144" s="360"/>
      <c r="BF1144" s="360"/>
      <c r="BG1144" s="360"/>
      <c r="BH1144" s="360"/>
      <c r="BI1144" s="360"/>
      <c r="BJ1144" s="360"/>
      <c r="BK1144" s="360"/>
      <c r="BL1144" s="360"/>
      <c r="BM1144" s="360"/>
      <c r="BN1144" s="360"/>
      <c r="BO1144" s="360"/>
      <c r="BP1144" s="360"/>
      <c r="BQ1144" s="360"/>
      <c r="BR1144" s="360"/>
      <c r="BS1144" s="360"/>
      <c r="BT1144" s="360"/>
      <c r="BU1144" s="360"/>
      <c r="BV1144" s="360"/>
      <c r="BW1144" s="360"/>
      <c r="BX1144" s="360"/>
      <c r="BY1144" s="360"/>
      <c r="BZ1144" s="360"/>
      <c r="CA1144" s="360"/>
      <c r="CB1144" s="360"/>
      <c r="CC1144" s="360"/>
      <c r="CD1144" s="360"/>
      <c r="CE1144" s="360"/>
      <c r="CF1144" s="360"/>
      <c r="CG1144" s="360"/>
      <c r="CH1144" s="360"/>
      <c r="CI1144" s="360"/>
      <c r="CJ1144" s="360"/>
      <c r="CK1144" s="360"/>
      <c r="CL1144" s="360"/>
      <c r="CM1144" s="360"/>
      <c r="CN1144" s="360"/>
      <c r="CO1144" s="360"/>
      <c r="CP1144" s="360"/>
      <c r="CQ1144" s="360"/>
      <c r="CR1144" s="360"/>
      <c r="CS1144" s="360"/>
      <c r="CT1144" s="360"/>
      <c r="CU1144" s="360"/>
      <c r="CV1144" s="360"/>
      <c r="CW1144" s="360"/>
      <c r="CX1144" s="360"/>
      <c r="CY1144" s="360"/>
      <c r="CZ1144" s="360"/>
      <c r="DA1144" s="360"/>
      <c r="DB1144" s="360"/>
      <c r="DC1144" s="360"/>
      <c r="DD1144" s="360"/>
      <c r="DE1144" s="360"/>
      <c r="DF1144" s="360"/>
      <c r="DG1144" s="360"/>
      <c r="DH1144" s="360"/>
      <c r="DI1144" s="360"/>
      <c r="DJ1144" s="360"/>
      <c r="DK1144" s="360"/>
      <c r="DL1144" s="360"/>
      <c r="DM1144" s="360"/>
      <c r="DN1144" s="360"/>
      <c r="DO1144" s="360"/>
      <c r="DP1144" s="360"/>
      <c r="DQ1144" s="360"/>
      <c r="DR1144" s="360"/>
      <c r="DS1144" s="360"/>
      <c r="DT1144" s="360"/>
      <c r="DU1144" s="360"/>
      <c r="DV1144" s="360"/>
      <c r="DW1144" s="360"/>
      <c r="DX1144" s="360"/>
      <c r="DY1144" s="360"/>
      <c r="DZ1144" s="360"/>
      <c r="EA1144" s="360"/>
      <c r="EB1144" s="360"/>
      <c r="EC1144" s="360"/>
      <c r="ED1144" s="360"/>
      <c r="EE1144" s="360"/>
      <c r="EF1144" s="360"/>
      <c r="EG1144" s="360"/>
      <c r="EH1144" s="360"/>
      <c r="EI1144" s="360"/>
      <c r="EJ1144" s="360"/>
      <c r="EK1144" s="360"/>
      <c r="EL1144" s="360"/>
      <c r="EM1144" s="360"/>
      <c r="EN1144" s="360"/>
      <c r="EO1144" s="360"/>
      <c r="EP1144" s="360"/>
      <c r="EQ1144" s="360"/>
      <c r="ER1144" s="360"/>
      <c r="ES1144" s="360"/>
      <c r="ET1144" s="360"/>
      <c r="EU1144" s="360"/>
      <c r="EV1144" s="360"/>
      <c r="EW1144" s="360"/>
      <c r="EX1144" s="360"/>
      <c r="EY1144" s="360"/>
      <c r="EZ1144" s="360"/>
      <c r="FA1144" s="360"/>
      <c r="FB1144" s="360"/>
      <c r="FC1144" s="360"/>
      <c r="FD1144" s="360"/>
      <c r="FE1144" s="360"/>
      <c r="FF1144" s="360"/>
      <c r="FG1144" s="360"/>
      <c r="FH1144" s="360"/>
      <c r="FI1144" s="360"/>
      <c r="FJ1144" s="360"/>
      <c r="FK1144" s="360"/>
      <c r="FL1144" s="360"/>
      <c r="FM1144" s="360"/>
      <c r="FN1144" s="360"/>
      <c r="FO1144" s="360"/>
      <c r="FP1144" s="360"/>
      <c r="FQ1144" s="360"/>
      <c r="FR1144" s="360"/>
      <c r="FS1144" s="360"/>
      <c r="FT1144" s="360"/>
      <c r="FU1144" s="360"/>
      <c r="FV1144" s="360"/>
      <c r="FW1144" s="360"/>
      <c r="FX1144" s="360"/>
      <c r="FY1144" s="360"/>
      <c r="FZ1144" s="360"/>
      <c r="GA1144" s="360"/>
      <c r="GB1144" s="360"/>
      <c r="GC1144" s="360"/>
      <c r="GD1144" s="360"/>
      <c r="GE1144" s="360"/>
      <c r="GF1144" s="360"/>
      <c r="GG1144" s="360"/>
      <c r="GH1144" s="360"/>
      <c r="GI1144" s="360"/>
      <c r="GJ1144" s="360"/>
      <c r="GK1144" s="360"/>
      <c r="GL1144" s="360"/>
      <c r="GM1144" s="360"/>
      <c r="GN1144" s="360"/>
      <c r="GO1144" s="360"/>
      <c r="GP1144" s="360"/>
      <c r="GQ1144" s="360"/>
      <c r="GR1144" s="360"/>
      <c r="GS1144" s="360"/>
      <c r="GT1144" s="360"/>
      <c r="GU1144" s="360"/>
      <c r="GV1144" s="360"/>
      <c r="GW1144" s="360"/>
      <c r="GX1144" s="360"/>
      <c r="GY1144" s="360"/>
      <c r="GZ1144" s="360"/>
      <c r="HA1144" s="360"/>
      <c r="HB1144" s="360"/>
      <c r="HC1144" s="360"/>
      <c r="HD1144" s="360"/>
      <c r="HE1144" s="360"/>
      <c r="HF1144" s="360"/>
      <c r="HG1144" s="360"/>
      <c r="HH1144" s="360"/>
      <c r="HI1144" s="360"/>
      <c r="HJ1144" s="360"/>
      <c r="HK1144" s="360"/>
      <c r="HL1144" s="360"/>
      <c r="HM1144" s="360"/>
      <c r="HN1144" s="360"/>
      <c r="HO1144" s="360"/>
      <c r="HP1144" s="360"/>
      <c r="HQ1144" s="360"/>
      <c r="HR1144" s="360"/>
      <c r="HS1144" s="360"/>
      <c r="HT1144" s="360"/>
      <c r="HU1144" s="360"/>
      <c r="HV1144" s="360"/>
      <c r="HW1144" s="360"/>
      <c r="HX1144" s="360"/>
    </row>
    <row r="1146" spans="1:232" s="461" customFormat="1">
      <c r="A1146" s="352"/>
      <c r="B1146" s="369"/>
      <c r="C1146" s="354"/>
      <c r="D1146" s="355"/>
      <c r="E1146" s="356"/>
      <c r="F1146" s="357"/>
      <c r="G1146" s="370"/>
      <c r="H1146" s="372"/>
      <c r="I1146" s="447"/>
      <c r="J1146" s="448"/>
      <c r="K1146" s="449"/>
      <c r="L1146" s="446"/>
      <c r="N1146" s="440"/>
      <c r="O1146" s="440"/>
      <c r="P1146" s="360"/>
      <c r="Q1146" s="360"/>
      <c r="R1146" s="360"/>
      <c r="S1146" s="360"/>
      <c r="T1146" s="360"/>
      <c r="U1146" s="360"/>
      <c r="V1146" s="360"/>
      <c r="W1146" s="360"/>
      <c r="X1146" s="360"/>
      <c r="Y1146" s="360"/>
      <c r="Z1146" s="360"/>
      <c r="AA1146" s="360"/>
      <c r="AB1146" s="360"/>
      <c r="AC1146" s="360"/>
      <c r="AD1146" s="360"/>
      <c r="AE1146" s="360"/>
      <c r="AF1146" s="360"/>
      <c r="AG1146" s="360"/>
      <c r="AH1146" s="360"/>
      <c r="AI1146" s="360"/>
      <c r="AJ1146" s="360"/>
      <c r="AK1146" s="360"/>
      <c r="AL1146" s="360"/>
      <c r="AM1146" s="360"/>
      <c r="AN1146" s="360"/>
      <c r="AO1146" s="360"/>
      <c r="AP1146" s="360"/>
      <c r="AQ1146" s="360"/>
      <c r="AR1146" s="360"/>
      <c r="AS1146" s="360"/>
      <c r="AT1146" s="360"/>
      <c r="AU1146" s="360"/>
      <c r="AV1146" s="360"/>
      <c r="AW1146" s="360"/>
      <c r="AX1146" s="360"/>
      <c r="AY1146" s="360"/>
      <c r="AZ1146" s="360"/>
      <c r="BA1146" s="360"/>
      <c r="BB1146" s="360"/>
      <c r="BC1146" s="360"/>
      <c r="BD1146" s="360"/>
      <c r="BE1146" s="360"/>
      <c r="BF1146" s="360"/>
      <c r="BG1146" s="360"/>
      <c r="BH1146" s="360"/>
      <c r="BI1146" s="360"/>
      <c r="BJ1146" s="360"/>
      <c r="BK1146" s="360"/>
      <c r="BL1146" s="360"/>
      <c r="BM1146" s="360"/>
      <c r="BN1146" s="360"/>
      <c r="BO1146" s="360"/>
      <c r="BP1146" s="360"/>
      <c r="BQ1146" s="360"/>
      <c r="BR1146" s="360"/>
      <c r="BS1146" s="360"/>
      <c r="BT1146" s="360"/>
      <c r="BU1146" s="360"/>
      <c r="BV1146" s="360"/>
      <c r="BW1146" s="360"/>
      <c r="BX1146" s="360"/>
      <c r="BY1146" s="360"/>
      <c r="BZ1146" s="360"/>
      <c r="CA1146" s="360"/>
      <c r="CB1146" s="360"/>
      <c r="CC1146" s="360"/>
      <c r="CD1146" s="360"/>
      <c r="CE1146" s="360"/>
      <c r="CF1146" s="360"/>
      <c r="CG1146" s="360"/>
      <c r="CH1146" s="360"/>
      <c r="CI1146" s="360"/>
      <c r="CJ1146" s="360"/>
      <c r="CK1146" s="360"/>
      <c r="CL1146" s="360"/>
      <c r="CM1146" s="360"/>
      <c r="CN1146" s="360"/>
      <c r="CO1146" s="360"/>
      <c r="CP1146" s="360"/>
      <c r="CQ1146" s="360"/>
      <c r="CR1146" s="360"/>
      <c r="CS1146" s="360"/>
      <c r="CT1146" s="360"/>
      <c r="CU1146" s="360"/>
      <c r="CV1146" s="360"/>
      <c r="CW1146" s="360"/>
      <c r="CX1146" s="360"/>
      <c r="CY1146" s="360"/>
      <c r="CZ1146" s="360"/>
      <c r="DA1146" s="360"/>
      <c r="DB1146" s="360"/>
      <c r="DC1146" s="360"/>
      <c r="DD1146" s="360"/>
      <c r="DE1146" s="360"/>
      <c r="DF1146" s="360"/>
      <c r="DG1146" s="360"/>
      <c r="DH1146" s="360"/>
      <c r="DI1146" s="360"/>
      <c r="DJ1146" s="360"/>
      <c r="DK1146" s="360"/>
      <c r="DL1146" s="360"/>
      <c r="DM1146" s="360"/>
      <c r="DN1146" s="360"/>
      <c r="DO1146" s="360"/>
      <c r="DP1146" s="360"/>
      <c r="DQ1146" s="360"/>
      <c r="DR1146" s="360"/>
      <c r="DS1146" s="360"/>
      <c r="DT1146" s="360"/>
      <c r="DU1146" s="360"/>
      <c r="DV1146" s="360"/>
      <c r="DW1146" s="360"/>
      <c r="DX1146" s="360"/>
      <c r="DY1146" s="360"/>
      <c r="DZ1146" s="360"/>
      <c r="EA1146" s="360"/>
      <c r="EB1146" s="360"/>
      <c r="EC1146" s="360"/>
      <c r="ED1146" s="360"/>
      <c r="EE1146" s="360"/>
      <c r="EF1146" s="360"/>
      <c r="EG1146" s="360"/>
      <c r="EH1146" s="360"/>
      <c r="EI1146" s="360"/>
      <c r="EJ1146" s="360"/>
      <c r="EK1146" s="360"/>
      <c r="EL1146" s="360"/>
      <c r="EM1146" s="360"/>
      <c r="EN1146" s="360"/>
      <c r="EO1146" s="360"/>
      <c r="EP1146" s="360"/>
      <c r="EQ1146" s="360"/>
      <c r="ER1146" s="360"/>
      <c r="ES1146" s="360"/>
      <c r="ET1146" s="360"/>
      <c r="EU1146" s="360"/>
      <c r="EV1146" s="360"/>
      <c r="EW1146" s="360"/>
      <c r="EX1146" s="360"/>
      <c r="EY1146" s="360"/>
      <c r="EZ1146" s="360"/>
      <c r="FA1146" s="360"/>
      <c r="FB1146" s="360"/>
      <c r="FC1146" s="360"/>
      <c r="FD1146" s="360"/>
      <c r="FE1146" s="360"/>
      <c r="FF1146" s="360"/>
      <c r="FG1146" s="360"/>
      <c r="FH1146" s="360"/>
      <c r="FI1146" s="360"/>
      <c r="FJ1146" s="360"/>
      <c r="FK1146" s="360"/>
      <c r="FL1146" s="360"/>
      <c r="FM1146" s="360"/>
      <c r="FN1146" s="360"/>
      <c r="FO1146" s="360"/>
      <c r="FP1146" s="360"/>
      <c r="FQ1146" s="360"/>
      <c r="FR1146" s="360"/>
      <c r="FS1146" s="360"/>
      <c r="FT1146" s="360"/>
      <c r="FU1146" s="360"/>
      <c r="FV1146" s="360"/>
      <c r="FW1146" s="360"/>
      <c r="FX1146" s="360"/>
      <c r="FY1146" s="360"/>
      <c r="FZ1146" s="360"/>
      <c r="GA1146" s="360"/>
      <c r="GB1146" s="360"/>
      <c r="GC1146" s="360"/>
      <c r="GD1146" s="360"/>
      <c r="GE1146" s="360"/>
      <c r="GF1146" s="360"/>
      <c r="GG1146" s="360"/>
      <c r="GH1146" s="360"/>
      <c r="GI1146" s="360"/>
      <c r="GJ1146" s="360"/>
      <c r="GK1146" s="360"/>
      <c r="GL1146" s="360"/>
      <c r="GM1146" s="360"/>
      <c r="GN1146" s="360"/>
      <c r="GO1146" s="360"/>
      <c r="GP1146" s="360"/>
      <c r="GQ1146" s="360"/>
      <c r="GR1146" s="360"/>
      <c r="GS1146" s="360"/>
      <c r="GT1146" s="360"/>
      <c r="GU1146" s="360"/>
      <c r="GV1146" s="360"/>
      <c r="GW1146" s="360"/>
      <c r="GX1146" s="360"/>
      <c r="GY1146" s="360"/>
      <c r="GZ1146" s="360"/>
      <c r="HA1146" s="360"/>
      <c r="HB1146" s="360"/>
      <c r="HC1146" s="360"/>
      <c r="HD1146" s="360"/>
      <c r="HE1146" s="360"/>
      <c r="HF1146" s="360"/>
      <c r="HG1146" s="360"/>
      <c r="HH1146" s="360"/>
      <c r="HI1146" s="360"/>
      <c r="HJ1146" s="360"/>
      <c r="HK1146" s="360"/>
      <c r="HL1146" s="360"/>
      <c r="HM1146" s="360"/>
      <c r="HN1146" s="360"/>
      <c r="HO1146" s="360"/>
      <c r="HP1146" s="360"/>
      <c r="HQ1146" s="360"/>
      <c r="HR1146" s="360"/>
      <c r="HS1146" s="360"/>
      <c r="HT1146" s="360"/>
      <c r="HU1146" s="360"/>
      <c r="HV1146" s="360"/>
      <c r="HW1146" s="360"/>
      <c r="HX1146" s="360"/>
    </row>
    <row r="1147" spans="1:232" s="461" customFormat="1">
      <c r="A1147" s="352"/>
      <c r="B1147" s="369"/>
      <c r="C1147" s="354"/>
      <c r="D1147" s="355"/>
      <c r="E1147" s="356"/>
      <c r="F1147" s="357"/>
      <c r="G1147" s="370"/>
      <c r="H1147" s="372"/>
      <c r="I1147" s="447"/>
      <c r="J1147" s="448"/>
      <c r="K1147" s="449"/>
      <c r="L1147" s="446"/>
      <c r="N1147" s="440"/>
      <c r="O1147" s="440"/>
      <c r="P1147" s="360"/>
      <c r="Q1147" s="360"/>
      <c r="R1147" s="360"/>
      <c r="S1147" s="360"/>
      <c r="T1147" s="360"/>
      <c r="U1147" s="360"/>
      <c r="V1147" s="360"/>
      <c r="W1147" s="360"/>
      <c r="X1147" s="360"/>
      <c r="Y1147" s="360"/>
      <c r="Z1147" s="360"/>
      <c r="AA1147" s="360"/>
      <c r="AB1147" s="360"/>
      <c r="AC1147" s="360"/>
      <c r="AD1147" s="360"/>
      <c r="AE1147" s="360"/>
      <c r="AF1147" s="360"/>
      <c r="AG1147" s="360"/>
      <c r="AH1147" s="360"/>
      <c r="AI1147" s="360"/>
      <c r="AJ1147" s="360"/>
      <c r="AK1147" s="360"/>
      <c r="AL1147" s="360"/>
      <c r="AM1147" s="360"/>
      <c r="AN1147" s="360"/>
      <c r="AO1147" s="360"/>
      <c r="AP1147" s="360"/>
      <c r="AQ1147" s="360"/>
      <c r="AR1147" s="360"/>
      <c r="AS1147" s="360"/>
      <c r="AT1147" s="360"/>
      <c r="AU1147" s="360"/>
      <c r="AV1147" s="360"/>
      <c r="AW1147" s="360"/>
      <c r="AX1147" s="360"/>
      <c r="AY1147" s="360"/>
      <c r="AZ1147" s="360"/>
      <c r="BA1147" s="360"/>
      <c r="BB1147" s="360"/>
      <c r="BC1147" s="360"/>
      <c r="BD1147" s="360"/>
      <c r="BE1147" s="360"/>
      <c r="BF1147" s="360"/>
      <c r="BG1147" s="360"/>
      <c r="BH1147" s="360"/>
      <c r="BI1147" s="360"/>
      <c r="BJ1147" s="360"/>
      <c r="BK1147" s="360"/>
      <c r="BL1147" s="360"/>
      <c r="BM1147" s="360"/>
      <c r="BN1147" s="360"/>
      <c r="BO1147" s="360"/>
      <c r="BP1147" s="360"/>
      <c r="BQ1147" s="360"/>
      <c r="BR1147" s="360"/>
      <c r="BS1147" s="360"/>
      <c r="BT1147" s="360"/>
      <c r="BU1147" s="360"/>
      <c r="BV1147" s="360"/>
      <c r="BW1147" s="360"/>
      <c r="BX1147" s="360"/>
      <c r="BY1147" s="360"/>
      <c r="BZ1147" s="360"/>
      <c r="CA1147" s="360"/>
      <c r="CB1147" s="360"/>
      <c r="CC1147" s="360"/>
      <c r="CD1147" s="360"/>
      <c r="CE1147" s="360"/>
      <c r="CF1147" s="360"/>
      <c r="CG1147" s="360"/>
      <c r="CH1147" s="360"/>
      <c r="CI1147" s="360"/>
      <c r="CJ1147" s="360"/>
      <c r="CK1147" s="360"/>
      <c r="CL1147" s="360"/>
      <c r="CM1147" s="360"/>
      <c r="CN1147" s="360"/>
      <c r="CO1147" s="360"/>
      <c r="CP1147" s="360"/>
      <c r="CQ1147" s="360"/>
      <c r="CR1147" s="360"/>
      <c r="CS1147" s="360"/>
      <c r="CT1147" s="360"/>
      <c r="CU1147" s="360"/>
      <c r="CV1147" s="360"/>
      <c r="CW1147" s="360"/>
      <c r="CX1147" s="360"/>
      <c r="CY1147" s="360"/>
      <c r="CZ1147" s="360"/>
      <c r="DA1147" s="360"/>
      <c r="DB1147" s="360"/>
      <c r="DC1147" s="360"/>
      <c r="DD1147" s="360"/>
      <c r="DE1147" s="360"/>
      <c r="DF1147" s="360"/>
      <c r="DG1147" s="360"/>
      <c r="DH1147" s="360"/>
      <c r="DI1147" s="360"/>
      <c r="DJ1147" s="360"/>
      <c r="DK1147" s="360"/>
      <c r="DL1147" s="360"/>
      <c r="DM1147" s="360"/>
      <c r="DN1147" s="360"/>
      <c r="DO1147" s="360"/>
      <c r="DP1147" s="360"/>
      <c r="DQ1147" s="360"/>
      <c r="DR1147" s="360"/>
      <c r="DS1147" s="360"/>
      <c r="DT1147" s="360"/>
      <c r="DU1147" s="360"/>
      <c r="DV1147" s="360"/>
      <c r="DW1147" s="360"/>
      <c r="DX1147" s="360"/>
      <c r="DY1147" s="360"/>
      <c r="DZ1147" s="360"/>
      <c r="EA1147" s="360"/>
      <c r="EB1147" s="360"/>
      <c r="EC1147" s="360"/>
      <c r="ED1147" s="360"/>
      <c r="EE1147" s="360"/>
      <c r="EF1147" s="360"/>
      <c r="EG1147" s="360"/>
      <c r="EH1147" s="360"/>
      <c r="EI1147" s="360"/>
      <c r="EJ1147" s="360"/>
      <c r="EK1147" s="360"/>
      <c r="EL1147" s="360"/>
      <c r="EM1147" s="360"/>
      <c r="EN1147" s="360"/>
      <c r="EO1147" s="360"/>
      <c r="EP1147" s="360"/>
      <c r="EQ1147" s="360"/>
      <c r="ER1147" s="360"/>
      <c r="ES1147" s="360"/>
      <c r="ET1147" s="360"/>
      <c r="EU1147" s="360"/>
      <c r="EV1147" s="360"/>
      <c r="EW1147" s="360"/>
      <c r="EX1147" s="360"/>
      <c r="EY1147" s="360"/>
      <c r="EZ1147" s="360"/>
      <c r="FA1147" s="360"/>
      <c r="FB1147" s="360"/>
      <c r="FC1147" s="360"/>
      <c r="FD1147" s="360"/>
      <c r="FE1147" s="360"/>
      <c r="FF1147" s="360"/>
      <c r="FG1147" s="360"/>
      <c r="FH1147" s="360"/>
      <c r="FI1147" s="360"/>
      <c r="FJ1147" s="360"/>
      <c r="FK1147" s="360"/>
      <c r="FL1147" s="360"/>
      <c r="FM1147" s="360"/>
      <c r="FN1147" s="360"/>
      <c r="FO1147" s="360"/>
      <c r="FP1147" s="360"/>
      <c r="FQ1147" s="360"/>
      <c r="FR1147" s="360"/>
      <c r="FS1147" s="360"/>
      <c r="FT1147" s="360"/>
      <c r="FU1147" s="360"/>
      <c r="FV1147" s="360"/>
      <c r="FW1147" s="360"/>
      <c r="FX1147" s="360"/>
      <c r="FY1147" s="360"/>
      <c r="FZ1147" s="360"/>
      <c r="GA1147" s="360"/>
      <c r="GB1147" s="360"/>
      <c r="GC1147" s="360"/>
      <c r="GD1147" s="360"/>
      <c r="GE1147" s="360"/>
      <c r="GF1147" s="360"/>
      <c r="GG1147" s="360"/>
      <c r="GH1147" s="360"/>
      <c r="GI1147" s="360"/>
      <c r="GJ1147" s="360"/>
      <c r="GK1147" s="360"/>
      <c r="GL1147" s="360"/>
      <c r="GM1147" s="360"/>
      <c r="GN1147" s="360"/>
      <c r="GO1147" s="360"/>
      <c r="GP1147" s="360"/>
      <c r="GQ1147" s="360"/>
      <c r="GR1147" s="360"/>
      <c r="GS1147" s="360"/>
      <c r="GT1147" s="360"/>
      <c r="GU1147" s="360"/>
      <c r="GV1147" s="360"/>
      <c r="GW1147" s="360"/>
      <c r="GX1147" s="360"/>
      <c r="GY1147" s="360"/>
      <c r="GZ1147" s="360"/>
      <c r="HA1147" s="360"/>
      <c r="HB1147" s="360"/>
      <c r="HC1147" s="360"/>
      <c r="HD1147" s="360"/>
      <c r="HE1147" s="360"/>
      <c r="HF1147" s="360"/>
      <c r="HG1147" s="360"/>
      <c r="HH1147" s="360"/>
      <c r="HI1147" s="360"/>
      <c r="HJ1147" s="360"/>
      <c r="HK1147" s="360"/>
      <c r="HL1147" s="360"/>
      <c r="HM1147" s="360"/>
      <c r="HN1147" s="360"/>
      <c r="HO1147" s="360"/>
      <c r="HP1147" s="360"/>
      <c r="HQ1147" s="360"/>
      <c r="HR1147" s="360"/>
      <c r="HS1147" s="360"/>
      <c r="HT1147" s="360"/>
      <c r="HU1147" s="360"/>
      <c r="HV1147" s="360"/>
      <c r="HW1147" s="360"/>
      <c r="HX1147" s="360"/>
    </row>
    <row r="1149" spans="1:232" s="461" customFormat="1">
      <c r="A1149" s="352"/>
      <c r="B1149" s="369"/>
      <c r="C1149" s="354"/>
      <c r="D1149" s="355"/>
      <c r="E1149" s="356"/>
      <c r="F1149" s="357"/>
      <c r="G1149" s="370"/>
      <c r="H1149" s="372"/>
      <c r="I1149" s="447"/>
      <c r="J1149" s="448"/>
      <c r="K1149" s="449"/>
      <c r="L1149" s="446"/>
      <c r="N1149" s="440"/>
      <c r="O1149" s="440"/>
      <c r="P1149" s="360"/>
      <c r="Q1149" s="360"/>
      <c r="R1149" s="360"/>
      <c r="S1149" s="360"/>
      <c r="T1149" s="360"/>
      <c r="U1149" s="360"/>
      <c r="V1149" s="360"/>
      <c r="W1149" s="360"/>
      <c r="X1149" s="360"/>
      <c r="Y1149" s="360"/>
      <c r="Z1149" s="360"/>
      <c r="AA1149" s="360"/>
      <c r="AB1149" s="360"/>
      <c r="AC1149" s="360"/>
      <c r="AD1149" s="360"/>
      <c r="AE1149" s="360"/>
      <c r="AF1149" s="360"/>
      <c r="AG1149" s="360"/>
      <c r="AH1149" s="360"/>
      <c r="AI1149" s="360"/>
      <c r="AJ1149" s="360"/>
      <c r="AK1149" s="360"/>
      <c r="AL1149" s="360"/>
      <c r="AM1149" s="360"/>
      <c r="AN1149" s="360"/>
      <c r="AO1149" s="360"/>
      <c r="AP1149" s="360"/>
      <c r="AQ1149" s="360"/>
      <c r="AR1149" s="360"/>
      <c r="AS1149" s="360"/>
      <c r="AT1149" s="360"/>
      <c r="AU1149" s="360"/>
      <c r="AV1149" s="360"/>
      <c r="AW1149" s="360"/>
      <c r="AX1149" s="360"/>
      <c r="AY1149" s="360"/>
      <c r="AZ1149" s="360"/>
      <c r="BA1149" s="360"/>
      <c r="BB1149" s="360"/>
      <c r="BC1149" s="360"/>
      <c r="BD1149" s="360"/>
      <c r="BE1149" s="360"/>
      <c r="BF1149" s="360"/>
      <c r="BG1149" s="360"/>
      <c r="BH1149" s="360"/>
      <c r="BI1149" s="360"/>
      <c r="BJ1149" s="360"/>
      <c r="BK1149" s="360"/>
      <c r="BL1149" s="360"/>
      <c r="BM1149" s="360"/>
      <c r="BN1149" s="360"/>
      <c r="BO1149" s="360"/>
      <c r="BP1149" s="360"/>
      <c r="BQ1149" s="360"/>
      <c r="BR1149" s="360"/>
      <c r="BS1149" s="360"/>
      <c r="BT1149" s="360"/>
      <c r="BU1149" s="360"/>
      <c r="BV1149" s="360"/>
      <c r="BW1149" s="360"/>
      <c r="BX1149" s="360"/>
      <c r="BY1149" s="360"/>
      <c r="BZ1149" s="360"/>
      <c r="CA1149" s="360"/>
      <c r="CB1149" s="360"/>
      <c r="CC1149" s="360"/>
      <c r="CD1149" s="360"/>
      <c r="CE1149" s="360"/>
      <c r="CF1149" s="360"/>
      <c r="CG1149" s="360"/>
      <c r="CH1149" s="360"/>
      <c r="CI1149" s="360"/>
      <c r="CJ1149" s="360"/>
      <c r="CK1149" s="360"/>
      <c r="CL1149" s="360"/>
      <c r="CM1149" s="360"/>
      <c r="CN1149" s="360"/>
      <c r="CO1149" s="360"/>
      <c r="CP1149" s="360"/>
      <c r="CQ1149" s="360"/>
      <c r="CR1149" s="360"/>
      <c r="CS1149" s="360"/>
      <c r="CT1149" s="360"/>
      <c r="CU1149" s="360"/>
      <c r="CV1149" s="360"/>
      <c r="CW1149" s="360"/>
      <c r="CX1149" s="360"/>
      <c r="CY1149" s="360"/>
      <c r="CZ1149" s="360"/>
      <c r="DA1149" s="360"/>
      <c r="DB1149" s="360"/>
      <c r="DC1149" s="360"/>
      <c r="DD1149" s="360"/>
      <c r="DE1149" s="360"/>
      <c r="DF1149" s="360"/>
      <c r="DG1149" s="360"/>
      <c r="DH1149" s="360"/>
      <c r="DI1149" s="360"/>
      <c r="DJ1149" s="360"/>
      <c r="DK1149" s="360"/>
      <c r="DL1149" s="360"/>
      <c r="DM1149" s="360"/>
      <c r="DN1149" s="360"/>
      <c r="DO1149" s="360"/>
      <c r="DP1149" s="360"/>
      <c r="DQ1149" s="360"/>
      <c r="DR1149" s="360"/>
      <c r="DS1149" s="360"/>
      <c r="DT1149" s="360"/>
      <c r="DU1149" s="360"/>
      <c r="DV1149" s="360"/>
      <c r="DW1149" s="360"/>
      <c r="DX1149" s="360"/>
      <c r="DY1149" s="360"/>
      <c r="DZ1149" s="360"/>
      <c r="EA1149" s="360"/>
      <c r="EB1149" s="360"/>
      <c r="EC1149" s="360"/>
      <c r="ED1149" s="360"/>
      <c r="EE1149" s="360"/>
      <c r="EF1149" s="360"/>
      <c r="EG1149" s="360"/>
      <c r="EH1149" s="360"/>
      <c r="EI1149" s="360"/>
      <c r="EJ1149" s="360"/>
      <c r="EK1149" s="360"/>
      <c r="EL1149" s="360"/>
      <c r="EM1149" s="360"/>
      <c r="EN1149" s="360"/>
      <c r="EO1149" s="360"/>
      <c r="EP1149" s="360"/>
      <c r="EQ1149" s="360"/>
      <c r="ER1149" s="360"/>
      <c r="ES1149" s="360"/>
      <c r="ET1149" s="360"/>
      <c r="EU1149" s="360"/>
      <c r="EV1149" s="360"/>
      <c r="EW1149" s="360"/>
      <c r="EX1149" s="360"/>
      <c r="EY1149" s="360"/>
      <c r="EZ1149" s="360"/>
      <c r="FA1149" s="360"/>
      <c r="FB1149" s="360"/>
      <c r="FC1149" s="360"/>
      <c r="FD1149" s="360"/>
      <c r="FE1149" s="360"/>
      <c r="FF1149" s="360"/>
      <c r="FG1149" s="360"/>
      <c r="FH1149" s="360"/>
      <c r="FI1149" s="360"/>
      <c r="FJ1149" s="360"/>
      <c r="FK1149" s="360"/>
      <c r="FL1149" s="360"/>
      <c r="FM1149" s="360"/>
      <c r="FN1149" s="360"/>
      <c r="FO1149" s="360"/>
      <c r="FP1149" s="360"/>
      <c r="FQ1149" s="360"/>
      <c r="FR1149" s="360"/>
      <c r="FS1149" s="360"/>
      <c r="FT1149" s="360"/>
      <c r="FU1149" s="360"/>
      <c r="FV1149" s="360"/>
      <c r="FW1149" s="360"/>
      <c r="FX1149" s="360"/>
      <c r="FY1149" s="360"/>
      <c r="FZ1149" s="360"/>
      <c r="GA1149" s="360"/>
      <c r="GB1149" s="360"/>
      <c r="GC1149" s="360"/>
      <c r="GD1149" s="360"/>
      <c r="GE1149" s="360"/>
      <c r="GF1149" s="360"/>
      <c r="GG1149" s="360"/>
      <c r="GH1149" s="360"/>
      <c r="GI1149" s="360"/>
      <c r="GJ1149" s="360"/>
      <c r="GK1149" s="360"/>
      <c r="GL1149" s="360"/>
      <c r="GM1149" s="360"/>
      <c r="GN1149" s="360"/>
      <c r="GO1149" s="360"/>
      <c r="GP1149" s="360"/>
      <c r="GQ1149" s="360"/>
      <c r="GR1149" s="360"/>
      <c r="GS1149" s="360"/>
      <c r="GT1149" s="360"/>
      <c r="GU1149" s="360"/>
      <c r="GV1149" s="360"/>
      <c r="GW1149" s="360"/>
      <c r="GX1149" s="360"/>
      <c r="GY1149" s="360"/>
      <c r="GZ1149" s="360"/>
      <c r="HA1149" s="360"/>
      <c r="HB1149" s="360"/>
      <c r="HC1149" s="360"/>
      <c r="HD1149" s="360"/>
      <c r="HE1149" s="360"/>
      <c r="HF1149" s="360"/>
      <c r="HG1149" s="360"/>
      <c r="HH1149" s="360"/>
      <c r="HI1149" s="360"/>
      <c r="HJ1149" s="360"/>
      <c r="HK1149" s="360"/>
      <c r="HL1149" s="360"/>
      <c r="HM1149" s="360"/>
      <c r="HN1149" s="360"/>
      <c r="HO1149" s="360"/>
      <c r="HP1149" s="360"/>
      <c r="HQ1149" s="360"/>
      <c r="HR1149" s="360"/>
      <c r="HS1149" s="360"/>
      <c r="HT1149" s="360"/>
      <c r="HU1149" s="360"/>
      <c r="HV1149" s="360"/>
      <c r="HW1149" s="360"/>
      <c r="HX1149" s="360"/>
    </row>
    <row r="1150" spans="1:232" s="461" customFormat="1">
      <c r="A1150" s="352"/>
      <c r="B1150" s="369"/>
      <c r="C1150" s="354"/>
      <c r="D1150" s="355"/>
      <c r="E1150" s="356"/>
      <c r="F1150" s="357"/>
      <c r="G1150" s="370"/>
      <c r="H1150" s="372"/>
      <c r="I1150" s="447"/>
      <c r="J1150" s="448"/>
      <c r="K1150" s="449"/>
      <c r="L1150" s="446"/>
      <c r="N1150" s="440"/>
      <c r="O1150" s="440"/>
      <c r="P1150" s="360"/>
      <c r="Q1150" s="360"/>
      <c r="R1150" s="360"/>
      <c r="S1150" s="360"/>
      <c r="T1150" s="360"/>
      <c r="U1150" s="360"/>
      <c r="V1150" s="360"/>
      <c r="W1150" s="360"/>
      <c r="X1150" s="360"/>
      <c r="Y1150" s="360"/>
      <c r="Z1150" s="360"/>
      <c r="AA1150" s="360"/>
      <c r="AB1150" s="360"/>
      <c r="AC1150" s="360"/>
      <c r="AD1150" s="360"/>
      <c r="AE1150" s="360"/>
      <c r="AF1150" s="360"/>
      <c r="AG1150" s="360"/>
      <c r="AH1150" s="360"/>
      <c r="AI1150" s="360"/>
      <c r="AJ1150" s="360"/>
      <c r="AK1150" s="360"/>
      <c r="AL1150" s="360"/>
      <c r="AM1150" s="360"/>
      <c r="AN1150" s="360"/>
      <c r="AO1150" s="360"/>
      <c r="AP1150" s="360"/>
      <c r="AQ1150" s="360"/>
      <c r="AR1150" s="360"/>
      <c r="AS1150" s="360"/>
      <c r="AT1150" s="360"/>
      <c r="AU1150" s="360"/>
      <c r="AV1150" s="360"/>
      <c r="AW1150" s="360"/>
      <c r="AX1150" s="360"/>
      <c r="AY1150" s="360"/>
      <c r="AZ1150" s="360"/>
      <c r="BA1150" s="360"/>
      <c r="BB1150" s="360"/>
      <c r="BC1150" s="360"/>
      <c r="BD1150" s="360"/>
      <c r="BE1150" s="360"/>
      <c r="BF1150" s="360"/>
      <c r="BG1150" s="360"/>
      <c r="BH1150" s="360"/>
      <c r="BI1150" s="360"/>
      <c r="BJ1150" s="360"/>
      <c r="BK1150" s="360"/>
      <c r="BL1150" s="360"/>
      <c r="BM1150" s="360"/>
      <c r="BN1150" s="360"/>
      <c r="BO1150" s="360"/>
      <c r="BP1150" s="360"/>
      <c r="BQ1150" s="360"/>
      <c r="BR1150" s="360"/>
      <c r="BS1150" s="360"/>
      <c r="BT1150" s="360"/>
      <c r="BU1150" s="360"/>
      <c r="BV1150" s="360"/>
      <c r="BW1150" s="360"/>
      <c r="BX1150" s="360"/>
      <c r="BY1150" s="360"/>
      <c r="BZ1150" s="360"/>
      <c r="CA1150" s="360"/>
      <c r="CB1150" s="360"/>
      <c r="CC1150" s="360"/>
      <c r="CD1150" s="360"/>
      <c r="CE1150" s="360"/>
      <c r="CF1150" s="360"/>
      <c r="CG1150" s="360"/>
      <c r="CH1150" s="360"/>
      <c r="CI1150" s="360"/>
      <c r="CJ1150" s="360"/>
      <c r="CK1150" s="360"/>
      <c r="CL1150" s="360"/>
      <c r="CM1150" s="360"/>
      <c r="CN1150" s="360"/>
      <c r="CO1150" s="360"/>
      <c r="CP1150" s="360"/>
      <c r="CQ1150" s="360"/>
      <c r="CR1150" s="360"/>
      <c r="CS1150" s="360"/>
      <c r="CT1150" s="360"/>
      <c r="CU1150" s="360"/>
      <c r="CV1150" s="360"/>
      <c r="CW1150" s="360"/>
      <c r="CX1150" s="360"/>
      <c r="CY1150" s="360"/>
      <c r="CZ1150" s="360"/>
      <c r="DA1150" s="360"/>
      <c r="DB1150" s="360"/>
      <c r="DC1150" s="360"/>
      <c r="DD1150" s="360"/>
      <c r="DE1150" s="360"/>
      <c r="DF1150" s="360"/>
      <c r="DG1150" s="360"/>
      <c r="DH1150" s="360"/>
      <c r="DI1150" s="360"/>
      <c r="DJ1150" s="360"/>
      <c r="DK1150" s="360"/>
      <c r="DL1150" s="360"/>
      <c r="DM1150" s="360"/>
      <c r="DN1150" s="360"/>
      <c r="DO1150" s="360"/>
      <c r="DP1150" s="360"/>
      <c r="DQ1150" s="360"/>
      <c r="DR1150" s="360"/>
      <c r="DS1150" s="360"/>
      <c r="DT1150" s="360"/>
      <c r="DU1150" s="360"/>
      <c r="DV1150" s="360"/>
      <c r="DW1150" s="360"/>
      <c r="DX1150" s="360"/>
      <c r="DY1150" s="360"/>
      <c r="DZ1150" s="360"/>
      <c r="EA1150" s="360"/>
      <c r="EB1150" s="360"/>
      <c r="EC1150" s="360"/>
      <c r="ED1150" s="360"/>
      <c r="EE1150" s="360"/>
      <c r="EF1150" s="360"/>
      <c r="EG1150" s="360"/>
      <c r="EH1150" s="360"/>
      <c r="EI1150" s="360"/>
      <c r="EJ1150" s="360"/>
      <c r="EK1150" s="360"/>
      <c r="EL1150" s="360"/>
      <c r="EM1150" s="360"/>
      <c r="EN1150" s="360"/>
      <c r="EO1150" s="360"/>
      <c r="EP1150" s="360"/>
      <c r="EQ1150" s="360"/>
      <c r="ER1150" s="360"/>
      <c r="ES1150" s="360"/>
      <c r="ET1150" s="360"/>
      <c r="EU1150" s="360"/>
      <c r="EV1150" s="360"/>
      <c r="EW1150" s="360"/>
      <c r="EX1150" s="360"/>
      <c r="EY1150" s="360"/>
      <c r="EZ1150" s="360"/>
      <c r="FA1150" s="360"/>
      <c r="FB1150" s="360"/>
      <c r="FC1150" s="360"/>
      <c r="FD1150" s="360"/>
      <c r="FE1150" s="360"/>
      <c r="FF1150" s="360"/>
      <c r="FG1150" s="360"/>
      <c r="FH1150" s="360"/>
      <c r="FI1150" s="360"/>
      <c r="FJ1150" s="360"/>
      <c r="FK1150" s="360"/>
      <c r="FL1150" s="360"/>
      <c r="FM1150" s="360"/>
      <c r="FN1150" s="360"/>
      <c r="FO1150" s="360"/>
      <c r="FP1150" s="360"/>
      <c r="FQ1150" s="360"/>
      <c r="FR1150" s="360"/>
      <c r="FS1150" s="360"/>
      <c r="FT1150" s="360"/>
      <c r="FU1150" s="360"/>
      <c r="FV1150" s="360"/>
      <c r="FW1150" s="360"/>
      <c r="FX1150" s="360"/>
      <c r="FY1150" s="360"/>
      <c r="FZ1150" s="360"/>
      <c r="GA1150" s="360"/>
      <c r="GB1150" s="360"/>
      <c r="GC1150" s="360"/>
      <c r="GD1150" s="360"/>
      <c r="GE1150" s="360"/>
      <c r="GF1150" s="360"/>
      <c r="GG1150" s="360"/>
      <c r="GH1150" s="360"/>
      <c r="GI1150" s="360"/>
      <c r="GJ1150" s="360"/>
      <c r="GK1150" s="360"/>
      <c r="GL1150" s="360"/>
      <c r="GM1150" s="360"/>
      <c r="GN1150" s="360"/>
      <c r="GO1150" s="360"/>
      <c r="GP1150" s="360"/>
      <c r="GQ1150" s="360"/>
      <c r="GR1150" s="360"/>
      <c r="GS1150" s="360"/>
      <c r="GT1150" s="360"/>
      <c r="GU1150" s="360"/>
      <c r="GV1150" s="360"/>
      <c r="GW1150" s="360"/>
      <c r="GX1150" s="360"/>
      <c r="GY1150" s="360"/>
      <c r="GZ1150" s="360"/>
      <c r="HA1150" s="360"/>
      <c r="HB1150" s="360"/>
      <c r="HC1150" s="360"/>
      <c r="HD1150" s="360"/>
      <c r="HE1150" s="360"/>
      <c r="HF1150" s="360"/>
      <c r="HG1150" s="360"/>
      <c r="HH1150" s="360"/>
      <c r="HI1150" s="360"/>
      <c r="HJ1150" s="360"/>
      <c r="HK1150" s="360"/>
      <c r="HL1150" s="360"/>
      <c r="HM1150" s="360"/>
      <c r="HN1150" s="360"/>
      <c r="HO1150" s="360"/>
      <c r="HP1150" s="360"/>
      <c r="HQ1150" s="360"/>
      <c r="HR1150" s="360"/>
      <c r="HS1150" s="360"/>
      <c r="HT1150" s="360"/>
      <c r="HU1150" s="360"/>
      <c r="HV1150" s="360"/>
      <c r="HW1150" s="360"/>
      <c r="HX1150" s="360"/>
    </row>
    <row r="1151" spans="1:232" s="461" customFormat="1">
      <c r="A1151" s="352"/>
      <c r="B1151" s="369"/>
      <c r="C1151" s="354"/>
      <c r="D1151" s="355"/>
      <c r="E1151" s="356"/>
      <c r="F1151" s="357"/>
      <c r="G1151" s="370"/>
      <c r="H1151" s="372"/>
      <c r="I1151" s="447"/>
      <c r="J1151" s="448"/>
      <c r="K1151" s="449"/>
      <c r="L1151" s="446"/>
      <c r="N1151" s="440"/>
      <c r="O1151" s="440"/>
      <c r="P1151" s="360"/>
      <c r="Q1151" s="360"/>
      <c r="R1151" s="360"/>
      <c r="S1151" s="360"/>
      <c r="T1151" s="360"/>
      <c r="U1151" s="360"/>
      <c r="V1151" s="360"/>
      <c r="W1151" s="360"/>
      <c r="X1151" s="360"/>
      <c r="Y1151" s="360"/>
      <c r="Z1151" s="360"/>
      <c r="AA1151" s="360"/>
      <c r="AB1151" s="360"/>
      <c r="AC1151" s="360"/>
      <c r="AD1151" s="360"/>
      <c r="AE1151" s="360"/>
      <c r="AF1151" s="360"/>
      <c r="AG1151" s="360"/>
      <c r="AH1151" s="360"/>
      <c r="AI1151" s="360"/>
      <c r="AJ1151" s="360"/>
      <c r="AK1151" s="360"/>
      <c r="AL1151" s="360"/>
      <c r="AM1151" s="360"/>
      <c r="AN1151" s="360"/>
      <c r="AO1151" s="360"/>
      <c r="AP1151" s="360"/>
      <c r="AQ1151" s="360"/>
      <c r="AR1151" s="360"/>
      <c r="AS1151" s="360"/>
      <c r="AT1151" s="360"/>
      <c r="AU1151" s="360"/>
      <c r="AV1151" s="360"/>
      <c r="AW1151" s="360"/>
      <c r="AX1151" s="360"/>
      <c r="AY1151" s="360"/>
      <c r="AZ1151" s="360"/>
      <c r="BA1151" s="360"/>
      <c r="BB1151" s="360"/>
      <c r="BC1151" s="360"/>
      <c r="BD1151" s="360"/>
      <c r="BE1151" s="360"/>
      <c r="BF1151" s="360"/>
      <c r="BG1151" s="360"/>
      <c r="BH1151" s="360"/>
      <c r="BI1151" s="360"/>
      <c r="BJ1151" s="360"/>
      <c r="BK1151" s="360"/>
      <c r="BL1151" s="360"/>
      <c r="BM1151" s="360"/>
      <c r="BN1151" s="360"/>
      <c r="BO1151" s="360"/>
      <c r="BP1151" s="360"/>
      <c r="BQ1151" s="360"/>
      <c r="BR1151" s="360"/>
      <c r="BS1151" s="360"/>
      <c r="BT1151" s="360"/>
      <c r="BU1151" s="360"/>
      <c r="BV1151" s="360"/>
      <c r="BW1151" s="360"/>
      <c r="BX1151" s="360"/>
      <c r="BY1151" s="360"/>
      <c r="BZ1151" s="360"/>
      <c r="CA1151" s="360"/>
      <c r="CB1151" s="360"/>
      <c r="CC1151" s="360"/>
      <c r="CD1151" s="360"/>
      <c r="CE1151" s="360"/>
      <c r="CF1151" s="360"/>
      <c r="CG1151" s="360"/>
      <c r="CH1151" s="360"/>
      <c r="CI1151" s="360"/>
      <c r="CJ1151" s="360"/>
      <c r="CK1151" s="360"/>
      <c r="CL1151" s="360"/>
      <c r="CM1151" s="360"/>
      <c r="CN1151" s="360"/>
      <c r="CO1151" s="360"/>
      <c r="CP1151" s="360"/>
      <c r="CQ1151" s="360"/>
      <c r="CR1151" s="360"/>
      <c r="CS1151" s="360"/>
      <c r="CT1151" s="360"/>
      <c r="CU1151" s="360"/>
      <c r="CV1151" s="360"/>
      <c r="CW1151" s="360"/>
      <c r="CX1151" s="360"/>
      <c r="CY1151" s="360"/>
      <c r="CZ1151" s="360"/>
      <c r="DA1151" s="360"/>
      <c r="DB1151" s="360"/>
      <c r="DC1151" s="360"/>
      <c r="DD1151" s="360"/>
      <c r="DE1151" s="360"/>
      <c r="DF1151" s="360"/>
      <c r="DG1151" s="360"/>
      <c r="DH1151" s="360"/>
      <c r="DI1151" s="360"/>
      <c r="DJ1151" s="360"/>
      <c r="DK1151" s="360"/>
      <c r="DL1151" s="360"/>
      <c r="DM1151" s="360"/>
      <c r="DN1151" s="360"/>
      <c r="DO1151" s="360"/>
      <c r="DP1151" s="360"/>
      <c r="DQ1151" s="360"/>
      <c r="DR1151" s="360"/>
      <c r="DS1151" s="360"/>
      <c r="DT1151" s="360"/>
      <c r="DU1151" s="360"/>
      <c r="DV1151" s="360"/>
      <c r="DW1151" s="360"/>
      <c r="DX1151" s="360"/>
      <c r="DY1151" s="360"/>
      <c r="DZ1151" s="360"/>
      <c r="EA1151" s="360"/>
      <c r="EB1151" s="360"/>
      <c r="EC1151" s="360"/>
      <c r="ED1151" s="360"/>
      <c r="EE1151" s="360"/>
      <c r="EF1151" s="360"/>
      <c r="EG1151" s="360"/>
      <c r="EH1151" s="360"/>
      <c r="EI1151" s="360"/>
      <c r="EJ1151" s="360"/>
      <c r="EK1151" s="360"/>
      <c r="EL1151" s="360"/>
      <c r="EM1151" s="360"/>
      <c r="EN1151" s="360"/>
      <c r="EO1151" s="360"/>
      <c r="EP1151" s="360"/>
      <c r="EQ1151" s="360"/>
      <c r="ER1151" s="360"/>
      <c r="ES1151" s="360"/>
      <c r="ET1151" s="360"/>
      <c r="EU1151" s="360"/>
      <c r="EV1151" s="360"/>
      <c r="EW1151" s="360"/>
      <c r="EX1151" s="360"/>
      <c r="EY1151" s="360"/>
      <c r="EZ1151" s="360"/>
      <c r="FA1151" s="360"/>
      <c r="FB1151" s="360"/>
      <c r="FC1151" s="360"/>
      <c r="FD1151" s="360"/>
      <c r="FE1151" s="360"/>
      <c r="FF1151" s="360"/>
      <c r="FG1151" s="360"/>
      <c r="FH1151" s="360"/>
      <c r="FI1151" s="360"/>
      <c r="FJ1151" s="360"/>
      <c r="FK1151" s="360"/>
      <c r="FL1151" s="360"/>
      <c r="FM1151" s="360"/>
      <c r="FN1151" s="360"/>
      <c r="FO1151" s="360"/>
      <c r="FP1151" s="360"/>
      <c r="FQ1151" s="360"/>
      <c r="FR1151" s="360"/>
      <c r="FS1151" s="360"/>
      <c r="FT1151" s="360"/>
      <c r="FU1151" s="360"/>
      <c r="FV1151" s="360"/>
      <c r="FW1151" s="360"/>
      <c r="FX1151" s="360"/>
      <c r="FY1151" s="360"/>
      <c r="FZ1151" s="360"/>
      <c r="GA1151" s="360"/>
      <c r="GB1151" s="360"/>
      <c r="GC1151" s="360"/>
      <c r="GD1151" s="360"/>
      <c r="GE1151" s="360"/>
      <c r="GF1151" s="360"/>
      <c r="GG1151" s="360"/>
      <c r="GH1151" s="360"/>
      <c r="GI1151" s="360"/>
      <c r="GJ1151" s="360"/>
      <c r="GK1151" s="360"/>
      <c r="GL1151" s="360"/>
      <c r="GM1151" s="360"/>
      <c r="GN1151" s="360"/>
      <c r="GO1151" s="360"/>
      <c r="GP1151" s="360"/>
      <c r="GQ1151" s="360"/>
      <c r="GR1151" s="360"/>
      <c r="GS1151" s="360"/>
      <c r="GT1151" s="360"/>
      <c r="GU1151" s="360"/>
      <c r="GV1151" s="360"/>
      <c r="GW1151" s="360"/>
      <c r="GX1151" s="360"/>
      <c r="GY1151" s="360"/>
      <c r="GZ1151" s="360"/>
      <c r="HA1151" s="360"/>
      <c r="HB1151" s="360"/>
      <c r="HC1151" s="360"/>
      <c r="HD1151" s="360"/>
      <c r="HE1151" s="360"/>
      <c r="HF1151" s="360"/>
      <c r="HG1151" s="360"/>
      <c r="HH1151" s="360"/>
      <c r="HI1151" s="360"/>
      <c r="HJ1151" s="360"/>
      <c r="HK1151" s="360"/>
      <c r="HL1151" s="360"/>
      <c r="HM1151" s="360"/>
      <c r="HN1151" s="360"/>
      <c r="HO1151" s="360"/>
      <c r="HP1151" s="360"/>
      <c r="HQ1151" s="360"/>
      <c r="HR1151" s="360"/>
      <c r="HS1151" s="360"/>
      <c r="HT1151" s="360"/>
      <c r="HU1151" s="360"/>
      <c r="HV1151" s="360"/>
      <c r="HW1151" s="360"/>
      <c r="HX1151" s="360"/>
    </row>
    <row r="1152" spans="1:232" s="461" customFormat="1">
      <c r="A1152" s="352"/>
      <c r="B1152" s="369"/>
      <c r="C1152" s="354"/>
      <c r="D1152" s="355"/>
      <c r="E1152" s="356"/>
      <c r="F1152" s="357"/>
      <c r="G1152" s="370"/>
      <c r="H1152" s="372"/>
      <c r="I1152" s="447"/>
      <c r="J1152" s="448"/>
      <c r="K1152" s="449"/>
      <c r="L1152" s="446"/>
      <c r="N1152" s="440"/>
      <c r="O1152" s="440"/>
      <c r="P1152" s="360"/>
      <c r="Q1152" s="360"/>
      <c r="R1152" s="360"/>
      <c r="S1152" s="360"/>
      <c r="T1152" s="360"/>
      <c r="U1152" s="360"/>
      <c r="V1152" s="360"/>
      <c r="W1152" s="360"/>
      <c r="X1152" s="360"/>
      <c r="Y1152" s="360"/>
      <c r="Z1152" s="360"/>
      <c r="AA1152" s="360"/>
      <c r="AB1152" s="360"/>
      <c r="AC1152" s="360"/>
      <c r="AD1152" s="360"/>
      <c r="AE1152" s="360"/>
      <c r="AF1152" s="360"/>
      <c r="AG1152" s="360"/>
      <c r="AH1152" s="360"/>
      <c r="AI1152" s="360"/>
      <c r="AJ1152" s="360"/>
      <c r="AK1152" s="360"/>
      <c r="AL1152" s="360"/>
      <c r="AM1152" s="360"/>
      <c r="AN1152" s="360"/>
      <c r="AO1152" s="360"/>
      <c r="AP1152" s="360"/>
      <c r="AQ1152" s="360"/>
      <c r="AR1152" s="360"/>
      <c r="AS1152" s="360"/>
      <c r="AT1152" s="360"/>
      <c r="AU1152" s="360"/>
      <c r="AV1152" s="360"/>
      <c r="AW1152" s="360"/>
      <c r="AX1152" s="360"/>
      <c r="AY1152" s="360"/>
      <c r="AZ1152" s="360"/>
      <c r="BA1152" s="360"/>
      <c r="BB1152" s="360"/>
      <c r="BC1152" s="360"/>
      <c r="BD1152" s="360"/>
      <c r="BE1152" s="360"/>
      <c r="BF1152" s="360"/>
      <c r="BG1152" s="360"/>
      <c r="BH1152" s="360"/>
      <c r="BI1152" s="360"/>
      <c r="BJ1152" s="360"/>
      <c r="BK1152" s="360"/>
      <c r="BL1152" s="360"/>
      <c r="BM1152" s="360"/>
      <c r="BN1152" s="360"/>
      <c r="BO1152" s="360"/>
      <c r="BP1152" s="360"/>
      <c r="BQ1152" s="360"/>
      <c r="BR1152" s="360"/>
      <c r="BS1152" s="360"/>
      <c r="BT1152" s="360"/>
      <c r="BU1152" s="360"/>
      <c r="BV1152" s="360"/>
      <c r="BW1152" s="360"/>
      <c r="BX1152" s="360"/>
      <c r="BY1152" s="360"/>
      <c r="BZ1152" s="360"/>
      <c r="CA1152" s="360"/>
      <c r="CB1152" s="360"/>
      <c r="CC1152" s="360"/>
      <c r="CD1152" s="360"/>
      <c r="CE1152" s="360"/>
      <c r="CF1152" s="360"/>
      <c r="CG1152" s="360"/>
      <c r="CH1152" s="360"/>
      <c r="CI1152" s="360"/>
      <c r="CJ1152" s="360"/>
      <c r="CK1152" s="360"/>
      <c r="CL1152" s="360"/>
      <c r="CM1152" s="360"/>
      <c r="CN1152" s="360"/>
      <c r="CO1152" s="360"/>
      <c r="CP1152" s="360"/>
      <c r="CQ1152" s="360"/>
      <c r="CR1152" s="360"/>
      <c r="CS1152" s="360"/>
      <c r="CT1152" s="360"/>
      <c r="CU1152" s="360"/>
      <c r="CV1152" s="360"/>
      <c r="CW1152" s="360"/>
      <c r="CX1152" s="360"/>
      <c r="CY1152" s="360"/>
      <c r="CZ1152" s="360"/>
      <c r="DA1152" s="360"/>
      <c r="DB1152" s="360"/>
      <c r="DC1152" s="360"/>
      <c r="DD1152" s="360"/>
      <c r="DE1152" s="360"/>
      <c r="DF1152" s="360"/>
      <c r="DG1152" s="360"/>
      <c r="DH1152" s="360"/>
      <c r="DI1152" s="360"/>
      <c r="DJ1152" s="360"/>
      <c r="DK1152" s="360"/>
      <c r="DL1152" s="360"/>
      <c r="DM1152" s="360"/>
      <c r="DN1152" s="360"/>
      <c r="DO1152" s="360"/>
      <c r="DP1152" s="360"/>
      <c r="DQ1152" s="360"/>
      <c r="DR1152" s="360"/>
      <c r="DS1152" s="360"/>
      <c r="DT1152" s="360"/>
      <c r="DU1152" s="360"/>
      <c r="DV1152" s="360"/>
      <c r="DW1152" s="360"/>
      <c r="DX1152" s="360"/>
      <c r="DY1152" s="360"/>
      <c r="DZ1152" s="360"/>
      <c r="EA1152" s="360"/>
      <c r="EB1152" s="360"/>
      <c r="EC1152" s="360"/>
      <c r="ED1152" s="360"/>
      <c r="EE1152" s="360"/>
      <c r="EF1152" s="360"/>
      <c r="EG1152" s="360"/>
      <c r="EH1152" s="360"/>
      <c r="EI1152" s="360"/>
      <c r="EJ1152" s="360"/>
      <c r="EK1152" s="360"/>
      <c r="EL1152" s="360"/>
      <c r="EM1152" s="360"/>
      <c r="EN1152" s="360"/>
      <c r="EO1152" s="360"/>
      <c r="EP1152" s="360"/>
      <c r="EQ1152" s="360"/>
      <c r="ER1152" s="360"/>
      <c r="ES1152" s="360"/>
      <c r="ET1152" s="360"/>
      <c r="EU1152" s="360"/>
      <c r="EV1152" s="360"/>
      <c r="EW1152" s="360"/>
      <c r="EX1152" s="360"/>
      <c r="EY1152" s="360"/>
      <c r="EZ1152" s="360"/>
      <c r="FA1152" s="360"/>
      <c r="FB1152" s="360"/>
      <c r="FC1152" s="360"/>
      <c r="FD1152" s="360"/>
      <c r="FE1152" s="360"/>
      <c r="FF1152" s="360"/>
      <c r="FG1152" s="360"/>
      <c r="FH1152" s="360"/>
      <c r="FI1152" s="360"/>
      <c r="FJ1152" s="360"/>
      <c r="FK1152" s="360"/>
      <c r="FL1152" s="360"/>
      <c r="FM1152" s="360"/>
      <c r="FN1152" s="360"/>
      <c r="FO1152" s="360"/>
      <c r="FP1152" s="360"/>
      <c r="FQ1152" s="360"/>
      <c r="FR1152" s="360"/>
      <c r="FS1152" s="360"/>
      <c r="FT1152" s="360"/>
      <c r="FU1152" s="360"/>
      <c r="FV1152" s="360"/>
      <c r="FW1152" s="360"/>
      <c r="FX1152" s="360"/>
      <c r="FY1152" s="360"/>
      <c r="FZ1152" s="360"/>
      <c r="GA1152" s="360"/>
      <c r="GB1152" s="360"/>
      <c r="GC1152" s="360"/>
      <c r="GD1152" s="360"/>
      <c r="GE1152" s="360"/>
      <c r="GF1152" s="360"/>
      <c r="GG1152" s="360"/>
      <c r="GH1152" s="360"/>
      <c r="GI1152" s="360"/>
      <c r="GJ1152" s="360"/>
      <c r="GK1152" s="360"/>
      <c r="GL1152" s="360"/>
      <c r="GM1152" s="360"/>
      <c r="GN1152" s="360"/>
      <c r="GO1152" s="360"/>
      <c r="GP1152" s="360"/>
      <c r="GQ1152" s="360"/>
      <c r="GR1152" s="360"/>
      <c r="GS1152" s="360"/>
      <c r="GT1152" s="360"/>
      <c r="GU1152" s="360"/>
      <c r="GV1152" s="360"/>
      <c r="GW1152" s="360"/>
      <c r="GX1152" s="360"/>
      <c r="GY1152" s="360"/>
      <c r="GZ1152" s="360"/>
      <c r="HA1152" s="360"/>
      <c r="HB1152" s="360"/>
      <c r="HC1152" s="360"/>
      <c r="HD1152" s="360"/>
      <c r="HE1152" s="360"/>
      <c r="HF1152" s="360"/>
      <c r="HG1152" s="360"/>
      <c r="HH1152" s="360"/>
      <c r="HI1152" s="360"/>
      <c r="HJ1152" s="360"/>
      <c r="HK1152" s="360"/>
      <c r="HL1152" s="360"/>
      <c r="HM1152" s="360"/>
      <c r="HN1152" s="360"/>
      <c r="HO1152" s="360"/>
      <c r="HP1152" s="360"/>
      <c r="HQ1152" s="360"/>
      <c r="HR1152" s="360"/>
      <c r="HS1152" s="360"/>
      <c r="HT1152" s="360"/>
      <c r="HU1152" s="360"/>
      <c r="HV1152" s="360"/>
      <c r="HW1152" s="360"/>
      <c r="HX1152" s="360"/>
    </row>
    <row r="1153" spans="1:232" s="461" customFormat="1">
      <c r="A1153" s="352"/>
      <c r="B1153" s="369"/>
      <c r="C1153" s="354"/>
      <c r="D1153" s="355"/>
      <c r="E1153" s="356"/>
      <c r="F1153" s="357"/>
      <c r="G1153" s="370"/>
      <c r="H1153" s="372"/>
      <c r="I1153" s="447"/>
      <c r="J1153" s="448"/>
      <c r="K1153" s="449"/>
      <c r="L1153" s="446"/>
      <c r="N1153" s="440"/>
      <c r="O1153" s="440"/>
      <c r="P1153" s="360"/>
      <c r="Q1153" s="360"/>
      <c r="R1153" s="360"/>
      <c r="S1153" s="360"/>
      <c r="T1153" s="360"/>
      <c r="U1153" s="360"/>
      <c r="V1153" s="360"/>
      <c r="W1153" s="360"/>
      <c r="X1153" s="360"/>
      <c r="Y1153" s="360"/>
      <c r="Z1153" s="360"/>
      <c r="AA1153" s="360"/>
      <c r="AB1153" s="360"/>
      <c r="AC1153" s="360"/>
      <c r="AD1153" s="360"/>
      <c r="AE1153" s="360"/>
      <c r="AF1153" s="360"/>
      <c r="AG1153" s="360"/>
      <c r="AH1153" s="360"/>
      <c r="AI1153" s="360"/>
      <c r="AJ1153" s="360"/>
      <c r="AK1153" s="360"/>
      <c r="AL1153" s="360"/>
      <c r="AM1153" s="360"/>
      <c r="AN1153" s="360"/>
      <c r="AO1153" s="360"/>
      <c r="AP1153" s="360"/>
      <c r="AQ1153" s="360"/>
      <c r="AR1153" s="360"/>
      <c r="AS1153" s="360"/>
      <c r="AT1153" s="360"/>
      <c r="AU1153" s="360"/>
      <c r="AV1153" s="360"/>
      <c r="AW1153" s="360"/>
      <c r="AX1153" s="360"/>
      <c r="AY1153" s="360"/>
      <c r="AZ1153" s="360"/>
      <c r="BA1153" s="360"/>
      <c r="BB1153" s="360"/>
      <c r="BC1153" s="360"/>
      <c r="BD1153" s="360"/>
      <c r="BE1153" s="360"/>
      <c r="BF1153" s="360"/>
      <c r="BG1153" s="360"/>
      <c r="BH1153" s="360"/>
      <c r="BI1153" s="360"/>
      <c r="BJ1153" s="360"/>
      <c r="BK1153" s="360"/>
      <c r="BL1153" s="360"/>
      <c r="BM1153" s="360"/>
      <c r="BN1153" s="360"/>
      <c r="BO1153" s="360"/>
      <c r="BP1153" s="360"/>
      <c r="BQ1153" s="360"/>
      <c r="BR1153" s="360"/>
      <c r="BS1153" s="360"/>
      <c r="BT1153" s="360"/>
      <c r="BU1153" s="360"/>
      <c r="BV1153" s="360"/>
      <c r="BW1153" s="360"/>
      <c r="BX1153" s="360"/>
      <c r="BY1153" s="360"/>
      <c r="BZ1153" s="360"/>
      <c r="CA1153" s="360"/>
      <c r="CB1153" s="360"/>
      <c r="CC1153" s="360"/>
      <c r="CD1153" s="360"/>
      <c r="CE1153" s="360"/>
      <c r="CF1153" s="360"/>
      <c r="CG1153" s="360"/>
      <c r="CH1153" s="360"/>
      <c r="CI1153" s="360"/>
      <c r="CJ1153" s="360"/>
      <c r="CK1153" s="360"/>
      <c r="CL1153" s="360"/>
      <c r="CM1153" s="360"/>
      <c r="CN1153" s="360"/>
      <c r="CO1153" s="360"/>
      <c r="CP1153" s="360"/>
      <c r="CQ1153" s="360"/>
      <c r="CR1153" s="360"/>
      <c r="CS1153" s="360"/>
      <c r="CT1153" s="360"/>
      <c r="CU1153" s="360"/>
      <c r="CV1153" s="360"/>
      <c r="CW1153" s="360"/>
      <c r="CX1153" s="360"/>
      <c r="CY1153" s="360"/>
      <c r="CZ1153" s="360"/>
      <c r="DA1153" s="360"/>
      <c r="DB1153" s="360"/>
      <c r="DC1153" s="360"/>
      <c r="DD1153" s="360"/>
      <c r="DE1153" s="360"/>
      <c r="DF1153" s="360"/>
      <c r="DG1153" s="360"/>
      <c r="DH1153" s="360"/>
      <c r="DI1153" s="360"/>
      <c r="DJ1153" s="360"/>
      <c r="DK1153" s="360"/>
      <c r="DL1153" s="360"/>
      <c r="DM1153" s="360"/>
      <c r="DN1153" s="360"/>
      <c r="DO1153" s="360"/>
      <c r="DP1153" s="360"/>
      <c r="DQ1153" s="360"/>
      <c r="DR1153" s="360"/>
      <c r="DS1153" s="360"/>
      <c r="DT1153" s="360"/>
      <c r="DU1153" s="360"/>
      <c r="DV1153" s="360"/>
      <c r="DW1153" s="360"/>
      <c r="DX1153" s="360"/>
      <c r="DY1153" s="360"/>
      <c r="DZ1153" s="360"/>
      <c r="EA1153" s="360"/>
      <c r="EB1153" s="360"/>
      <c r="EC1153" s="360"/>
      <c r="ED1153" s="360"/>
      <c r="EE1153" s="360"/>
      <c r="EF1153" s="360"/>
      <c r="EG1153" s="360"/>
      <c r="EH1153" s="360"/>
      <c r="EI1153" s="360"/>
      <c r="EJ1153" s="360"/>
      <c r="EK1153" s="360"/>
      <c r="EL1153" s="360"/>
      <c r="EM1153" s="360"/>
      <c r="EN1153" s="360"/>
      <c r="EO1153" s="360"/>
      <c r="EP1153" s="360"/>
      <c r="EQ1153" s="360"/>
      <c r="ER1153" s="360"/>
      <c r="ES1153" s="360"/>
      <c r="ET1153" s="360"/>
      <c r="EU1153" s="360"/>
      <c r="EV1153" s="360"/>
      <c r="EW1153" s="360"/>
      <c r="EX1153" s="360"/>
      <c r="EY1153" s="360"/>
      <c r="EZ1153" s="360"/>
      <c r="FA1153" s="360"/>
      <c r="FB1153" s="360"/>
      <c r="FC1153" s="360"/>
      <c r="FD1153" s="360"/>
      <c r="FE1153" s="360"/>
      <c r="FF1153" s="360"/>
      <c r="FG1153" s="360"/>
      <c r="FH1153" s="360"/>
      <c r="FI1153" s="360"/>
      <c r="FJ1153" s="360"/>
      <c r="FK1153" s="360"/>
      <c r="FL1153" s="360"/>
      <c r="FM1153" s="360"/>
      <c r="FN1153" s="360"/>
      <c r="FO1153" s="360"/>
      <c r="FP1153" s="360"/>
      <c r="FQ1153" s="360"/>
      <c r="FR1153" s="360"/>
      <c r="FS1153" s="360"/>
      <c r="FT1153" s="360"/>
      <c r="FU1153" s="360"/>
      <c r="FV1153" s="360"/>
      <c r="FW1153" s="360"/>
      <c r="FX1153" s="360"/>
      <c r="FY1153" s="360"/>
      <c r="FZ1153" s="360"/>
      <c r="GA1153" s="360"/>
      <c r="GB1153" s="360"/>
      <c r="GC1153" s="360"/>
      <c r="GD1153" s="360"/>
      <c r="GE1153" s="360"/>
      <c r="GF1153" s="360"/>
      <c r="GG1153" s="360"/>
      <c r="GH1153" s="360"/>
      <c r="GI1153" s="360"/>
      <c r="GJ1153" s="360"/>
      <c r="GK1153" s="360"/>
      <c r="GL1153" s="360"/>
      <c r="GM1153" s="360"/>
      <c r="GN1153" s="360"/>
      <c r="GO1153" s="360"/>
      <c r="GP1153" s="360"/>
      <c r="GQ1153" s="360"/>
      <c r="GR1153" s="360"/>
      <c r="GS1153" s="360"/>
      <c r="GT1153" s="360"/>
      <c r="GU1153" s="360"/>
      <c r="GV1153" s="360"/>
      <c r="GW1153" s="360"/>
      <c r="GX1153" s="360"/>
      <c r="GY1153" s="360"/>
      <c r="GZ1153" s="360"/>
      <c r="HA1153" s="360"/>
      <c r="HB1153" s="360"/>
      <c r="HC1153" s="360"/>
      <c r="HD1153" s="360"/>
      <c r="HE1153" s="360"/>
      <c r="HF1153" s="360"/>
      <c r="HG1153" s="360"/>
      <c r="HH1153" s="360"/>
      <c r="HI1153" s="360"/>
      <c r="HJ1153" s="360"/>
      <c r="HK1153" s="360"/>
      <c r="HL1153" s="360"/>
      <c r="HM1153" s="360"/>
      <c r="HN1153" s="360"/>
      <c r="HO1153" s="360"/>
      <c r="HP1153" s="360"/>
      <c r="HQ1153" s="360"/>
      <c r="HR1153" s="360"/>
      <c r="HS1153" s="360"/>
      <c r="HT1153" s="360"/>
      <c r="HU1153" s="360"/>
      <c r="HV1153" s="360"/>
      <c r="HW1153" s="360"/>
      <c r="HX1153" s="360"/>
    </row>
    <row r="1155" spans="1:232" s="461" customFormat="1">
      <c r="A1155" s="352"/>
      <c r="B1155" s="369"/>
      <c r="C1155" s="354"/>
      <c r="D1155" s="355"/>
      <c r="E1155" s="356"/>
      <c r="F1155" s="357"/>
      <c r="G1155" s="370"/>
      <c r="H1155" s="372"/>
      <c r="I1155" s="447"/>
      <c r="J1155" s="448"/>
      <c r="K1155" s="449"/>
      <c r="L1155" s="446"/>
      <c r="N1155" s="440"/>
      <c r="O1155" s="440"/>
      <c r="P1155" s="360"/>
      <c r="Q1155" s="360"/>
      <c r="R1155" s="360"/>
      <c r="S1155" s="360"/>
      <c r="T1155" s="360"/>
      <c r="U1155" s="360"/>
      <c r="V1155" s="360"/>
      <c r="W1155" s="360"/>
      <c r="X1155" s="360"/>
      <c r="Y1155" s="360"/>
      <c r="Z1155" s="360"/>
      <c r="AA1155" s="360"/>
      <c r="AB1155" s="360"/>
      <c r="AC1155" s="360"/>
      <c r="AD1155" s="360"/>
      <c r="AE1155" s="360"/>
      <c r="AF1155" s="360"/>
      <c r="AG1155" s="360"/>
      <c r="AH1155" s="360"/>
      <c r="AI1155" s="360"/>
      <c r="AJ1155" s="360"/>
      <c r="AK1155" s="360"/>
      <c r="AL1155" s="360"/>
      <c r="AM1155" s="360"/>
      <c r="AN1155" s="360"/>
      <c r="AO1155" s="360"/>
      <c r="AP1155" s="360"/>
      <c r="AQ1155" s="360"/>
      <c r="AR1155" s="360"/>
      <c r="AS1155" s="360"/>
      <c r="AT1155" s="360"/>
      <c r="AU1155" s="360"/>
      <c r="AV1155" s="360"/>
      <c r="AW1155" s="360"/>
      <c r="AX1155" s="360"/>
      <c r="AY1155" s="360"/>
      <c r="AZ1155" s="360"/>
      <c r="BA1155" s="360"/>
      <c r="BB1155" s="360"/>
      <c r="BC1155" s="360"/>
      <c r="BD1155" s="360"/>
      <c r="BE1155" s="360"/>
      <c r="BF1155" s="360"/>
      <c r="BG1155" s="360"/>
      <c r="BH1155" s="360"/>
      <c r="BI1155" s="360"/>
      <c r="BJ1155" s="360"/>
      <c r="BK1155" s="360"/>
      <c r="BL1155" s="360"/>
      <c r="BM1155" s="360"/>
      <c r="BN1155" s="360"/>
      <c r="BO1155" s="360"/>
      <c r="BP1155" s="360"/>
      <c r="BQ1155" s="360"/>
      <c r="BR1155" s="360"/>
      <c r="BS1155" s="360"/>
      <c r="BT1155" s="360"/>
      <c r="BU1155" s="360"/>
      <c r="BV1155" s="360"/>
      <c r="BW1155" s="360"/>
      <c r="BX1155" s="360"/>
      <c r="BY1155" s="360"/>
      <c r="BZ1155" s="360"/>
      <c r="CA1155" s="360"/>
      <c r="CB1155" s="360"/>
      <c r="CC1155" s="360"/>
      <c r="CD1155" s="360"/>
      <c r="CE1155" s="360"/>
      <c r="CF1155" s="360"/>
      <c r="CG1155" s="360"/>
      <c r="CH1155" s="360"/>
      <c r="CI1155" s="360"/>
      <c r="CJ1155" s="360"/>
      <c r="CK1155" s="360"/>
      <c r="CL1155" s="360"/>
      <c r="CM1155" s="360"/>
      <c r="CN1155" s="360"/>
      <c r="CO1155" s="360"/>
      <c r="CP1155" s="360"/>
      <c r="CQ1155" s="360"/>
      <c r="CR1155" s="360"/>
      <c r="CS1155" s="360"/>
      <c r="CT1155" s="360"/>
      <c r="CU1155" s="360"/>
      <c r="CV1155" s="360"/>
      <c r="CW1155" s="360"/>
      <c r="CX1155" s="360"/>
      <c r="CY1155" s="360"/>
      <c r="CZ1155" s="360"/>
      <c r="DA1155" s="360"/>
      <c r="DB1155" s="360"/>
      <c r="DC1155" s="360"/>
      <c r="DD1155" s="360"/>
      <c r="DE1155" s="360"/>
      <c r="DF1155" s="360"/>
      <c r="DG1155" s="360"/>
      <c r="DH1155" s="360"/>
      <c r="DI1155" s="360"/>
      <c r="DJ1155" s="360"/>
      <c r="DK1155" s="360"/>
      <c r="DL1155" s="360"/>
      <c r="DM1155" s="360"/>
      <c r="DN1155" s="360"/>
      <c r="DO1155" s="360"/>
      <c r="DP1155" s="360"/>
      <c r="DQ1155" s="360"/>
      <c r="DR1155" s="360"/>
      <c r="DS1155" s="360"/>
      <c r="DT1155" s="360"/>
      <c r="DU1155" s="360"/>
      <c r="DV1155" s="360"/>
      <c r="DW1155" s="360"/>
      <c r="DX1155" s="360"/>
      <c r="DY1155" s="360"/>
      <c r="DZ1155" s="360"/>
      <c r="EA1155" s="360"/>
      <c r="EB1155" s="360"/>
      <c r="EC1155" s="360"/>
      <c r="ED1155" s="360"/>
      <c r="EE1155" s="360"/>
      <c r="EF1155" s="360"/>
      <c r="EG1155" s="360"/>
      <c r="EH1155" s="360"/>
      <c r="EI1155" s="360"/>
      <c r="EJ1155" s="360"/>
      <c r="EK1155" s="360"/>
      <c r="EL1155" s="360"/>
      <c r="EM1155" s="360"/>
      <c r="EN1155" s="360"/>
      <c r="EO1155" s="360"/>
      <c r="EP1155" s="360"/>
      <c r="EQ1155" s="360"/>
      <c r="ER1155" s="360"/>
      <c r="ES1155" s="360"/>
      <c r="ET1155" s="360"/>
      <c r="EU1155" s="360"/>
      <c r="EV1155" s="360"/>
      <c r="EW1155" s="360"/>
      <c r="EX1155" s="360"/>
      <c r="EY1155" s="360"/>
      <c r="EZ1155" s="360"/>
      <c r="FA1155" s="360"/>
      <c r="FB1155" s="360"/>
      <c r="FC1155" s="360"/>
      <c r="FD1155" s="360"/>
      <c r="FE1155" s="360"/>
      <c r="FF1155" s="360"/>
      <c r="FG1155" s="360"/>
      <c r="FH1155" s="360"/>
      <c r="FI1155" s="360"/>
      <c r="FJ1155" s="360"/>
      <c r="FK1155" s="360"/>
      <c r="FL1155" s="360"/>
      <c r="FM1155" s="360"/>
      <c r="FN1155" s="360"/>
      <c r="FO1155" s="360"/>
      <c r="FP1155" s="360"/>
      <c r="FQ1155" s="360"/>
      <c r="FR1155" s="360"/>
      <c r="FS1155" s="360"/>
      <c r="FT1155" s="360"/>
      <c r="FU1155" s="360"/>
      <c r="FV1155" s="360"/>
      <c r="FW1155" s="360"/>
      <c r="FX1155" s="360"/>
      <c r="FY1155" s="360"/>
      <c r="FZ1155" s="360"/>
      <c r="GA1155" s="360"/>
      <c r="GB1155" s="360"/>
      <c r="GC1155" s="360"/>
      <c r="GD1155" s="360"/>
      <c r="GE1155" s="360"/>
      <c r="GF1155" s="360"/>
      <c r="GG1155" s="360"/>
      <c r="GH1155" s="360"/>
      <c r="GI1155" s="360"/>
      <c r="GJ1155" s="360"/>
      <c r="GK1155" s="360"/>
      <c r="GL1155" s="360"/>
      <c r="GM1155" s="360"/>
      <c r="GN1155" s="360"/>
      <c r="GO1155" s="360"/>
      <c r="GP1155" s="360"/>
      <c r="GQ1155" s="360"/>
      <c r="GR1155" s="360"/>
      <c r="GS1155" s="360"/>
      <c r="GT1155" s="360"/>
      <c r="GU1155" s="360"/>
      <c r="GV1155" s="360"/>
      <c r="GW1155" s="360"/>
      <c r="GX1155" s="360"/>
      <c r="GY1155" s="360"/>
      <c r="GZ1155" s="360"/>
      <c r="HA1155" s="360"/>
      <c r="HB1155" s="360"/>
      <c r="HC1155" s="360"/>
      <c r="HD1155" s="360"/>
      <c r="HE1155" s="360"/>
      <c r="HF1155" s="360"/>
      <c r="HG1155" s="360"/>
      <c r="HH1155" s="360"/>
      <c r="HI1155" s="360"/>
      <c r="HJ1155" s="360"/>
      <c r="HK1155" s="360"/>
      <c r="HL1155" s="360"/>
      <c r="HM1155" s="360"/>
      <c r="HN1155" s="360"/>
      <c r="HO1155" s="360"/>
      <c r="HP1155" s="360"/>
      <c r="HQ1155" s="360"/>
      <c r="HR1155" s="360"/>
      <c r="HS1155" s="360"/>
      <c r="HT1155" s="360"/>
      <c r="HU1155" s="360"/>
      <c r="HV1155" s="360"/>
      <c r="HW1155" s="360"/>
      <c r="HX1155" s="360"/>
    </row>
    <row r="1157" spans="1:232" s="461" customFormat="1">
      <c r="A1157" s="352"/>
      <c r="B1157" s="369"/>
      <c r="C1157" s="354"/>
      <c r="D1157" s="355"/>
      <c r="E1157" s="356"/>
      <c r="F1157" s="357"/>
      <c r="G1157" s="370"/>
      <c r="H1157" s="372"/>
      <c r="I1157" s="447"/>
      <c r="J1157" s="448"/>
      <c r="K1157" s="449"/>
      <c r="L1157" s="446"/>
      <c r="N1157" s="440"/>
      <c r="O1157" s="440"/>
      <c r="P1157" s="360"/>
      <c r="Q1157" s="360"/>
      <c r="R1157" s="360"/>
      <c r="S1157" s="360"/>
      <c r="T1157" s="360"/>
      <c r="U1157" s="360"/>
      <c r="V1157" s="360"/>
      <c r="W1157" s="360"/>
      <c r="X1157" s="360"/>
      <c r="Y1157" s="360"/>
      <c r="Z1157" s="360"/>
      <c r="AA1157" s="360"/>
      <c r="AB1157" s="360"/>
      <c r="AC1157" s="360"/>
      <c r="AD1157" s="360"/>
      <c r="AE1157" s="360"/>
      <c r="AF1157" s="360"/>
      <c r="AG1157" s="360"/>
      <c r="AH1157" s="360"/>
      <c r="AI1157" s="360"/>
      <c r="AJ1157" s="360"/>
      <c r="AK1157" s="360"/>
      <c r="AL1157" s="360"/>
      <c r="AM1157" s="360"/>
      <c r="AN1157" s="360"/>
      <c r="AO1157" s="360"/>
      <c r="AP1157" s="360"/>
      <c r="AQ1157" s="360"/>
      <c r="AR1157" s="360"/>
      <c r="AS1157" s="360"/>
      <c r="AT1157" s="360"/>
      <c r="AU1157" s="360"/>
      <c r="AV1157" s="360"/>
      <c r="AW1157" s="360"/>
      <c r="AX1157" s="360"/>
      <c r="AY1157" s="360"/>
      <c r="AZ1157" s="360"/>
      <c r="BA1157" s="360"/>
      <c r="BB1157" s="360"/>
      <c r="BC1157" s="360"/>
      <c r="BD1157" s="360"/>
      <c r="BE1157" s="360"/>
      <c r="BF1157" s="360"/>
      <c r="BG1157" s="360"/>
      <c r="BH1157" s="360"/>
      <c r="BI1157" s="360"/>
      <c r="BJ1157" s="360"/>
      <c r="BK1157" s="360"/>
      <c r="BL1157" s="360"/>
      <c r="BM1157" s="360"/>
      <c r="BN1157" s="360"/>
      <c r="BO1157" s="360"/>
      <c r="BP1157" s="360"/>
      <c r="BQ1157" s="360"/>
      <c r="BR1157" s="360"/>
      <c r="BS1157" s="360"/>
      <c r="BT1157" s="360"/>
      <c r="BU1157" s="360"/>
      <c r="BV1157" s="360"/>
      <c r="BW1157" s="360"/>
      <c r="BX1157" s="360"/>
      <c r="BY1157" s="360"/>
      <c r="BZ1157" s="360"/>
      <c r="CA1157" s="360"/>
      <c r="CB1157" s="360"/>
      <c r="CC1157" s="360"/>
      <c r="CD1157" s="360"/>
      <c r="CE1157" s="360"/>
      <c r="CF1157" s="360"/>
      <c r="CG1157" s="360"/>
      <c r="CH1157" s="360"/>
      <c r="CI1157" s="360"/>
      <c r="CJ1157" s="360"/>
      <c r="CK1157" s="360"/>
      <c r="CL1157" s="360"/>
      <c r="CM1157" s="360"/>
      <c r="CN1157" s="360"/>
      <c r="CO1157" s="360"/>
      <c r="CP1157" s="360"/>
      <c r="CQ1157" s="360"/>
      <c r="CR1157" s="360"/>
      <c r="CS1157" s="360"/>
      <c r="CT1157" s="360"/>
      <c r="CU1157" s="360"/>
      <c r="CV1157" s="360"/>
      <c r="CW1157" s="360"/>
      <c r="CX1157" s="360"/>
      <c r="CY1157" s="360"/>
      <c r="CZ1157" s="360"/>
      <c r="DA1157" s="360"/>
      <c r="DB1157" s="360"/>
      <c r="DC1157" s="360"/>
      <c r="DD1157" s="360"/>
      <c r="DE1157" s="360"/>
      <c r="DF1157" s="360"/>
      <c r="DG1157" s="360"/>
      <c r="DH1157" s="360"/>
      <c r="DI1157" s="360"/>
      <c r="DJ1157" s="360"/>
      <c r="DK1157" s="360"/>
      <c r="DL1157" s="360"/>
      <c r="DM1157" s="360"/>
      <c r="DN1157" s="360"/>
      <c r="DO1157" s="360"/>
      <c r="DP1157" s="360"/>
      <c r="DQ1157" s="360"/>
      <c r="DR1157" s="360"/>
      <c r="DS1157" s="360"/>
      <c r="DT1157" s="360"/>
      <c r="DU1157" s="360"/>
      <c r="DV1157" s="360"/>
      <c r="DW1157" s="360"/>
      <c r="DX1157" s="360"/>
      <c r="DY1157" s="360"/>
      <c r="DZ1157" s="360"/>
      <c r="EA1157" s="360"/>
      <c r="EB1157" s="360"/>
      <c r="EC1157" s="360"/>
      <c r="ED1157" s="360"/>
      <c r="EE1157" s="360"/>
      <c r="EF1157" s="360"/>
      <c r="EG1157" s="360"/>
      <c r="EH1157" s="360"/>
      <c r="EI1157" s="360"/>
      <c r="EJ1157" s="360"/>
      <c r="EK1157" s="360"/>
      <c r="EL1157" s="360"/>
      <c r="EM1157" s="360"/>
      <c r="EN1157" s="360"/>
      <c r="EO1157" s="360"/>
      <c r="EP1157" s="360"/>
      <c r="EQ1157" s="360"/>
      <c r="ER1157" s="360"/>
      <c r="ES1157" s="360"/>
      <c r="ET1157" s="360"/>
      <c r="EU1157" s="360"/>
      <c r="EV1157" s="360"/>
      <c r="EW1157" s="360"/>
      <c r="EX1157" s="360"/>
      <c r="EY1157" s="360"/>
      <c r="EZ1157" s="360"/>
      <c r="FA1157" s="360"/>
      <c r="FB1157" s="360"/>
      <c r="FC1157" s="360"/>
      <c r="FD1157" s="360"/>
      <c r="FE1157" s="360"/>
      <c r="FF1157" s="360"/>
      <c r="FG1157" s="360"/>
      <c r="FH1157" s="360"/>
      <c r="FI1157" s="360"/>
      <c r="FJ1157" s="360"/>
      <c r="FK1157" s="360"/>
      <c r="FL1157" s="360"/>
      <c r="FM1157" s="360"/>
      <c r="FN1157" s="360"/>
      <c r="FO1157" s="360"/>
      <c r="FP1157" s="360"/>
      <c r="FQ1157" s="360"/>
      <c r="FR1157" s="360"/>
      <c r="FS1157" s="360"/>
      <c r="FT1157" s="360"/>
      <c r="FU1157" s="360"/>
      <c r="FV1157" s="360"/>
      <c r="FW1157" s="360"/>
      <c r="FX1157" s="360"/>
      <c r="FY1157" s="360"/>
      <c r="FZ1157" s="360"/>
      <c r="GA1157" s="360"/>
      <c r="GB1157" s="360"/>
      <c r="GC1157" s="360"/>
      <c r="GD1157" s="360"/>
      <c r="GE1157" s="360"/>
      <c r="GF1157" s="360"/>
      <c r="GG1157" s="360"/>
      <c r="GH1157" s="360"/>
      <c r="GI1157" s="360"/>
      <c r="GJ1157" s="360"/>
      <c r="GK1157" s="360"/>
      <c r="GL1157" s="360"/>
      <c r="GM1157" s="360"/>
      <c r="GN1157" s="360"/>
      <c r="GO1157" s="360"/>
      <c r="GP1157" s="360"/>
      <c r="GQ1157" s="360"/>
      <c r="GR1157" s="360"/>
      <c r="GS1157" s="360"/>
      <c r="GT1157" s="360"/>
      <c r="GU1157" s="360"/>
      <c r="GV1157" s="360"/>
      <c r="GW1157" s="360"/>
      <c r="GX1157" s="360"/>
      <c r="GY1157" s="360"/>
      <c r="GZ1157" s="360"/>
      <c r="HA1157" s="360"/>
      <c r="HB1157" s="360"/>
      <c r="HC1157" s="360"/>
      <c r="HD1157" s="360"/>
      <c r="HE1157" s="360"/>
      <c r="HF1157" s="360"/>
      <c r="HG1157" s="360"/>
      <c r="HH1157" s="360"/>
      <c r="HI1157" s="360"/>
      <c r="HJ1157" s="360"/>
      <c r="HK1157" s="360"/>
      <c r="HL1157" s="360"/>
      <c r="HM1157" s="360"/>
      <c r="HN1157" s="360"/>
      <c r="HO1157" s="360"/>
      <c r="HP1157" s="360"/>
      <c r="HQ1157" s="360"/>
      <c r="HR1157" s="360"/>
      <c r="HS1157" s="360"/>
      <c r="HT1157" s="360"/>
      <c r="HU1157" s="360"/>
      <c r="HV1157" s="360"/>
      <c r="HW1157" s="360"/>
      <c r="HX1157" s="360"/>
    </row>
    <row r="1159" spans="1:232" s="461" customFormat="1">
      <c r="A1159" s="352"/>
      <c r="B1159" s="369"/>
      <c r="C1159" s="354"/>
      <c r="D1159" s="355"/>
      <c r="E1159" s="356"/>
      <c r="F1159" s="357"/>
      <c r="G1159" s="370"/>
      <c r="H1159" s="372"/>
      <c r="I1159" s="447"/>
      <c r="J1159" s="448"/>
      <c r="K1159" s="449"/>
      <c r="L1159" s="446"/>
      <c r="N1159" s="440"/>
      <c r="O1159" s="440"/>
      <c r="P1159" s="360"/>
      <c r="Q1159" s="360"/>
      <c r="R1159" s="360"/>
      <c r="S1159" s="360"/>
      <c r="T1159" s="360"/>
      <c r="U1159" s="360"/>
      <c r="V1159" s="360"/>
      <c r="W1159" s="360"/>
      <c r="X1159" s="360"/>
      <c r="Y1159" s="360"/>
      <c r="Z1159" s="360"/>
      <c r="AA1159" s="360"/>
      <c r="AB1159" s="360"/>
      <c r="AC1159" s="360"/>
      <c r="AD1159" s="360"/>
      <c r="AE1159" s="360"/>
      <c r="AF1159" s="360"/>
      <c r="AG1159" s="360"/>
      <c r="AH1159" s="360"/>
      <c r="AI1159" s="360"/>
      <c r="AJ1159" s="360"/>
      <c r="AK1159" s="360"/>
      <c r="AL1159" s="360"/>
      <c r="AM1159" s="360"/>
      <c r="AN1159" s="360"/>
      <c r="AO1159" s="360"/>
      <c r="AP1159" s="360"/>
      <c r="AQ1159" s="360"/>
      <c r="AR1159" s="360"/>
      <c r="AS1159" s="360"/>
      <c r="AT1159" s="360"/>
      <c r="AU1159" s="360"/>
      <c r="AV1159" s="360"/>
      <c r="AW1159" s="360"/>
      <c r="AX1159" s="360"/>
      <c r="AY1159" s="360"/>
      <c r="AZ1159" s="360"/>
      <c r="BA1159" s="360"/>
      <c r="BB1159" s="360"/>
      <c r="BC1159" s="360"/>
      <c r="BD1159" s="360"/>
      <c r="BE1159" s="360"/>
      <c r="BF1159" s="360"/>
      <c r="BG1159" s="360"/>
      <c r="BH1159" s="360"/>
      <c r="BI1159" s="360"/>
      <c r="BJ1159" s="360"/>
      <c r="BK1159" s="360"/>
      <c r="BL1159" s="360"/>
      <c r="BM1159" s="360"/>
      <c r="BN1159" s="360"/>
      <c r="BO1159" s="360"/>
      <c r="BP1159" s="360"/>
      <c r="BQ1159" s="360"/>
      <c r="BR1159" s="360"/>
      <c r="BS1159" s="360"/>
      <c r="BT1159" s="360"/>
      <c r="BU1159" s="360"/>
      <c r="BV1159" s="360"/>
      <c r="BW1159" s="360"/>
      <c r="BX1159" s="360"/>
      <c r="BY1159" s="360"/>
      <c r="BZ1159" s="360"/>
      <c r="CA1159" s="360"/>
      <c r="CB1159" s="360"/>
      <c r="CC1159" s="360"/>
      <c r="CD1159" s="360"/>
      <c r="CE1159" s="360"/>
      <c r="CF1159" s="360"/>
      <c r="CG1159" s="360"/>
      <c r="CH1159" s="360"/>
      <c r="CI1159" s="360"/>
      <c r="CJ1159" s="360"/>
      <c r="CK1159" s="360"/>
      <c r="CL1159" s="360"/>
      <c r="CM1159" s="360"/>
      <c r="CN1159" s="360"/>
      <c r="CO1159" s="360"/>
      <c r="CP1159" s="360"/>
      <c r="CQ1159" s="360"/>
      <c r="CR1159" s="360"/>
      <c r="CS1159" s="360"/>
      <c r="CT1159" s="360"/>
      <c r="CU1159" s="360"/>
      <c r="CV1159" s="360"/>
      <c r="CW1159" s="360"/>
      <c r="CX1159" s="360"/>
      <c r="CY1159" s="360"/>
      <c r="CZ1159" s="360"/>
      <c r="DA1159" s="360"/>
      <c r="DB1159" s="360"/>
      <c r="DC1159" s="360"/>
      <c r="DD1159" s="360"/>
      <c r="DE1159" s="360"/>
      <c r="DF1159" s="360"/>
      <c r="DG1159" s="360"/>
      <c r="DH1159" s="360"/>
      <c r="DI1159" s="360"/>
      <c r="DJ1159" s="360"/>
      <c r="DK1159" s="360"/>
      <c r="DL1159" s="360"/>
      <c r="DM1159" s="360"/>
      <c r="DN1159" s="360"/>
      <c r="DO1159" s="360"/>
      <c r="DP1159" s="360"/>
      <c r="DQ1159" s="360"/>
      <c r="DR1159" s="360"/>
      <c r="DS1159" s="360"/>
      <c r="DT1159" s="360"/>
      <c r="DU1159" s="360"/>
      <c r="DV1159" s="360"/>
      <c r="DW1159" s="360"/>
      <c r="DX1159" s="360"/>
      <c r="DY1159" s="360"/>
      <c r="DZ1159" s="360"/>
      <c r="EA1159" s="360"/>
      <c r="EB1159" s="360"/>
      <c r="EC1159" s="360"/>
      <c r="ED1159" s="360"/>
      <c r="EE1159" s="360"/>
      <c r="EF1159" s="360"/>
      <c r="EG1159" s="360"/>
      <c r="EH1159" s="360"/>
      <c r="EI1159" s="360"/>
      <c r="EJ1159" s="360"/>
      <c r="EK1159" s="360"/>
      <c r="EL1159" s="360"/>
      <c r="EM1159" s="360"/>
      <c r="EN1159" s="360"/>
      <c r="EO1159" s="360"/>
      <c r="EP1159" s="360"/>
      <c r="EQ1159" s="360"/>
      <c r="ER1159" s="360"/>
      <c r="ES1159" s="360"/>
      <c r="ET1159" s="360"/>
      <c r="EU1159" s="360"/>
      <c r="EV1159" s="360"/>
      <c r="EW1159" s="360"/>
      <c r="EX1159" s="360"/>
      <c r="EY1159" s="360"/>
      <c r="EZ1159" s="360"/>
      <c r="FA1159" s="360"/>
      <c r="FB1159" s="360"/>
      <c r="FC1159" s="360"/>
      <c r="FD1159" s="360"/>
      <c r="FE1159" s="360"/>
      <c r="FF1159" s="360"/>
      <c r="FG1159" s="360"/>
      <c r="FH1159" s="360"/>
      <c r="FI1159" s="360"/>
      <c r="FJ1159" s="360"/>
      <c r="FK1159" s="360"/>
      <c r="FL1159" s="360"/>
      <c r="FM1159" s="360"/>
      <c r="FN1159" s="360"/>
      <c r="FO1159" s="360"/>
      <c r="FP1159" s="360"/>
      <c r="FQ1159" s="360"/>
      <c r="FR1159" s="360"/>
      <c r="FS1159" s="360"/>
      <c r="FT1159" s="360"/>
      <c r="FU1159" s="360"/>
      <c r="FV1159" s="360"/>
      <c r="FW1159" s="360"/>
      <c r="FX1159" s="360"/>
      <c r="FY1159" s="360"/>
      <c r="FZ1159" s="360"/>
      <c r="GA1159" s="360"/>
      <c r="GB1159" s="360"/>
      <c r="GC1159" s="360"/>
      <c r="GD1159" s="360"/>
      <c r="GE1159" s="360"/>
      <c r="GF1159" s="360"/>
      <c r="GG1159" s="360"/>
      <c r="GH1159" s="360"/>
      <c r="GI1159" s="360"/>
      <c r="GJ1159" s="360"/>
      <c r="GK1159" s="360"/>
      <c r="GL1159" s="360"/>
      <c r="GM1159" s="360"/>
      <c r="GN1159" s="360"/>
      <c r="GO1159" s="360"/>
      <c r="GP1159" s="360"/>
      <c r="GQ1159" s="360"/>
      <c r="GR1159" s="360"/>
      <c r="GS1159" s="360"/>
      <c r="GT1159" s="360"/>
      <c r="GU1159" s="360"/>
      <c r="GV1159" s="360"/>
      <c r="GW1159" s="360"/>
      <c r="GX1159" s="360"/>
      <c r="GY1159" s="360"/>
      <c r="GZ1159" s="360"/>
      <c r="HA1159" s="360"/>
      <c r="HB1159" s="360"/>
      <c r="HC1159" s="360"/>
      <c r="HD1159" s="360"/>
      <c r="HE1159" s="360"/>
      <c r="HF1159" s="360"/>
      <c r="HG1159" s="360"/>
      <c r="HH1159" s="360"/>
      <c r="HI1159" s="360"/>
      <c r="HJ1159" s="360"/>
      <c r="HK1159" s="360"/>
      <c r="HL1159" s="360"/>
      <c r="HM1159" s="360"/>
      <c r="HN1159" s="360"/>
      <c r="HO1159" s="360"/>
      <c r="HP1159" s="360"/>
      <c r="HQ1159" s="360"/>
      <c r="HR1159" s="360"/>
      <c r="HS1159" s="360"/>
      <c r="HT1159" s="360"/>
      <c r="HU1159" s="360"/>
      <c r="HV1159" s="360"/>
      <c r="HW1159" s="360"/>
      <c r="HX1159" s="360"/>
    </row>
    <row r="1161" spans="1:232" s="461" customFormat="1">
      <c r="A1161" s="352"/>
      <c r="B1161" s="369"/>
      <c r="C1161" s="354"/>
      <c r="D1161" s="355"/>
      <c r="E1161" s="356"/>
      <c r="F1161" s="357"/>
      <c r="G1161" s="370"/>
      <c r="H1161" s="372"/>
      <c r="I1161" s="447"/>
      <c r="J1161" s="448"/>
      <c r="K1161" s="449"/>
      <c r="L1161" s="446"/>
      <c r="N1161" s="440"/>
      <c r="O1161" s="440"/>
      <c r="P1161" s="360"/>
      <c r="Q1161" s="360"/>
      <c r="R1161" s="360"/>
      <c r="S1161" s="360"/>
      <c r="T1161" s="360"/>
      <c r="U1161" s="360"/>
      <c r="V1161" s="360"/>
      <c r="W1161" s="360"/>
      <c r="X1161" s="360"/>
      <c r="Y1161" s="360"/>
      <c r="Z1161" s="360"/>
      <c r="AA1161" s="360"/>
      <c r="AB1161" s="360"/>
      <c r="AC1161" s="360"/>
      <c r="AD1161" s="360"/>
      <c r="AE1161" s="360"/>
      <c r="AF1161" s="360"/>
      <c r="AG1161" s="360"/>
      <c r="AH1161" s="360"/>
      <c r="AI1161" s="360"/>
      <c r="AJ1161" s="360"/>
      <c r="AK1161" s="360"/>
      <c r="AL1161" s="360"/>
      <c r="AM1161" s="360"/>
      <c r="AN1161" s="360"/>
      <c r="AO1161" s="360"/>
      <c r="AP1161" s="360"/>
      <c r="AQ1161" s="360"/>
      <c r="AR1161" s="360"/>
      <c r="AS1161" s="360"/>
      <c r="AT1161" s="360"/>
      <c r="AU1161" s="360"/>
      <c r="AV1161" s="360"/>
      <c r="AW1161" s="360"/>
      <c r="AX1161" s="360"/>
      <c r="AY1161" s="360"/>
      <c r="AZ1161" s="360"/>
      <c r="BA1161" s="360"/>
      <c r="BB1161" s="360"/>
      <c r="BC1161" s="360"/>
      <c r="BD1161" s="360"/>
      <c r="BE1161" s="360"/>
      <c r="BF1161" s="360"/>
      <c r="BG1161" s="360"/>
      <c r="BH1161" s="360"/>
      <c r="BI1161" s="360"/>
      <c r="BJ1161" s="360"/>
      <c r="BK1161" s="360"/>
      <c r="BL1161" s="360"/>
      <c r="BM1161" s="360"/>
      <c r="BN1161" s="360"/>
      <c r="BO1161" s="360"/>
      <c r="BP1161" s="360"/>
      <c r="BQ1161" s="360"/>
      <c r="BR1161" s="360"/>
      <c r="BS1161" s="360"/>
      <c r="BT1161" s="360"/>
      <c r="BU1161" s="360"/>
      <c r="BV1161" s="360"/>
      <c r="BW1161" s="360"/>
      <c r="BX1161" s="360"/>
      <c r="BY1161" s="360"/>
      <c r="BZ1161" s="360"/>
      <c r="CA1161" s="360"/>
      <c r="CB1161" s="360"/>
      <c r="CC1161" s="360"/>
      <c r="CD1161" s="360"/>
      <c r="CE1161" s="360"/>
      <c r="CF1161" s="360"/>
      <c r="CG1161" s="360"/>
      <c r="CH1161" s="360"/>
      <c r="CI1161" s="360"/>
      <c r="CJ1161" s="360"/>
      <c r="CK1161" s="360"/>
      <c r="CL1161" s="360"/>
      <c r="CM1161" s="360"/>
      <c r="CN1161" s="360"/>
      <c r="CO1161" s="360"/>
      <c r="CP1161" s="360"/>
      <c r="CQ1161" s="360"/>
      <c r="CR1161" s="360"/>
      <c r="CS1161" s="360"/>
      <c r="CT1161" s="360"/>
      <c r="CU1161" s="360"/>
      <c r="CV1161" s="360"/>
      <c r="CW1161" s="360"/>
      <c r="CX1161" s="360"/>
      <c r="CY1161" s="360"/>
      <c r="CZ1161" s="360"/>
      <c r="DA1161" s="360"/>
      <c r="DB1161" s="360"/>
      <c r="DC1161" s="360"/>
      <c r="DD1161" s="360"/>
      <c r="DE1161" s="360"/>
      <c r="DF1161" s="360"/>
      <c r="DG1161" s="360"/>
      <c r="DH1161" s="360"/>
      <c r="DI1161" s="360"/>
      <c r="DJ1161" s="360"/>
      <c r="DK1161" s="360"/>
      <c r="DL1161" s="360"/>
      <c r="DM1161" s="360"/>
      <c r="DN1161" s="360"/>
      <c r="DO1161" s="360"/>
      <c r="DP1161" s="360"/>
      <c r="DQ1161" s="360"/>
      <c r="DR1161" s="360"/>
      <c r="DS1161" s="360"/>
      <c r="DT1161" s="360"/>
      <c r="DU1161" s="360"/>
      <c r="DV1161" s="360"/>
      <c r="DW1161" s="360"/>
      <c r="DX1161" s="360"/>
      <c r="DY1161" s="360"/>
      <c r="DZ1161" s="360"/>
      <c r="EA1161" s="360"/>
      <c r="EB1161" s="360"/>
      <c r="EC1161" s="360"/>
      <c r="ED1161" s="360"/>
      <c r="EE1161" s="360"/>
      <c r="EF1161" s="360"/>
      <c r="EG1161" s="360"/>
      <c r="EH1161" s="360"/>
      <c r="EI1161" s="360"/>
      <c r="EJ1161" s="360"/>
      <c r="EK1161" s="360"/>
      <c r="EL1161" s="360"/>
      <c r="EM1161" s="360"/>
      <c r="EN1161" s="360"/>
      <c r="EO1161" s="360"/>
      <c r="EP1161" s="360"/>
      <c r="EQ1161" s="360"/>
      <c r="ER1161" s="360"/>
      <c r="ES1161" s="360"/>
      <c r="ET1161" s="360"/>
      <c r="EU1161" s="360"/>
      <c r="EV1161" s="360"/>
      <c r="EW1161" s="360"/>
      <c r="EX1161" s="360"/>
      <c r="EY1161" s="360"/>
      <c r="EZ1161" s="360"/>
      <c r="FA1161" s="360"/>
      <c r="FB1161" s="360"/>
      <c r="FC1161" s="360"/>
      <c r="FD1161" s="360"/>
      <c r="FE1161" s="360"/>
      <c r="FF1161" s="360"/>
      <c r="FG1161" s="360"/>
      <c r="FH1161" s="360"/>
      <c r="FI1161" s="360"/>
      <c r="FJ1161" s="360"/>
      <c r="FK1161" s="360"/>
      <c r="FL1161" s="360"/>
      <c r="FM1161" s="360"/>
      <c r="FN1161" s="360"/>
      <c r="FO1161" s="360"/>
      <c r="FP1161" s="360"/>
      <c r="FQ1161" s="360"/>
      <c r="FR1161" s="360"/>
      <c r="FS1161" s="360"/>
      <c r="FT1161" s="360"/>
      <c r="FU1161" s="360"/>
      <c r="FV1161" s="360"/>
      <c r="FW1161" s="360"/>
      <c r="FX1161" s="360"/>
      <c r="FY1161" s="360"/>
      <c r="FZ1161" s="360"/>
      <c r="GA1161" s="360"/>
      <c r="GB1161" s="360"/>
      <c r="GC1161" s="360"/>
      <c r="GD1161" s="360"/>
      <c r="GE1161" s="360"/>
      <c r="GF1161" s="360"/>
      <c r="GG1161" s="360"/>
      <c r="GH1161" s="360"/>
      <c r="GI1161" s="360"/>
      <c r="GJ1161" s="360"/>
      <c r="GK1161" s="360"/>
      <c r="GL1161" s="360"/>
      <c r="GM1161" s="360"/>
      <c r="GN1161" s="360"/>
      <c r="GO1161" s="360"/>
      <c r="GP1161" s="360"/>
      <c r="GQ1161" s="360"/>
      <c r="GR1161" s="360"/>
      <c r="GS1161" s="360"/>
      <c r="GT1161" s="360"/>
      <c r="GU1161" s="360"/>
      <c r="GV1161" s="360"/>
      <c r="GW1161" s="360"/>
      <c r="GX1161" s="360"/>
      <c r="GY1161" s="360"/>
      <c r="GZ1161" s="360"/>
      <c r="HA1161" s="360"/>
      <c r="HB1161" s="360"/>
      <c r="HC1161" s="360"/>
      <c r="HD1161" s="360"/>
      <c r="HE1161" s="360"/>
      <c r="HF1161" s="360"/>
      <c r="HG1161" s="360"/>
      <c r="HH1161" s="360"/>
      <c r="HI1161" s="360"/>
      <c r="HJ1161" s="360"/>
      <c r="HK1161" s="360"/>
      <c r="HL1161" s="360"/>
      <c r="HM1161" s="360"/>
      <c r="HN1161" s="360"/>
      <c r="HO1161" s="360"/>
      <c r="HP1161" s="360"/>
      <c r="HQ1161" s="360"/>
      <c r="HR1161" s="360"/>
      <c r="HS1161" s="360"/>
      <c r="HT1161" s="360"/>
      <c r="HU1161" s="360"/>
      <c r="HV1161" s="360"/>
      <c r="HW1161" s="360"/>
      <c r="HX1161" s="360"/>
    </row>
    <row r="1163" spans="1:232" s="461" customFormat="1">
      <c r="A1163" s="352"/>
      <c r="B1163" s="369"/>
      <c r="C1163" s="354"/>
      <c r="D1163" s="355"/>
      <c r="E1163" s="356"/>
      <c r="F1163" s="357"/>
      <c r="G1163" s="370"/>
      <c r="H1163" s="372"/>
      <c r="I1163" s="447"/>
      <c r="J1163" s="448"/>
      <c r="K1163" s="449"/>
      <c r="L1163" s="446"/>
      <c r="N1163" s="440"/>
      <c r="O1163" s="440"/>
      <c r="P1163" s="360"/>
      <c r="Q1163" s="360"/>
      <c r="R1163" s="360"/>
      <c r="S1163" s="360"/>
      <c r="T1163" s="360"/>
      <c r="U1163" s="360"/>
      <c r="V1163" s="360"/>
      <c r="W1163" s="360"/>
      <c r="X1163" s="360"/>
      <c r="Y1163" s="360"/>
      <c r="Z1163" s="360"/>
      <c r="AA1163" s="360"/>
      <c r="AB1163" s="360"/>
      <c r="AC1163" s="360"/>
      <c r="AD1163" s="360"/>
      <c r="AE1163" s="360"/>
      <c r="AF1163" s="360"/>
      <c r="AG1163" s="360"/>
      <c r="AH1163" s="360"/>
      <c r="AI1163" s="360"/>
      <c r="AJ1163" s="360"/>
      <c r="AK1163" s="360"/>
      <c r="AL1163" s="360"/>
      <c r="AM1163" s="360"/>
      <c r="AN1163" s="360"/>
      <c r="AO1163" s="360"/>
      <c r="AP1163" s="360"/>
      <c r="AQ1163" s="360"/>
      <c r="AR1163" s="360"/>
      <c r="AS1163" s="360"/>
      <c r="AT1163" s="360"/>
      <c r="AU1163" s="360"/>
      <c r="AV1163" s="360"/>
      <c r="AW1163" s="360"/>
      <c r="AX1163" s="360"/>
      <c r="AY1163" s="360"/>
      <c r="AZ1163" s="360"/>
      <c r="BA1163" s="360"/>
      <c r="BB1163" s="360"/>
      <c r="BC1163" s="360"/>
      <c r="BD1163" s="360"/>
      <c r="BE1163" s="360"/>
      <c r="BF1163" s="360"/>
      <c r="BG1163" s="360"/>
      <c r="BH1163" s="360"/>
      <c r="BI1163" s="360"/>
      <c r="BJ1163" s="360"/>
      <c r="BK1163" s="360"/>
      <c r="BL1163" s="360"/>
      <c r="BM1163" s="360"/>
      <c r="BN1163" s="360"/>
      <c r="BO1163" s="360"/>
      <c r="BP1163" s="360"/>
      <c r="BQ1163" s="360"/>
      <c r="BR1163" s="360"/>
      <c r="BS1163" s="360"/>
      <c r="BT1163" s="360"/>
      <c r="BU1163" s="360"/>
      <c r="BV1163" s="360"/>
      <c r="BW1163" s="360"/>
      <c r="BX1163" s="360"/>
      <c r="BY1163" s="360"/>
      <c r="BZ1163" s="360"/>
      <c r="CA1163" s="360"/>
      <c r="CB1163" s="360"/>
      <c r="CC1163" s="360"/>
      <c r="CD1163" s="360"/>
      <c r="CE1163" s="360"/>
      <c r="CF1163" s="360"/>
      <c r="CG1163" s="360"/>
      <c r="CH1163" s="360"/>
      <c r="CI1163" s="360"/>
      <c r="CJ1163" s="360"/>
      <c r="CK1163" s="360"/>
      <c r="CL1163" s="360"/>
      <c r="CM1163" s="360"/>
      <c r="CN1163" s="360"/>
      <c r="CO1163" s="360"/>
      <c r="CP1163" s="360"/>
      <c r="CQ1163" s="360"/>
      <c r="CR1163" s="360"/>
      <c r="CS1163" s="360"/>
      <c r="CT1163" s="360"/>
      <c r="CU1163" s="360"/>
      <c r="CV1163" s="360"/>
      <c r="CW1163" s="360"/>
      <c r="CX1163" s="360"/>
      <c r="CY1163" s="360"/>
      <c r="CZ1163" s="360"/>
      <c r="DA1163" s="360"/>
      <c r="DB1163" s="360"/>
      <c r="DC1163" s="360"/>
      <c r="DD1163" s="360"/>
      <c r="DE1163" s="360"/>
      <c r="DF1163" s="360"/>
      <c r="DG1163" s="360"/>
      <c r="DH1163" s="360"/>
      <c r="DI1163" s="360"/>
      <c r="DJ1163" s="360"/>
      <c r="DK1163" s="360"/>
      <c r="DL1163" s="360"/>
      <c r="DM1163" s="360"/>
      <c r="DN1163" s="360"/>
      <c r="DO1163" s="360"/>
      <c r="DP1163" s="360"/>
      <c r="DQ1163" s="360"/>
      <c r="DR1163" s="360"/>
      <c r="DS1163" s="360"/>
      <c r="DT1163" s="360"/>
      <c r="DU1163" s="360"/>
      <c r="DV1163" s="360"/>
      <c r="DW1163" s="360"/>
      <c r="DX1163" s="360"/>
      <c r="DY1163" s="360"/>
      <c r="DZ1163" s="360"/>
      <c r="EA1163" s="360"/>
      <c r="EB1163" s="360"/>
      <c r="EC1163" s="360"/>
      <c r="ED1163" s="360"/>
      <c r="EE1163" s="360"/>
      <c r="EF1163" s="360"/>
      <c r="EG1163" s="360"/>
      <c r="EH1163" s="360"/>
      <c r="EI1163" s="360"/>
      <c r="EJ1163" s="360"/>
      <c r="EK1163" s="360"/>
      <c r="EL1163" s="360"/>
      <c r="EM1163" s="360"/>
      <c r="EN1163" s="360"/>
      <c r="EO1163" s="360"/>
      <c r="EP1163" s="360"/>
      <c r="EQ1163" s="360"/>
      <c r="ER1163" s="360"/>
      <c r="ES1163" s="360"/>
      <c r="ET1163" s="360"/>
      <c r="EU1163" s="360"/>
      <c r="EV1163" s="360"/>
      <c r="EW1163" s="360"/>
      <c r="EX1163" s="360"/>
      <c r="EY1163" s="360"/>
      <c r="EZ1163" s="360"/>
      <c r="FA1163" s="360"/>
      <c r="FB1163" s="360"/>
      <c r="FC1163" s="360"/>
      <c r="FD1163" s="360"/>
      <c r="FE1163" s="360"/>
      <c r="FF1163" s="360"/>
      <c r="FG1163" s="360"/>
      <c r="FH1163" s="360"/>
      <c r="FI1163" s="360"/>
      <c r="FJ1163" s="360"/>
      <c r="FK1163" s="360"/>
      <c r="FL1163" s="360"/>
      <c r="FM1163" s="360"/>
      <c r="FN1163" s="360"/>
      <c r="FO1163" s="360"/>
      <c r="FP1163" s="360"/>
      <c r="FQ1163" s="360"/>
      <c r="FR1163" s="360"/>
      <c r="FS1163" s="360"/>
      <c r="FT1163" s="360"/>
      <c r="FU1163" s="360"/>
      <c r="FV1163" s="360"/>
      <c r="FW1163" s="360"/>
      <c r="FX1163" s="360"/>
      <c r="FY1163" s="360"/>
      <c r="FZ1163" s="360"/>
      <c r="GA1163" s="360"/>
      <c r="GB1163" s="360"/>
      <c r="GC1163" s="360"/>
      <c r="GD1163" s="360"/>
      <c r="GE1163" s="360"/>
      <c r="GF1163" s="360"/>
      <c r="GG1163" s="360"/>
      <c r="GH1163" s="360"/>
      <c r="GI1163" s="360"/>
      <c r="GJ1163" s="360"/>
      <c r="GK1163" s="360"/>
      <c r="GL1163" s="360"/>
      <c r="GM1163" s="360"/>
      <c r="GN1163" s="360"/>
      <c r="GO1163" s="360"/>
      <c r="GP1163" s="360"/>
      <c r="GQ1163" s="360"/>
      <c r="GR1163" s="360"/>
      <c r="GS1163" s="360"/>
      <c r="GT1163" s="360"/>
      <c r="GU1163" s="360"/>
      <c r="GV1163" s="360"/>
      <c r="GW1163" s="360"/>
      <c r="GX1163" s="360"/>
      <c r="GY1163" s="360"/>
      <c r="GZ1163" s="360"/>
      <c r="HA1163" s="360"/>
      <c r="HB1163" s="360"/>
      <c r="HC1163" s="360"/>
      <c r="HD1163" s="360"/>
      <c r="HE1163" s="360"/>
      <c r="HF1163" s="360"/>
      <c r="HG1163" s="360"/>
      <c r="HH1163" s="360"/>
      <c r="HI1163" s="360"/>
      <c r="HJ1163" s="360"/>
      <c r="HK1163" s="360"/>
      <c r="HL1163" s="360"/>
      <c r="HM1163" s="360"/>
      <c r="HN1163" s="360"/>
      <c r="HO1163" s="360"/>
      <c r="HP1163" s="360"/>
      <c r="HQ1163" s="360"/>
      <c r="HR1163" s="360"/>
      <c r="HS1163" s="360"/>
      <c r="HT1163" s="360"/>
      <c r="HU1163" s="360"/>
      <c r="HV1163" s="360"/>
      <c r="HW1163" s="360"/>
      <c r="HX1163" s="360"/>
    </row>
    <row r="1165" spans="1:232" s="461" customFormat="1">
      <c r="A1165" s="352"/>
      <c r="B1165" s="369"/>
      <c r="C1165" s="354"/>
      <c r="D1165" s="355"/>
      <c r="E1165" s="356"/>
      <c r="F1165" s="357"/>
      <c r="G1165" s="370"/>
      <c r="H1165" s="372"/>
      <c r="I1165" s="447"/>
      <c r="J1165" s="448"/>
      <c r="K1165" s="449"/>
      <c r="L1165" s="446"/>
      <c r="N1165" s="440"/>
      <c r="O1165" s="440"/>
      <c r="P1165" s="360"/>
      <c r="Q1165" s="360"/>
      <c r="R1165" s="360"/>
      <c r="S1165" s="360"/>
      <c r="T1165" s="360"/>
      <c r="U1165" s="360"/>
      <c r="V1165" s="360"/>
      <c r="W1165" s="360"/>
      <c r="X1165" s="360"/>
      <c r="Y1165" s="360"/>
      <c r="Z1165" s="360"/>
      <c r="AA1165" s="360"/>
      <c r="AB1165" s="360"/>
      <c r="AC1165" s="360"/>
      <c r="AD1165" s="360"/>
      <c r="AE1165" s="360"/>
      <c r="AF1165" s="360"/>
      <c r="AG1165" s="360"/>
      <c r="AH1165" s="360"/>
      <c r="AI1165" s="360"/>
      <c r="AJ1165" s="360"/>
      <c r="AK1165" s="360"/>
      <c r="AL1165" s="360"/>
      <c r="AM1165" s="360"/>
      <c r="AN1165" s="360"/>
      <c r="AO1165" s="360"/>
      <c r="AP1165" s="360"/>
      <c r="AQ1165" s="360"/>
      <c r="AR1165" s="360"/>
      <c r="AS1165" s="360"/>
      <c r="AT1165" s="360"/>
      <c r="AU1165" s="360"/>
      <c r="AV1165" s="360"/>
      <c r="AW1165" s="360"/>
      <c r="AX1165" s="360"/>
      <c r="AY1165" s="360"/>
      <c r="AZ1165" s="360"/>
      <c r="BA1165" s="360"/>
      <c r="BB1165" s="360"/>
      <c r="BC1165" s="360"/>
      <c r="BD1165" s="360"/>
      <c r="BE1165" s="360"/>
      <c r="BF1165" s="360"/>
      <c r="BG1165" s="360"/>
      <c r="BH1165" s="360"/>
      <c r="BI1165" s="360"/>
      <c r="BJ1165" s="360"/>
      <c r="BK1165" s="360"/>
      <c r="BL1165" s="360"/>
      <c r="BM1165" s="360"/>
      <c r="BN1165" s="360"/>
      <c r="BO1165" s="360"/>
      <c r="BP1165" s="360"/>
      <c r="BQ1165" s="360"/>
      <c r="BR1165" s="360"/>
      <c r="BS1165" s="360"/>
      <c r="BT1165" s="360"/>
      <c r="BU1165" s="360"/>
      <c r="BV1165" s="360"/>
      <c r="BW1165" s="360"/>
      <c r="BX1165" s="360"/>
      <c r="BY1165" s="360"/>
      <c r="BZ1165" s="360"/>
      <c r="CA1165" s="360"/>
      <c r="CB1165" s="360"/>
      <c r="CC1165" s="360"/>
      <c r="CD1165" s="360"/>
      <c r="CE1165" s="360"/>
      <c r="CF1165" s="360"/>
      <c r="CG1165" s="360"/>
      <c r="CH1165" s="360"/>
      <c r="CI1165" s="360"/>
      <c r="CJ1165" s="360"/>
      <c r="CK1165" s="360"/>
      <c r="CL1165" s="360"/>
      <c r="CM1165" s="360"/>
      <c r="CN1165" s="360"/>
      <c r="CO1165" s="360"/>
      <c r="CP1165" s="360"/>
      <c r="CQ1165" s="360"/>
      <c r="CR1165" s="360"/>
      <c r="CS1165" s="360"/>
      <c r="CT1165" s="360"/>
      <c r="CU1165" s="360"/>
      <c r="CV1165" s="360"/>
      <c r="CW1165" s="360"/>
      <c r="CX1165" s="360"/>
      <c r="CY1165" s="360"/>
      <c r="CZ1165" s="360"/>
      <c r="DA1165" s="360"/>
      <c r="DB1165" s="360"/>
      <c r="DC1165" s="360"/>
      <c r="DD1165" s="360"/>
      <c r="DE1165" s="360"/>
      <c r="DF1165" s="360"/>
      <c r="DG1165" s="360"/>
      <c r="DH1165" s="360"/>
      <c r="DI1165" s="360"/>
      <c r="DJ1165" s="360"/>
      <c r="DK1165" s="360"/>
      <c r="DL1165" s="360"/>
      <c r="DM1165" s="360"/>
      <c r="DN1165" s="360"/>
      <c r="DO1165" s="360"/>
      <c r="DP1165" s="360"/>
      <c r="DQ1165" s="360"/>
      <c r="DR1165" s="360"/>
      <c r="DS1165" s="360"/>
      <c r="DT1165" s="360"/>
      <c r="DU1165" s="360"/>
      <c r="DV1165" s="360"/>
      <c r="DW1165" s="360"/>
      <c r="DX1165" s="360"/>
      <c r="DY1165" s="360"/>
      <c r="DZ1165" s="360"/>
      <c r="EA1165" s="360"/>
      <c r="EB1165" s="360"/>
      <c r="EC1165" s="360"/>
      <c r="ED1165" s="360"/>
      <c r="EE1165" s="360"/>
      <c r="EF1165" s="360"/>
      <c r="EG1165" s="360"/>
      <c r="EH1165" s="360"/>
      <c r="EI1165" s="360"/>
      <c r="EJ1165" s="360"/>
      <c r="EK1165" s="360"/>
      <c r="EL1165" s="360"/>
      <c r="EM1165" s="360"/>
      <c r="EN1165" s="360"/>
      <c r="EO1165" s="360"/>
      <c r="EP1165" s="360"/>
      <c r="EQ1165" s="360"/>
      <c r="ER1165" s="360"/>
      <c r="ES1165" s="360"/>
      <c r="ET1165" s="360"/>
      <c r="EU1165" s="360"/>
      <c r="EV1165" s="360"/>
      <c r="EW1165" s="360"/>
      <c r="EX1165" s="360"/>
      <c r="EY1165" s="360"/>
      <c r="EZ1165" s="360"/>
      <c r="FA1165" s="360"/>
      <c r="FB1165" s="360"/>
      <c r="FC1165" s="360"/>
      <c r="FD1165" s="360"/>
      <c r="FE1165" s="360"/>
      <c r="FF1165" s="360"/>
      <c r="FG1165" s="360"/>
      <c r="FH1165" s="360"/>
      <c r="FI1165" s="360"/>
      <c r="FJ1165" s="360"/>
      <c r="FK1165" s="360"/>
      <c r="FL1165" s="360"/>
      <c r="FM1165" s="360"/>
      <c r="FN1165" s="360"/>
      <c r="FO1165" s="360"/>
      <c r="FP1165" s="360"/>
      <c r="FQ1165" s="360"/>
      <c r="FR1165" s="360"/>
      <c r="FS1165" s="360"/>
      <c r="FT1165" s="360"/>
      <c r="FU1165" s="360"/>
      <c r="FV1165" s="360"/>
      <c r="FW1165" s="360"/>
      <c r="FX1165" s="360"/>
      <c r="FY1165" s="360"/>
      <c r="FZ1165" s="360"/>
      <c r="GA1165" s="360"/>
      <c r="GB1165" s="360"/>
      <c r="GC1165" s="360"/>
      <c r="GD1165" s="360"/>
      <c r="GE1165" s="360"/>
      <c r="GF1165" s="360"/>
      <c r="GG1165" s="360"/>
      <c r="GH1165" s="360"/>
      <c r="GI1165" s="360"/>
      <c r="GJ1165" s="360"/>
      <c r="GK1165" s="360"/>
      <c r="GL1165" s="360"/>
      <c r="GM1165" s="360"/>
      <c r="GN1165" s="360"/>
      <c r="GO1165" s="360"/>
      <c r="GP1165" s="360"/>
      <c r="GQ1165" s="360"/>
      <c r="GR1165" s="360"/>
      <c r="GS1165" s="360"/>
      <c r="GT1165" s="360"/>
      <c r="GU1165" s="360"/>
      <c r="GV1165" s="360"/>
      <c r="GW1165" s="360"/>
      <c r="GX1165" s="360"/>
      <c r="GY1165" s="360"/>
      <c r="GZ1165" s="360"/>
      <c r="HA1165" s="360"/>
      <c r="HB1165" s="360"/>
      <c r="HC1165" s="360"/>
      <c r="HD1165" s="360"/>
      <c r="HE1165" s="360"/>
      <c r="HF1165" s="360"/>
      <c r="HG1165" s="360"/>
      <c r="HH1165" s="360"/>
      <c r="HI1165" s="360"/>
      <c r="HJ1165" s="360"/>
      <c r="HK1165" s="360"/>
      <c r="HL1165" s="360"/>
      <c r="HM1165" s="360"/>
      <c r="HN1165" s="360"/>
      <c r="HO1165" s="360"/>
      <c r="HP1165" s="360"/>
      <c r="HQ1165" s="360"/>
      <c r="HR1165" s="360"/>
      <c r="HS1165" s="360"/>
      <c r="HT1165" s="360"/>
      <c r="HU1165" s="360"/>
      <c r="HV1165" s="360"/>
      <c r="HW1165" s="360"/>
      <c r="HX1165" s="360"/>
    </row>
    <row r="1166" spans="1:232" s="461" customFormat="1">
      <c r="A1166" s="352"/>
      <c r="B1166" s="369"/>
      <c r="C1166" s="354"/>
      <c r="D1166" s="355"/>
      <c r="E1166" s="356"/>
      <c r="F1166" s="357"/>
      <c r="G1166" s="370"/>
      <c r="H1166" s="372"/>
      <c r="I1166" s="447"/>
      <c r="J1166" s="448"/>
      <c r="K1166" s="449"/>
      <c r="L1166" s="446"/>
      <c r="N1166" s="440"/>
      <c r="O1166" s="440"/>
      <c r="P1166" s="360"/>
      <c r="Q1166" s="360"/>
      <c r="R1166" s="360"/>
      <c r="S1166" s="360"/>
      <c r="T1166" s="360"/>
      <c r="U1166" s="360"/>
      <c r="V1166" s="360"/>
      <c r="W1166" s="360"/>
      <c r="X1166" s="360"/>
      <c r="Y1166" s="360"/>
      <c r="Z1166" s="360"/>
      <c r="AA1166" s="360"/>
      <c r="AB1166" s="360"/>
      <c r="AC1166" s="360"/>
      <c r="AD1166" s="360"/>
      <c r="AE1166" s="360"/>
      <c r="AF1166" s="360"/>
      <c r="AG1166" s="360"/>
      <c r="AH1166" s="360"/>
      <c r="AI1166" s="360"/>
      <c r="AJ1166" s="360"/>
      <c r="AK1166" s="360"/>
      <c r="AL1166" s="360"/>
      <c r="AM1166" s="360"/>
      <c r="AN1166" s="360"/>
      <c r="AO1166" s="360"/>
      <c r="AP1166" s="360"/>
      <c r="AQ1166" s="360"/>
      <c r="AR1166" s="360"/>
      <c r="AS1166" s="360"/>
      <c r="AT1166" s="360"/>
      <c r="AU1166" s="360"/>
      <c r="AV1166" s="360"/>
      <c r="AW1166" s="360"/>
      <c r="AX1166" s="360"/>
      <c r="AY1166" s="360"/>
      <c r="AZ1166" s="360"/>
      <c r="BA1166" s="360"/>
      <c r="BB1166" s="360"/>
      <c r="BC1166" s="360"/>
      <c r="BD1166" s="360"/>
      <c r="BE1166" s="360"/>
      <c r="BF1166" s="360"/>
      <c r="BG1166" s="360"/>
      <c r="BH1166" s="360"/>
      <c r="BI1166" s="360"/>
      <c r="BJ1166" s="360"/>
      <c r="BK1166" s="360"/>
      <c r="BL1166" s="360"/>
      <c r="BM1166" s="360"/>
      <c r="BN1166" s="360"/>
      <c r="BO1166" s="360"/>
      <c r="BP1166" s="360"/>
      <c r="BQ1166" s="360"/>
      <c r="BR1166" s="360"/>
      <c r="BS1166" s="360"/>
      <c r="BT1166" s="360"/>
      <c r="BU1166" s="360"/>
      <c r="BV1166" s="360"/>
      <c r="BW1166" s="360"/>
      <c r="BX1166" s="360"/>
      <c r="BY1166" s="360"/>
      <c r="BZ1166" s="360"/>
      <c r="CA1166" s="360"/>
      <c r="CB1166" s="360"/>
      <c r="CC1166" s="360"/>
      <c r="CD1166" s="360"/>
      <c r="CE1166" s="360"/>
      <c r="CF1166" s="360"/>
      <c r="CG1166" s="360"/>
      <c r="CH1166" s="360"/>
      <c r="CI1166" s="360"/>
      <c r="CJ1166" s="360"/>
      <c r="CK1166" s="360"/>
      <c r="CL1166" s="360"/>
      <c r="CM1166" s="360"/>
      <c r="CN1166" s="360"/>
      <c r="CO1166" s="360"/>
      <c r="CP1166" s="360"/>
      <c r="CQ1166" s="360"/>
      <c r="CR1166" s="360"/>
      <c r="CS1166" s="360"/>
      <c r="CT1166" s="360"/>
      <c r="CU1166" s="360"/>
      <c r="CV1166" s="360"/>
      <c r="CW1166" s="360"/>
      <c r="CX1166" s="360"/>
      <c r="CY1166" s="360"/>
      <c r="CZ1166" s="360"/>
      <c r="DA1166" s="360"/>
      <c r="DB1166" s="360"/>
      <c r="DC1166" s="360"/>
      <c r="DD1166" s="360"/>
      <c r="DE1166" s="360"/>
      <c r="DF1166" s="360"/>
      <c r="DG1166" s="360"/>
      <c r="DH1166" s="360"/>
      <c r="DI1166" s="360"/>
      <c r="DJ1166" s="360"/>
      <c r="DK1166" s="360"/>
      <c r="DL1166" s="360"/>
      <c r="DM1166" s="360"/>
      <c r="DN1166" s="360"/>
      <c r="DO1166" s="360"/>
      <c r="DP1166" s="360"/>
      <c r="DQ1166" s="360"/>
      <c r="DR1166" s="360"/>
      <c r="DS1166" s="360"/>
      <c r="DT1166" s="360"/>
      <c r="DU1166" s="360"/>
      <c r="DV1166" s="360"/>
      <c r="DW1166" s="360"/>
      <c r="DX1166" s="360"/>
      <c r="DY1166" s="360"/>
      <c r="DZ1166" s="360"/>
      <c r="EA1166" s="360"/>
      <c r="EB1166" s="360"/>
      <c r="EC1166" s="360"/>
      <c r="ED1166" s="360"/>
      <c r="EE1166" s="360"/>
      <c r="EF1166" s="360"/>
      <c r="EG1166" s="360"/>
      <c r="EH1166" s="360"/>
      <c r="EI1166" s="360"/>
      <c r="EJ1166" s="360"/>
      <c r="EK1166" s="360"/>
      <c r="EL1166" s="360"/>
      <c r="EM1166" s="360"/>
      <c r="EN1166" s="360"/>
      <c r="EO1166" s="360"/>
      <c r="EP1166" s="360"/>
      <c r="EQ1166" s="360"/>
      <c r="ER1166" s="360"/>
      <c r="ES1166" s="360"/>
      <c r="ET1166" s="360"/>
      <c r="EU1166" s="360"/>
      <c r="EV1166" s="360"/>
      <c r="EW1166" s="360"/>
      <c r="EX1166" s="360"/>
      <c r="EY1166" s="360"/>
      <c r="EZ1166" s="360"/>
      <c r="FA1166" s="360"/>
      <c r="FB1166" s="360"/>
      <c r="FC1166" s="360"/>
      <c r="FD1166" s="360"/>
      <c r="FE1166" s="360"/>
      <c r="FF1166" s="360"/>
      <c r="FG1166" s="360"/>
      <c r="FH1166" s="360"/>
      <c r="FI1166" s="360"/>
      <c r="FJ1166" s="360"/>
      <c r="FK1166" s="360"/>
      <c r="FL1166" s="360"/>
      <c r="FM1166" s="360"/>
      <c r="FN1166" s="360"/>
      <c r="FO1166" s="360"/>
      <c r="FP1166" s="360"/>
      <c r="FQ1166" s="360"/>
      <c r="FR1166" s="360"/>
      <c r="FS1166" s="360"/>
      <c r="FT1166" s="360"/>
      <c r="FU1166" s="360"/>
      <c r="FV1166" s="360"/>
      <c r="FW1166" s="360"/>
      <c r="FX1166" s="360"/>
      <c r="FY1166" s="360"/>
      <c r="FZ1166" s="360"/>
      <c r="GA1166" s="360"/>
      <c r="GB1166" s="360"/>
      <c r="GC1166" s="360"/>
      <c r="GD1166" s="360"/>
      <c r="GE1166" s="360"/>
      <c r="GF1166" s="360"/>
      <c r="GG1166" s="360"/>
      <c r="GH1166" s="360"/>
      <c r="GI1166" s="360"/>
      <c r="GJ1166" s="360"/>
      <c r="GK1166" s="360"/>
      <c r="GL1166" s="360"/>
      <c r="GM1166" s="360"/>
      <c r="GN1166" s="360"/>
      <c r="GO1166" s="360"/>
      <c r="GP1166" s="360"/>
      <c r="GQ1166" s="360"/>
      <c r="GR1166" s="360"/>
      <c r="GS1166" s="360"/>
      <c r="GT1166" s="360"/>
      <c r="GU1166" s="360"/>
      <c r="GV1166" s="360"/>
      <c r="GW1166" s="360"/>
      <c r="GX1166" s="360"/>
      <c r="GY1166" s="360"/>
      <c r="GZ1166" s="360"/>
      <c r="HA1166" s="360"/>
      <c r="HB1166" s="360"/>
      <c r="HC1166" s="360"/>
      <c r="HD1166" s="360"/>
      <c r="HE1166" s="360"/>
      <c r="HF1166" s="360"/>
      <c r="HG1166" s="360"/>
      <c r="HH1166" s="360"/>
      <c r="HI1166" s="360"/>
      <c r="HJ1166" s="360"/>
      <c r="HK1166" s="360"/>
      <c r="HL1166" s="360"/>
      <c r="HM1166" s="360"/>
      <c r="HN1166" s="360"/>
      <c r="HO1166" s="360"/>
      <c r="HP1166" s="360"/>
      <c r="HQ1166" s="360"/>
      <c r="HR1166" s="360"/>
      <c r="HS1166" s="360"/>
      <c r="HT1166" s="360"/>
      <c r="HU1166" s="360"/>
      <c r="HV1166" s="360"/>
      <c r="HW1166" s="360"/>
      <c r="HX1166" s="360"/>
    </row>
    <row r="1167" spans="1:232" s="461" customFormat="1">
      <c r="A1167" s="352"/>
      <c r="B1167" s="369"/>
      <c r="C1167" s="354"/>
      <c r="D1167" s="355"/>
      <c r="E1167" s="356"/>
      <c r="F1167" s="357"/>
      <c r="G1167" s="370"/>
      <c r="H1167" s="372"/>
      <c r="I1167" s="447"/>
      <c r="J1167" s="448"/>
      <c r="K1167" s="449"/>
      <c r="L1167" s="446"/>
      <c r="N1167" s="440"/>
      <c r="O1167" s="440"/>
      <c r="P1167" s="360"/>
      <c r="Q1167" s="360"/>
      <c r="R1167" s="360"/>
      <c r="S1167" s="360"/>
      <c r="T1167" s="360"/>
      <c r="U1167" s="360"/>
      <c r="V1167" s="360"/>
      <c r="W1167" s="360"/>
      <c r="X1167" s="360"/>
      <c r="Y1167" s="360"/>
      <c r="Z1167" s="360"/>
      <c r="AA1167" s="360"/>
      <c r="AB1167" s="360"/>
      <c r="AC1167" s="360"/>
      <c r="AD1167" s="360"/>
      <c r="AE1167" s="360"/>
      <c r="AF1167" s="360"/>
      <c r="AG1167" s="360"/>
      <c r="AH1167" s="360"/>
      <c r="AI1167" s="360"/>
      <c r="AJ1167" s="360"/>
      <c r="AK1167" s="360"/>
      <c r="AL1167" s="360"/>
      <c r="AM1167" s="360"/>
      <c r="AN1167" s="360"/>
      <c r="AO1167" s="360"/>
      <c r="AP1167" s="360"/>
      <c r="AQ1167" s="360"/>
      <c r="AR1167" s="360"/>
      <c r="AS1167" s="360"/>
      <c r="AT1167" s="360"/>
      <c r="AU1167" s="360"/>
      <c r="AV1167" s="360"/>
      <c r="AW1167" s="360"/>
      <c r="AX1167" s="360"/>
      <c r="AY1167" s="360"/>
      <c r="AZ1167" s="360"/>
      <c r="BA1167" s="360"/>
      <c r="BB1167" s="360"/>
      <c r="BC1167" s="360"/>
      <c r="BD1167" s="360"/>
      <c r="BE1167" s="360"/>
      <c r="BF1167" s="360"/>
      <c r="BG1167" s="360"/>
      <c r="BH1167" s="360"/>
      <c r="BI1167" s="360"/>
      <c r="BJ1167" s="360"/>
      <c r="BK1167" s="360"/>
      <c r="BL1167" s="360"/>
      <c r="BM1167" s="360"/>
      <c r="BN1167" s="360"/>
      <c r="BO1167" s="360"/>
      <c r="BP1167" s="360"/>
      <c r="BQ1167" s="360"/>
      <c r="BR1167" s="360"/>
      <c r="BS1167" s="360"/>
      <c r="BT1167" s="360"/>
      <c r="BU1167" s="360"/>
      <c r="BV1167" s="360"/>
      <c r="BW1167" s="360"/>
      <c r="BX1167" s="360"/>
      <c r="BY1167" s="360"/>
      <c r="BZ1167" s="360"/>
      <c r="CA1167" s="360"/>
      <c r="CB1167" s="360"/>
      <c r="CC1167" s="360"/>
      <c r="CD1167" s="360"/>
      <c r="CE1167" s="360"/>
      <c r="CF1167" s="360"/>
      <c r="CG1167" s="360"/>
      <c r="CH1167" s="360"/>
      <c r="CI1167" s="360"/>
      <c r="CJ1167" s="360"/>
      <c r="CK1167" s="360"/>
      <c r="CL1167" s="360"/>
      <c r="CM1167" s="360"/>
      <c r="CN1167" s="360"/>
      <c r="CO1167" s="360"/>
      <c r="CP1167" s="360"/>
      <c r="CQ1167" s="360"/>
      <c r="CR1167" s="360"/>
      <c r="CS1167" s="360"/>
      <c r="CT1167" s="360"/>
      <c r="CU1167" s="360"/>
      <c r="CV1167" s="360"/>
      <c r="CW1167" s="360"/>
      <c r="CX1167" s="360"/>
      <c r="CY1167" s="360"/>
      <c r="CZ1167" s="360"/>
      <c r="DA1167" s="360"/>
      <c r="DB1167" s="360"/>
      <c r="DC1167" s="360"/>
      <c r="DD1167" s="360"/>
      <c r="DE1167" s="360"/>
      <c r="DF1167" s="360"/>
      <c r="DG1167" s="360"/>
      <c r="DH1167" s="360"/>
      <c r="DI1167" s="360"/>
      <c r="DJ1167" s="360"/>
      <c r="DK1167" s="360"/>
      <c r="DL1167" s="360"/>
      <c r="DM1167" s="360"/>
      <c r="DN1167" s="360"/>
      <c r="DO1167" s="360"/>
      <c r="DP1167" s="360"/>
      <c r="DQ1167" s="360"/>
      <c r="DR1167" s="360"/>
      <c r="DS1167" s="360"/>
      <c r="DT1167" s="360"/>
      <c r="DU1167" s="360"/>
      <c r="DV1167" s="360"/>
      <c r="DW1167" s="360"/>
      <c r="DX1167" s="360"/>
      <c r="DY1167" s="360"/>
      <c r="DZ1167" s="360"/>
      <c r="EA1167" s="360"/>
      <c r="EB1167" s="360"/>
      <c r="EC1167" s="360"/>
      <c r="ED1167" s="360"/>
      <c r="EE1167" s="360"/>
      <c r="EF1167" s="360"/>
      <c r="EG1167" s="360"/>
      <c r="EH1167" s="360"/>
      <c r="EI1167" s="360"/>
      <c r="EJ1167" s="360"/>
      <c r="EK1167" s="360"/>
      <c r="EL1167" s="360"/>
      <c r="EM1167" s="360"/>
      <c r="EN1167" s="360"/>
      <c r="EO1167" s="360"/>
      <c r="EP1167" s="360"/>
      <c r="EQ1167" s="360"/>
      <c r="ER1167" s="360"/>
      <c r="ES1167" s="360"/>
      <c r="ET1167" s="360"/>
      <c r="EU1167" s="360"/>
      <c r="EV1167" s="360"/>
      <c r="EW1167" s="360"/>
      <c r="EX1167" s="360"/>
      <c r="EY1167" s="360"/>
      <c r="EZ1167" s="360"/>
      <c r="FA1167" s="360"/>
      <c r="FB1167" s="360"/>
      <c r="FC1167" s="360"/>
      <c r="FD1167" s="360"/>
      <c r="FE1167" s="360"/>
      <c r="FF1167" s="360"/>
      <c r="FG1167" s="360"/>
      <c r="FH1167" s="360"/>
      <c r="FI1167" s="360"/>
      <c r="FJ1167" s="360"/>
      <c r="FK1167" s="360"/>
      <c r="FL1167" s="360"/>
      <c r="FM1167" s="360"/>
      <c r="FN1167" s="360"/>
      <c r="FO1167" s="360"/>
      <c r="FP1167" s="360"/>
      <c r="FQ1167" s="360"/>
      <c r="FR1167" s="360"/>
      <c r="FS1167" s="360"/>
      <c r="FT1167" s="360"/>
      <c r="FU1167" s="360"/>
      <c r="FV1167" s="360"/>
      <c r="FW1167" s="360"/>
      <c r="FX1167" s="360"/>
      <c r="FY1167" s="360"/>
      <c r="FZ1167" s="360"/>
      <c r="GA1167" s="360"/>
      <c r="GB1167" s="360"/>
      <c r="GC1167" s="360"/>
      <c r="GD1167" s="360"/>
      <c r="GE1167" s="360"/>
      <c r="GF1167" s="360"/>
      <c r="GG1167" s="360"/>
      <c r="GH1167" s="360"/>
      <c r="GI1167" s="360"/>
      <c r="GJ1167" s="360"/>
      <c r="GK1167" s="360"/>
      <c r="GL1167" s="360"/>
      <c r="GM1167" s="360"/>
      <c r="GN1167" s="360"/>
      <c r="GO1167" s="360"/>
      <c r="GP1167" s="360"/>
      <c r="GQ1167" s="360"/>
      <c r="GR1167" s="360"/>
      <c r="GS1167" s="360"/>
      <c r="GT1167" s="360"/>
      <c r="GU1167" s="360"/>
      <c r="GV1167" s="360"/>
      <c r="GW1167" s="360"/>
      <c r="GX1167" s="360"/>
      <c r="GY1167" s="360"/>
      <c r="GZ1167" s="360"/>
      <c r="HA1167" s="360"/>
      <c r="HB1167" s="360"/>
      <c r="HC1167" s="360"/>
      <c r="HD1167" s="360"/>
      <c r="HE1167" s="360"/>
      <c r="HF1167" s="360"/>
      <c r="HG1167" s="360"/>
      <c r="HH1167" s="360"/>
      <c r="HI1167" s="360"/>
      <c r="HJ1167" s="360"/>
      <c r="HK1167" s="360"/>
      <c r="HL1167" s="360"/>
      <c r="HM1167" s="360"/>
      <c r="HN1167" s="360"/>
      <c r="HO1167" s="360"/>
      <c r="HP1167" s="360"/>
      <c r="HQ1167" s="360"/>
      <c r="HR1167" s="360"/>
      <c r="HS1167" s="360"/>
      <c r="HT1167" s="360"/>
      <c r="HU1167" s="360"/>
      <c r="HV1167" s="360"/>
      <c r="HW1167" s="360"/>
      <c r="HX1167" s="360"/>
    </row>
    <row r="1169" spans="1:232" s="461" customFormat="1">
      <c r="A1169" s="352"/>
      <c r="B1169" s="369"/>
      <c r="C1169" s="354"/>
      <c r="D1169" s="355"/>
      <c r="E1169" s="356"/>
      <c r="F1169" s="357"/>
      <c r="G1169" s="370"/>
      <c r="H1169" s="372"/>
      <c r="I1169" s="447"/>
      <c r="J1169" s="448"/>
      <c r="K1169" s="449"/>
      <c r="L1169" s="446"/>
      <c r="N1169" s="440"/>
      <c r="O1169" s="440"/>
      <c r="P1169" s="360"/>
      <c r="Q1169" s="360"/>
      <c r="R1169" s="360"/>
      <c r="S1169" s="360"/>
      <c r="T1169" s="360"/>
      <c r="U1169" s="360"/>
      <c r="V1169" s="360"/>
      <c r="W1169" s="360"/>
      <c r="X1169" s="360"/>
      <c r="Y1169" s="360"/>
      <c r="Z1169" s="360"/>
      <c r="AA1169" s="360"/>
      <c r="AB1169" s="360"/>
      <c r="AC1169" s="360"/>
      <c r="AD1169" s="360"/>
      <c r="AE1169" s="360"/>
      <c r="AF1169" s="360"/>
      <c r="AG1169" s="360"/>
      <c r="AH1169" s="360"/>
      <c r="AI1169" s="360"/>
      <c r="AJ1169" s="360"/>
      <c r="AK1169" s="360"/>
      <c r="AL1169" s="360"/>
      <c r="AM1169" s="360"/>
      <c r="AN1169" s="360"/>
      <c r="AO1169" s="360"/>
      <c r="AP1169" s="360"/>
      <c r="AQ1169" s="360"/>
      <c r="AR1169" s="360"/>
      <c r="AS1169" s="360"/>
      <c r="AT1169" s="360"/>
      <c r="AU1169" s="360"/>
      <c r="AV1169" s="360"/>
      <c r="AW1169" s="360"/>
      <c r="AX1169" s="360"/>
      <c r="AY1169" s="360"/>
      <c r="AZ1169" s="360"/>
      <c r="BA1169" s="360"/>
      <c r="BB1169" s="360"/>
      <c r="BC1169" s="360"/>
      <c r="BD1169" s="360"/>
      <c r="BE1169" s="360"/>
      <c r="BF1169" s="360"/>
      <c r="BG1169" s="360"/>
      <c r="BH1169" s="360"/>
      <c r="BI1169" s="360"/>
      <c r="BJ1169" s="360"/>
      <c r="BK1169" s="360"/>
      <c r="BL1169" s="360"/>
      <c r="BM1169" s="360"/>
      <c r="BN1169" s="360"/>
      <c r="BO1169" s="360"/>
      <c r="BP1169" s="360"/>
      <c r="BQ1169" s="360"/>
      <c r="BR1169" s="360"/>
      <c r="BS1169" s="360"/>
      <c r="BT1169" s="360"/>
      <c r="BU1169" s="360"/>
      <c r="BV1169" s="360"/>
      <c r="BW1169" s="360"/>
      <c r="BX1169" s="360"/>
      <c r="BY1169" s="360"/>
      <c r="BZ1169" s="360"/>
      <c r="CA1169" s="360"/>
      <c r="CB1169" s="360"/>
      <c r="CC1169" s="360"/>
      <c r="CD1169" s="360"/>
      <c r="CE1169" s="360"/>
      <c r="CF1169" s="360"/>
      <c r="CG1169" s="360"/>
      <c r="CH1169" s="360"/>
      <c r="CI1169" s="360"/>
      <c r="CJ1169" s="360"/>
      <c r="CK1169" s="360"/>
      <c r="CL1169" s="360"/>
      <c r="CM1169" s="360"/>
      <c r="CN1169" s="360"/>
      <c r="CO1169" s="360"/>
      <c r="CP1169" s="360"/>
      <c r="CQ1169" s="360"/>
      <c r="CR1169" s="360"/>
      <c r="CS1169" s="360"/>
      <c r="CT1169" s="360"/>
      <c r="CU1169" s="360"/>
      <c r="CV1169" s="360"/>
      <c r="CW1169" s="360"/>
      <c r="CX1169" s="360"/>
      <c r="CY1169" s="360"/>
      <c r="CZ1169" s="360"/>
      <c r="DA1169" s="360"/>
      <c r="DB1169" s="360"/>
      <c r="DC1169" s="360"/>
      <c r="DD1169" s="360"/>
      <c r="DE1169" s="360"/>
      <c r="DF1169" s="360"/>
      <c r="DG1169" s="360"/>
      <c r="DH1169" s="360"/>
      <c r="DI1169" s="360"/>
      <c r="DJ1169" s="360"/>
      <c r="DK1169" s="360"/>
      <c r="DL1169" s="360"/>
      <c r="DM1169" s="360"/>
      <c r="DN1169" s="360"/>
      <c r="DO1169" s="360"/>
      <c r="DP1169" s="360"/>
      <c r="DQ1169" s="360"/>
      <c r="DR1169" s="360"/>
      <c r="DS1169" s="360"/>
      <c r="DT1169" s="360"/>
      <c r="DU1169" s="360"/>
      <c r="DV1169" s="360"/>
      <c r="DW1169" s="360"/>
      <c r="DX1169" s="360"/>
      <c r="DY1169" s="360"/>
      <c r="DZ1169" s="360"/>
      <c r="EA1169" s="360"/>
      <c r="EB1169" s="360"/>
      <c r="EC1169" s="360"/>
      <c r="ED1169" s="360"/>
      <c r="EE1169" s="360"/>
      <c r="EF1169" s="360"/>
      <c r="EG1169" s="360"/>
      <c r="EH1169" s="360"/>
      <c r="EI1169" s="360"/>
      <c r="EJ1169" s="360"/>
      <c r="EK1169" s="360"/>
      <c r="EL1169" s="360"/>
      <c r="EM1169" s="360"/>
      <c r="EN1169" s="360"/>
      <c r="EO1169" s="360"/>
      <c r="EP1169" s="360"/>
      <c r="EQ1169" s="360"/>
      <c r="ER1169" s="360"/>
      <c r="ES1169" s="360"/>
      <c r="ET1169" s="360"/>
      <c r="EU1169" s="360"/>
      <c r="EV1169" s="360"/>
      <c r="EW1169" s="360"/>
      <c r="EX1169" s="360"/>
      <c r="EY1169" s="360"/>
      <c r="EZ1169" s="360"/>
      <c r="FA1169" s="360"/>
      <c r="FB1169" s="360"/>
      <c r="FC1169" s="360"/>
      <c r="FD1169" s="360"/>
      <c r="FE1169" s="360"/>
      <c r="FF1169" s="360"/>
      <c r="FG1169" s="360"/>
      <c r="FH1169" s="360"/>
      <c r="FI1169" s="360"/>
      <c r="FJ1169" s="360"/>
      <c r="FK1169" s="360"/>
      <c r="FL1169" s="360"/>
      <c r="FM1169" s="360"/>
      <c r="FN1169" s="360"/>
      <c r="FO1169" s="360"/>
      <c r="FP1169" s="360"/>
      <c r="FQ1169" s="360"/>
      <c r="FR1169" s="360"/>
      <c r="FS1169" s="360"/>
      <c r="FT1169" s="360"/>
      <c r="FU1169" s="360"/>
      <c r="FV1169" s="360"/>
      <c r="FW1169" s="360"/>
      <c r="FX1169" s="360"/>
      <c r="FY1169" s="360"/>
      <c r="FZ1169" s="360"/>
      <c r="GA1169" s="360"/>
      <c r="GB1169" s="360"/>
      <c r="GC1169" s="360"/>
      <c r="GD1169" s="360"/>
      <c r="GE1169" s="360"/>
      <c r="GF1169" s="360"/>
      <c r="GG1169" s="360"/>
      <c r="GH1169" s="360"/>
      <c r="GI1169" s="360"/>
      <c r="GJ1169" s="360"/>
      <c r="GK1169" s="360"/>
      <c r="GL1169" s="360"/>
      <c r="GM1169" s="360"/>
      <c r="GN1169" s="360"/>
      <c r="GO1169" s="360"/>
      <c r="GP1169" s="360"/>
      <c r="GQ1169" s="360"/>
      <c r="GR1169" s="360"/>
      <c r="GS1169" s="360"/>
      <c r="GT1169" s="360"/>
      <c r="GU1169" s="360"/>
      <c r="GV1169" s="360"/>
      <c r="GW1169" s="360"/>
      <c r="GX1169" s="360"/>
      <c r="GY1169" s="360"/>
      <c r="GZ1169" s="360"/>
      <c r="HA1169" s="360"/>
      <c r="HB1169" s="360"/>
      <c r="HC1169" s="360"/>
      <c r="HD1169" s="360"/>
      <c r="HE1169" s="360"/>
      <c r="HF1169" s="360"/>
      <c r="HG1169" s="360"/>
      <c r="HH1169" s="360"/>
      <c r="HI1169" s="360"/>
      <c r="HJ1169" s="360"/>
      <c r="HK1169" s="360"/>
      <c r="HL1169" s="360"/>
      <c r="HM1169" s="360"/>
      <c r="HN1169" s="360"/>
      <c r="HO1169" s="360"/>
      <c r="HP1169" s="360"/>
      <c r="HQ1169" s="360"/>
      <c r="HR1169" s="360"/>
      <c r="HS1169" s="360"/>
      <c r="HT1169" s="360"/>
      <c r="HU1169" s="360"/>
      <c r="HV1169" s="360"/>
      <c r="HW1169" s="360"/>
      <c r="HX1169" s="360"/>
    </row>
    <row r="1171" spans="1:232" s="461" customFormat="1">
      <c r="A1171" s="352"/>
      <c r="B1171" s="369"/>
      <c r="C1171" s="354"/>
      <c r="D1171" s="355"/>
      <c r="E1171" s="356"/>
      <c r="F1171" s="357"/>
      <c r="G1171" s="370"/>
      <c r="H1171" s="372"/>
      <c r="I1171" s="447"/>
      <c r="J1171" s="448"/>
      <c r="K1171" s="449"/>
      <c r="L1171" s="446"/>
      <c r="N1171" s="440"/>
      <c r="O1171" s="440"/>
      <c r="P1171" s="360"/>
      <c r="Q1171" s="360"/>
      <c r="R1171" s="360"/>
      <c r="S1171" s="360"/>
      <c r="T1171" s="360"/>
      <c r="U1171" s="360"/>
      <c r="V1171" s="360"/>
      <c r="W1171" s="360"/>
      <c r="X1171" s="360"/>
      <c r="Y1171" s="360"/>
      <c r="Z1171" s="360"/>
      <c r="AA1171" s="360"/>
      <c r="AB1171" s="360"/>
      <c r="AC1171" s="360"/>
      <c r="AD1171" s="360"/>
      <c r="AE1171" s="360"/>
      <c r="AF1171" s="360"/>
      <c r="AG1171" s="360"/>
      <c r="AH1171" s="360"/>
      <c r="AI1171" s="360"/>
      <c r="AJ1171" s="360"/>
      <c r="AK1171" s="360"/>
      <c r="AL1171" s="360"/>
      <c r="AM1171" s="360"/>
      <c r="AN1171" s="360"/>
      <c r="AO1171" s="360"/>
      <c r="AP1171" s="360"/>
      <c r="AQ1171" s="360"/>
      <c r="AR1171" s="360"/>
      <c r="AS1171" s="360"/>
      <c r="AT1171" s="360"/>
      <c r="AU1171" s="360"/>
      <c r="AV1171" s="360"/>
      <c r="AW1171" s="360"/>
      <c r="AX1171" s="360"/>
      <c r="AY1171" s="360"/>
      <c r="AZ1171" s="360"/>
      <c r="BA1171" s="360"/>
      <c r="BB1171" s="360"/>
      <c r="BC1171" s="360"/>
      <c r="BD1171" s="360"/>
      <c r="BE1171" s="360"/>
      <c r="BF1171" s="360"/>
      <c r="BG1171" s="360"/>
      <c r="BH1171" s="360"/>
      <c r="BI1171" s="360"/>
      <c r="BJ1171" s="360"/>
      <c r="BK1171" s="360"/>
      <c r="BL1171" s="360"/>
      <c r="BM1171" s="360"/>
      <c r="BN1171" s="360"/>
      <c r="BO1171" s="360"/>
      <c r="BP1171" s="360"/>
      <c r="BQ1171" s="360"/>
      <c r="BR1171" s="360"/>
      <c r="BS1171" s="360"/>
      <c r="BT1171" s="360"/>
      <c r="BU1171" s="360"/>
      <c r="BV1171" s="360"/>
      <c r="BW1171" s="360"/>
      <c r="BX1171" s="360"/>
      <c r="BY1171" s="360"/>
      <c r="BZ1171" s="360"/>
      <c r="CA1171" s="360"/>
      <c r="CB1171" s="360"/>
      <c r="CC1171" s="360"/>
      <c r="CD1171" s="360"/>
      <c r="CE1171" s="360"/>
      <c r="CF1171" s="360"/>
      <c r="CG1171" s="360"/>
      <c r="CH1171" s="360"/>
      <c r="CI1171" s="360"/>
      <c r="CJ1171" s="360"/>
      <c r="CK1171" s="360"/>
      <c r="CL1171" s="360"/>
      <c r="CM1171" s="360"/>
      <c r="CN1171" s="360"/>
      <c r="CO1171" s="360"/>
      <c r="CP1171" s="360"/>
      <c r="CQ1171" s="360"/>
      <c r="CR1171" s="360"/>
      <c r="CS1171" s="360"/>
      <c r="CT1171" s="360"/>
      <c r="CU1171" s="360"/>
      <c r="CV1171" s="360"/>
      <c r="CW1171" s="360"/>
      <c r="CX1171" s="360"/>
      <c r="CY1171" s="360"/>
      <c r="CZ1171" s="360"/>
      <c r="DA1171" s="360"/>
      <c r="DB1171" s="360"/>
      <c r="DC1171" s="360"/>
      <c r="DD1171" s="360"/>
      <c r="DE1171" s="360"/>
      <c r="DF1171" s="360"/>
      <c r="DG1171" s="360"/>
      <c r="DH1171" s="360"/>
      <c r="DI1171" s="360"/>
      <c r="DJ1171" s="360"/>
      <c r="DK1171" s="360"/>
      <c r="DL1171" s="360"/>
      <c r="DM1171" s="360"/>
      <c r="DN1171" s="360"/>
      <c r="DO1171" s="360"/>
      <c r="DP1171" s="360"/>
      <c r="DQ1171" s="360"/>
      <c r="DR1171" s="360"/>
      <c r="DS1171" s="360"/>
      <c r="DT1171" s="360"/>
      <c r="DU1171" s="360"/>
      <c r="DV1171" s="360"/>
      <c r="DW1171" s="360"/>
      <c r="DX1171" s="360"/>
      <c r="DY1171" s="360"/>
      <c r="DZ1171" s="360"/>
      <c r="EA1171" s="360"/>
      <c r="EB1171" s="360"/>
      <c r="EC1171" s="360"/>
      <c r="ED1171" s="360"/>
      <c r="EE1171" s="360"/>
      <c r="EF1171" s="360"/>
      <c r="EG1171" s="360"/>
      <c r="EH1171" s="360"/>
      <c r="EI1171" s="360"/>
      <c r="EJ1171" s="360"/>
      <c r="EK1171" s="360"/>
      <c r="EL1171" s="360"/>
      <c r="EM1171" s="360"/>
      <c r="EN1171" s="360"/>
      <c r="EO1171" s="360"/>
      <c r="EP1171" s="360"/>
      <c r="EQ1171" s="360"/>
      <c r="ER1171" s="360"/>
      <c r="ES1171" s="360"/>
      <c r="ET1171" s="360"/>
      <c r="EU1171" s="360"/>
      <c r="EV1171" s="360"/>
      <c r="EW1171" s="360"/>
      <c r="EX1171" s="360"/>
      <c r="EY1171" s="360"/>
      <c r="EZ1171" s="360"/>
      <c r="FA1171" s="360"/>
      <c r="FB1171" s="360"/>
      <c r="FC1171" s="360"/>
      <c r="FD1171" s="360"/>
      <c r="FE1171" s="360"/>
      <c r="FF1171" s="360"/>
      <c r="FG1171" s="360"/>
      <c r="FH1171" s="360"/>
      <c r="FI1171" s="360"/>
      <c r="FJ1171" s="360"/>
      <c r="FK1171" s="360"/>
      <c r="FL1171" s="360"/>
      <c r="FM1171" s="360"/>
      <c r="FN1171" s="360"/>
      <c r="FO1171" s="360"/>
      <c r="FP1171" s="360"/>
      <c r="FQ1171" s="360"/>
      <c r="FR1171" s="360"/>
      <c r="FS1171" s="360"/>
      <c r="FT1171" s="360"/>
      <c r="FU1171" s="360"/>
      <c r="FV1171" s="360"/>
      <c r="FW1171" s="360"/>
      <c r="FX1171" s="360"/>
      <c r="FY1171" s="360"/>
      <c r="FZ1171" s="360"/>
      <c r="GA1171" s="360"/>
      <c r="GB1171" s="360"/>
      <c r="GC1171" s="360"/>
      <c r="GD1171" s="360"/>
      <c r="GE1171" s="360"/>
      <c r="GF1171" s="360"/>
      <c r="GG1171" s="360"/>
      <c r="GH1171" s="360"/>
      <c r="GI1171" s="360"/>
      <c r="GJ1171" s="360"/>
      <c r="GK1171" s="360"/>
      <c r="GL1171" s="360"/>
      <c r="GM1171" s="360"/>
      <c r="GN1171" s="360"/>
      <c r="GO1171" s="360"/>
      <c r="GP1171" s="360"/>
      <c r="GQ1171" s="360"/>
      <c r="GR1171" s="360"/>
      <c r="GS1171" s="360"/>
      <c r="GT1171" s="360"/>
      <c r="GU1171" s="360"/>
      <c r="GV1171" s="360"/>
      <c r="GW1171" s="360"/>
      <c r="GX1171" s="360"/>
      <c r="GY1171" s="360"/>
      <c r="GZ1171" s="360"/>
      <c r="HA1171" s="360"/>
      <c r="HB1171" s="360"/>
      <c r="HC1171" s="360"/>
      <c r="HD1171" s="360"/>
      <c r="HE1171" s="360"/>
      <c r="HF1171" s="360"/>
      <c r="HG1171" s="360"/>
      <c r="HH1171" s="360"/>
      <c r="HI1171" s="360"/>
      <c r="HJ1171" s="360"/>
      <c r="HK1171" s="360"/>
      <c r="HL1171" s="360"/>
      <c r="HM1171" s="360"/>
      <c r="HN1171" s="360"/>
      <c r="HO1171" s="360"/>
      <c r="HP1171" s="360"/>
      <c r="HQ1171" s="360"/>
      <c r="HR1171" s="360"/>
      <c r="HS1171" s="360"/>
      <c r="HT1171" s="360"/>
      <c r="HU1171" s="360"/>
      <c r="HV1171" s="360"/>
      <c r="HW1171" s="360"/>
      <c r="HX1171" s="360"/>
    </row>
    <row r="1173" spans="1:232" s="461" customFormat="1">
      <c r="A1173" s="352"/>
      <c r="B1173" s="369"/>
      <c r="C1173" s="354"/>
      <c r="D1173" s="355"/>
      <c r="E1173" s="356"/>
      <c r="F1173" s="357"/>
      <c r="G1173" s="370"/>
      <c r="H1173" s="372"/>
      <c r="I1173" s="447"/>
      <c r="J1173" s="448"/>
      <c r="K1173" s="449"/>
      <c r="L1173" s="446"/>
      <c r="N1173" s="440"/>
      <c r="O1173" s="440"/>
      <c r="P1173" s="360"/>
      <c r="Q1173" s="360"/>
      <c r="R1173" s="360"/>
      <c r="S1173" s="360"/>
      <c r="T1173" s="360"/>
      <c r="U1173" s="360"/>
      <c r="V1173" s="360"/>
      <c r="W1173" s="360"/>
      <c r="X1173" s="360"/>
      <c r="Y1173" s="360"/>
      <c r="Z1173" s="360"/>
      <c r="AA1173" s="360"/>
      <c r="AB1173" s="360"/>
      <c r="AC1173" s="360"/>
      <c r="AD1173" s="360"/>
      <c r="AE1173" s="360"/>
      <c r="AF1173" s="360"/>
      <c r="AG1173" s="360"/>
      <c r="AH1173" s="360"/>
      <c r="AI1173" s="360"/>
      <c r="AJ1173" s="360"/>
      <c r="AK1173" s="360"/>
      <c r="AL1173" s="360"/>
      <c r="AM1173" s="360"/>
      <c r="AN1173" s="360"/>
      <c r="AO1173" s="360"/>
      <c r="AP1173" s="360"/>
      <c r="AQ1173" s="360"/>
      <c r="AR1173" s="360"/>
      <c r="AS1173" s="360"/>
      <c r="AT1173" s="360"/>
      <c r="AU1173" s="360"/>
      <c r="AV1173" s="360"/>
      <c r="AW1173" s="360"/>
      <c r="AX1173" s="360"/>
      <c r="AY1173" s="360"/>
      <c r="AZ1173" s="360"/>
      <c r="BA1173" s="360"/>
      <c r="BB1173" s="360"/>
      <c r="BC1173" s="360"/>
      <c r="BD1173" s="360"/>
      <c r="BE1173" s="360"/>
      <c r="BF1173" s="360"/>
      <c r="BG1173" s="360"/>
      <c r="BH1173" s="360"/>
      <c r="BI1173" s="360"/>
      <c r="BJ1173" s="360"/>
      <c r="BK1173" s="360"/>
      <c r="BL1173" s="360"/>
      <c r="BM1173" s="360"/>
      <c r="BN1173" s="360"/>
      <c r="BO1173" s="360"/>
      <c r="BP1173" s="360"/>
      <c r="BQ1173" s="360"/>
      <c r="BR1173" s="360"/>
      <c r="BS1173" s="360"/>
      <c r="BT1173" s="360"/>
      <c r="BU1173" s="360"/>
      <c r="BV1173" s="360"/>
      <c r="BW1173" s="360"/>
      <c r="BX1173" s="360"/>
      <c r="BY1173" s="360"/>
      <c r="BZ1173" s="360"/>
      <c r="CA1173" s="360"/>
      <c r="CB1173" s="360"/>
      <c r="CC1173" s="360"/>
      <c r="CD1173" s="360"/>
      <c r="CE1173" s="360"/>
      <c r="CF1173" s="360"/>
      <c r="CG1173" s="360"/>
      <c r="CH1173" s="360"/>
      <c r="CI1173" s="360"/>
      <c r="CJ1173" s="360"/>
      <c r="CK1173" s="360"/>
      <c r="CL1173" s="360"/>
      <c r="CM1173" s="360"/>
      <c r="CN1173" s="360"/>
      <c r="CO1173" s="360"/>
      <c r="CP1173" s="360"/>
      <c r="CQ1173" s="360"/>
      <c r="CR1173" s="360"/>
      <c r="CS1173" s="360"/>
      <c r="CT1173" s="360"/>
      <c r="CU1173" s="360"/>
      <c r="CV1173" s="360"/>
      <c r="CW1173" s="360"/>
      <c r="CX1173" s="360"/>
      <c r="CY1173" s="360"/>
      <c r="CZ1173" s="360"/>
      <c r="DA1173" s="360"/>
      <c r="DB1173" s="360"/>
      <c r="DC1173" s="360"/>
      <c r="DD1173" s="360"/>
      <c r="DE1173" s="360"/>
      <c r="DF1173" s="360"/>
      <c r="DG1173" s="360"/>
      <c r="DH1173" s="360"/>
      <c r="DI1173" s="360"/>
      <c r="DJ1173" s="360"/>
      <c r="DK1173" s="360"/>
      <c r="DL1173" s="360"/>
      <c r="DM1173" s="360"/>
      <c r="DN1173" s="360"/>
      <c r="DO1173" s="360"/>
      <c r="DP1173" s="360"/>
      <c r="DQ1173" s="360"/>
      <c r="DR1173" s="360"/>
      <c r="DS1173" s="360"/>
      <c r="DT1173" s="360"/>
      <c r="DU1173" s="360"/>
      <c r="DV1173" s="360"/>
      <c r="DW1173" s="360"/>
      <c r="DX1173" s="360"/>
      <c r="DY1173" s="360"/>
      <c r="DZ1173" s="360"/>
      <c r="EA1173" s="360"/>
      <c r="EB1173" s="360"/>
      <c r="EC1173" s="360"/>
      <c r="ED1173" s="360"/>
      <c r="EE1173" s="360"/>
      <c r="EF1173" s="360"/>
      <c r="EG1173" s="360"/>
      <c r="EH1173" s="360"/>
      <c r="EI1173" s="360"/>
      <c r="EJ1173" s="360"/>
      <c r="EK1173" s="360"/>
      <c r="EL1173" s="360"/>
      <c r="EM1173" s="360"/>
      <c r="EN1173" s="360"/>
      <c r="EO1173" s="360"/>
      <c r="EP1173" s="360"/>
      <c r="EQ1173" s="360"/>
      <c r="ER1173" s="360"/>
      <c r="ES1173" s="360"/>
      <c r="ET1173" s="360"/>
      <c r="EU1173" s="360"/>
      <c r="EV1173" s="360"/>
      <c r="EW1173" s="360"/>
      <c r="EX1173" s="360"/>
      <c r="EY1173" s="360"/>
      <c r="EZ1173" s="360"/>
      <c r="FA1173" s="360"/>
      <c r="FB1173" s="360"/>
      <c r="FC1173" s="360"/>
      <c r="FD1173" s="360"/>
      <c r="FE1173" s="360"/>
      <c r="FF1173" s="360"/>
      <c r="FG1173" s="360"/>
      <c r="FH1173" s="360"/>
      <c r="FI1173" s="360"/>
      <c r="FJ1173" s="360"/>
      <c r="FK1173" s="360"/>
      <c r="FL1173" s="360"/>
      <c r="FM1173" s="360"/>
      <c r="FN1173" s="360"/>
      <c r="FO1173" s="360"/>
      <c r="FP1173" s="360"/>
      <c r="FQ1173" s="360"/>
      <c r="FR1173" s="360"/>
      <c r="FS1173" s="360"/>
      <c r="FT1173" s="360"/>
      <c r="FU1173" s="360"/>
      <c r="FV1173" s="360"/>
      <c r="FW1173" s="360"/>
      <c r="FX1173" s="360"/>
      <c r="FY1173" s="360"/>
      <c r="FZ1173" s="360"/>
      <c r="GA1173" s="360"/>
      <c r="GB1173" s="360"/>
      <c r="GC1173" s="360"/>
      <c r="GD1173" s="360"/>
      <c r="GE1173" s="360"/>
      <c r="GF1173" s="360"/>
      <c r="GG1173" s="360"/>
      <c r="GH1173" s="360"/>
      <c r="GI1173" s="360"/>
      <c r="GJ1173" s="360"/>
      <c r="GK1173" s="360"/>
      <c r="GL1173" s="360"/>
      <c r="GM1173" s="360"/>
      <c r="GN1173" s="360"/>
      <c r="GO1173" s="360"/>
      <c r="GP1173" s="360"/>
      <c r="GQ1173" s="360"/>
      <c r="GR1173" s="360"/>
      <c r="GS1173" s="360"/>
      <c r="GT1173" s="360"/>
      <c r="GU1173" s="360"/>
      <c r="GV1173" s="360"/>
      <c r="GW1173" s="360"/>
      <c r="GX1173" s="360"/>
      <c r="GY1173" s="360"/>
      <c r="GZ1173" s="360"/>
      <c r="HA1173" s="360"/>
      <c r="HB1173" s="360"/>
      <c r="HC1173" s="360"/>
      <c r="HD1173" s="360"/>
      <c r="HE1173" s="360"/>
      <c r="HF1173" s="360"/>
      <c r="HG1173" s="360"/>
      <c r="HH1173" s="360"/>
      <c r="HI1173" s="360"/>
      <c r="HJ1173" s="360"/>
      <c r="HK1173" s="360"/>
      <c r="HL1173" s="360"/>
      <c r="HM1173" s="360"/>
      <c r="HN1173" s="360"/>
      <c r="HO1173" s="360"/>
      <c r="HP1173" s="360"/>
      <c r="HQ1173" s="360"/>
      <c r="HR1173" s="360"/>
      <c r="HS1173" s="360"/>
      <c r="HT1173" s="360"/>
      <c r="HU1173" s="360"/>
      <c r="HV1173" s="360"/>
      <c r="HW1173" s="360"/>
      <c r="HX1173" s="360"/>
    </row>
    <row r="1175" spans="1:232" s="461" customFormat="1">
      <c r="A1175" s="352"/>
      <c r="B1175" s="369"/>
      <c r="C1175" s="354"/>
      <c r="D1175" s="355"/>
      <c r="E1175" s="356"/>
      <c r="F1175" s="357"/>
      <c r="G1175" s="370"/>
      <c r="H1175" s="372"/>
      <c r="I1175" s="447"/>
      <c r="J1175" s="448"/>
      <c r="K1175" s="449"/>
      <c r="L1175" s="446"/>
      <c r="N1175" s="440"/>
      <c r="O1175" s="440"/>
      <c r="P1175" s="360"/>
      <c r="Q1175" s="360"/>
      <c r="R1175" s="360"/>
      <c r="S1175" s="360"/>
      <c r="T1175" s="360"/>
      <c r="U1175" s="360"/>
      <c r="V1175" s="360"/>
      <c r="W1175" s="360"/>
      <c r="X1175" s="360"/>
      <c r="Y1175" s="360"/>
      <c r="Z1175" s="360"/>
      <c r="AA1175" s="360"/>
      <c r="AB1175" s="360"/>
      <c r="AC1175" s="360"/>
      <c r="AD1175" s="360"/>
      <c r="AE1175" s="360"/>
      <c r="AF1175" s="360"/>
      <c r="AG1175" s="360"/>
      <c r="AH1175" s="360"/>
      <c r="AI1175" s="360"/>
      <c r="AJ1175" s="360"/>
      <c r="AK1175" s="360"/>
      <c r="AL1175" s="360"/>
      <c r="AM1175" s="360"/>
      <c r="AN1175" s="360"/>
      <c r="AO1175" s="360"/>
      <c r="AP1175" s="360"/>
      <c r="AQ1175" s="360"/>
      <c r="AR1175" s="360"/>
      <c r="AS1175" s="360"/>
      <c r="AT1175" s="360"/>
      <c r="AU1175" s="360"/>
      <c r="AV1175" s="360"/>
      <c r="AW1175" s="360"/>
      <c r="AX1175" s="360"/>
      <c r="AY1175" s="360"/>
      <c r="AZ1175" s="360"/>
      <c r="BA1175" s="360"/>
      <c r="BB1175" s="360"/>
      <c r="BC1175" s="360"/>
      <c r="BD1175" s="360"/>
      <c r="BE1175" s="360"/>
      <c r="BF1175" s="360"/>
      <c r="BG1175" s="360"/>
      <c r="BH1175" s="360"/>
      <c r="BI1175" s="360"/>
      <c r="BJ1175" s="360"/>
      <c r="BK1175" s="360"/>
      <c r="BL1175" s="360"/>
      <c r="BM1175" s="360"/>
      <c r="BN1175" s="360"/>
      <c r="BO1175" s="360"/>
      <c r="BP1175" s="360"/>
      <c r="BQ1175" s="360"/>
      <c r="BR1175" s="360"/>
      <c r="BS1175" s="360"/>
      <c r="BT1175" s="360"/>
      <c r="BU1175" s="360"/>
      <c r="BV1175" s="360"/>
      <c r="BW1175" s="360"/>
      <c r="BX1175" s="360"/>
      <c r="BY1175" s="360"/>
      <c r="BZ1175" s="360"/>
      <c r="CA1175" s="360"/>
      <c r="CB1175" s="360"/>
      <c r="CC1175" s="360"/>
      <c r="CD1175" s="360"/>
      <c r="CE1175" s="360"/>
      <c r="CF1175" s="360"/>
      <c r="CG1175" s="360"/>
      <c r="CH1175" s="360"/>
      <c r="CI1175" s="360"/>
      <c r="CJ1175" s="360"/>
      <c r="CK1175" s="360"/>
      <c r="CL1175" s="360"/>
      <c r="CM1175" s="360"/>
      <c r="CN1175" s="360"/>
      <c r="CO1175" s="360"/>
      <c r="CP1175" s="360"/>
      <c r="CQ1175" s="360"/>
      <c r="CR1175" s="360"/>
      <c r="CS1175" s="360"/>
      <c r="CT1175" s="360"/>
      <c r="CU1175" s="360"/>
      <c r="CV1175" s="360"/>
      <c r="CW1175" s="360"/>
      <c r="CX1175" s="360"/>
      <c r="CY1175" s="360"/>
      <c r="CZ1175" s="360"/>
      <c r="DA1175" s="360"/>
      <c r="DB1175" s="360"/>
      <c r="DC1175" s="360"/>
      <c r="DD1175" s="360"/>
      <c r="DE1175" s="360"/>
      <c r="DF1175" s="360"/>
      <c r="DG1175" s="360"/>
      <c r="DH1175" s="360"/>
      <c r="DI1175" s="360"/>
      <c r="DJ1175" s="360"/>
      <c r="DK1175" s="360"/>
      <c r="DL1175" s="360"/>
      <c r="DM1175" s="360"/>
      <c r="DN1175" s="360"/>
      <c r="DO1175" s="360"/>
      <c r="DP1175" s="360"/>
      <c r="DQ1175" s="360"/>
      <c r="DR1175" s="360"/>
      <c r="DS1175" s="360"/>
      <c r="DT1175" s="360"/>
      <c r="DU1175" s="360"/>
      <c r="DV1175" s="360"/>
      <c r="DW1175" s="360"/>
      <c r="DX1175" s="360"/>
      <c r="DY1175" s="360"/>
      <c r="DZ1175" s="360"/>
      <c r="EA1175" s="360"/>
      <c r="EB1175" s="360"/>
      <c r="EC1175" s="360"/>
      <c r="ED1175" s="360"/>
      <c r="EE1175" s="360"/>
      <c r="EF1175" s="360"/>
      <c r="EG1175" s="360"/>
      <c r="EH1175" s="360"/>
      <c r="EI1175" s="360"/>
      <c r="EJ1175" s="360"/>
      <c r="EK1175" s="360"/>
      <c r="EL1175" s="360"/>
      <c r="EM1175" s="360"/>
      <c r="EN1175" s="360"/>
      <c r="EO1175" s="360"/>
      <c r="EP1175" s="360"/>
      <c r="EQ1175" s="360"/>
      <c r="ER1175" s="360"/>
      <c r="ES1175" s="360"/>
      <c r="ET1175" s="360"/>
      <c r="EU1175" s="360"/>
      <c r="EV1175" s="360"/>
      <c r="EW1175" s="360"/>
      <c r="EX1175" s="360"/>
      <c r="EY1175" s="360"/>
      <c r="EZ1175" s="360"/>
      <c r="FA1175" s="360"/>
      <c r="FB1175" s="360"/>
      <c r="FC1175" s="360"/>
      <c r="FD1175" s="360"/>
      <c r="FE1175" s="360"/>
      <c r="FF1175" s="360"/>
      <c r="FG1175" s="360"/>
      <c r="FH1175" s="360"/>
      <c r="FI1175" s="360"/>
      <c r="FJ1175" s="360"/>
      <c r="FK1175" s="360"/>
      <c r="FL1175" s="360"/>
      <c r="FM1175" s="360"/>
      <c r="FN1175" s="360"/>
      <c r="FO1175" s="360"/>
      <c r="FP1175" s="360"/>
      <c r="FQ1175" s="360"/>
      <c r="FR1175" s="360"/>
      <c r="FS1175" s="360"/>
      <c r="FT1175" s="360"/>
      <c r="FU1175" s="360"/>
      <c r="FV1175" s="360"/>
      <c r="FW1175" s="360"/>
      <c r="FX1175" s="360"/>
      <c r="FY1175" s="360"/>
      <c r="FZ1175" s="360"/>
      <c r="GA1175" s="360"/>
      <c r="GB1175" s="360"/>
      <c r="GC1175" s="360"/>
      <c r="GD1175" s="360"/>
      <c r="GE1175" s="360"/>
      <c r="GF1175" s="360"/>
      <c r="GG1175" s="360"/>
      <c r="GH1175" s="360"/>
      <c r="GI1175" s="360"/>
      <c r="GJ1175" s="360"/>
      <c r="GK1175" s="360"/>
      <c r="GL1175" s="360"/>
      <c r="GM1175" s="360"/>
      <c r="GN1175" s="360"/>
      <c r="GO1175" s="360"/>
      <c r="GP1175" s="360"/>
      <c r="GQ1175" s="360"/>
      <c r="GR1175" s="360"/>
      <c r="GS1175" s="360"/>
      <c r="GT1175" s="360"/>
      <c r="GU1175" s="360"/>
      <c r="GV1175" s="360"/>
      <c r="GW1175" s="360"/>
      <c r="GX1175" s="360"/>
      <c r="GY1175" s="360"/>
      <c r="GZ1175" s="360"/>
      <c r="HA1175" s="360"/>
      <c r="HB1175" s="360"/>
      <c r="HC1175" s="360"/>
      <c r="HD1175" s="360"/>
      <c r="HE1175" s="360"/>
      <c r="HF1175" s="360"/>
      <c r="HG1175" s="360"/>
      <c r="HH1175" s="360"/>
      <c r="HI1175" s="360"/>
      <c r="HJ1175" s="360"/>
      <c r="HK1175" s="360"/>
      <c r="HL1175" s="360"/>
      <c r="HM1175" s="360"/>
      <c r="HN1175" s="360"/>
      <c r="HO1175" s="360"/>
      <c r="HP1175" s="360"/>
      <c r="HQ1175" s="360"/>
      <c r="HR1175" s="360"/>
      <c r="HS1175" s="360"/>
      <c r="HT1175" s="360"/>
      <c r="HU1175" s="360"/>
      <c r="HV1175" s="360"/>
      <c r="HW1175" s="360"/>
      <c r="HX1175" s="360"/>
    </row>
    <row r="1177" spans="1:232" s="461" customFormat="1">
      <c r="A1177" s="352"/>
      <c r="B1177" s="369"/>
      <c r="C1177" s="354"/>
      <c r="D1177" s="355"/>
      <c r="E1177" s="356"/>
      <c r="F1177" s="357"/>
      <c r="G1177" s="370"/>
      <c r="H1177" s="372"/>
      <c r="I1177" s="447"/>
      <c r="J1177" s="448"/>
      <c r="K1177" s="449"/>
      <c r="L1177" s="446"/>
      <c r="N1177" s="440"/>
      <c r="O1177" s="440"/>
      <c r="P1177" s="360"/>
      <c r="Q1177" s="360"/>
      <c r="R1177" s="360"/>
      <c r="S1177" s="360"/>
      <c r="T1177" s="360"/>
      <c r="U1177" s="360"/>
      <c r="V1177" s="360"/>
      <c r="W1177" s="360"/>
      <c r="X1177" s="360"/>
      <c r="Y1177" s="360"/>
      <c r="Z1177" s="360"/>
      <c r="AA1177" s="360"/>
      <c r="AB1177" s="360"/>
      <c r="AC1177" s="360"/>
      <c r="AD1177" s="360"/>
      <c r="AE1177" s="360"/>
      <c r="AF1177" s="360"/>
      <c r="AG1177" s="360"/>
      <c r="AH1177" s="360"/>
      <c r="AI1177" s="360"/>
      <c r="AJ1177" s="360"/>
      <c r="AK1177" s="360"/>
      <c r="AL1177" s="360"/>
      <c r="AM1177" s="360"/>
      <c r="AN1177" s="360"/>
      <c r="AO1177" s="360"/>
      <c r="AP1177" s="360"/>
      <c r="AQ1177" s="360"/>
      <c r="AR1177" s="360"/>
      <c r="AS1177" s="360"/>
      <c r="AT1177" s="360"/>
      <c r="AU1177" s="360"/>
      <c r="AV1177" s="360"/>
      <c r="AW1177" s="360"/>
      <c r="AX1177" s="360"/>
      <c r="AY1177" s="360"/>
      <c r="AZ1177" s="360"/>
      <c r="BA1177" s="360"/>
      <c r="BB1177" s="360"/>
      <c r="BC1177" s="360"/>
      <c r="BD1177" s="360"/>
      <c r="BE1177" s="360"/>
      <c r="BF1177" s="360"/>
      <c r="BG1177" s="360"/>
      <c r="BH1177" s="360"/>
      <c r="BI1177" s="360"/>
      <c r="BJ1177" s="360"/>
      <c r="BK1177" s="360"/>
      <c r="BL1177" s="360"/>
      <c r="BM1177" s="360"/>
      <c r="BN1177" s="360"/>
      <c r="BO1177" s="360"/>
      <c r="BP1177" s="360"/>
      <c r="BQ1177" s="360"/>
      <c r="BR1177" s="360"/>
      <c r="BS1177" s="360"/>
      <c r="BT1177" s="360"/>
      <c r="BU1177" s="360"/>
      <c r="BV1177" s="360"/>
      <c r="BW1177" s="360"/>
      <c r="BX1177" s="360"/>
      <c r="BY1177" s="360"/>
      <c r="BZ1177" s="360"/>
      <c r="CA1177" s="360"/>
      <c r="CB1177" s="360"/>
      <c r="CC1177" s="360"/>
      <c r="CD1177" s="360"/>
      <c r="CE1177" s="360"/>
      <c r="CF1177" s="360"/>
      <c r="CG1177" s="360"/>
      <c r="CH1177" s="360"/>
      <c r="CI1177" s="360"/>
      <c r="CJ1177" s="360"/>
      <c r="CK1177" s="360"/>
      <c r="CL1177" s="360"/>
      <c r="CM1177" s="360"/>
      <c r="CN1177" s="360"/>
      <c r="CO1177" s="360"/>
      <c r="CP1177" s="360"/>
      <c r="CQ1177" s="360"/>
      <c r="CR1177" s="360"/>
      <c r="CS1177" s="360"/>
      <c r="CT1177" s="360"/>
      <c r="CU1177" s="360"/>
      <c r="CV1177" s="360"/>
      <c r="CW1177" s="360"/>
      <c r="CX1177" s="360"/>
      <c r="CY1177" s="360"/>
      <c r="CZ1177" s="360"/>
      <c r="DA1177" s="360"/>
      <c r="DB1177" s="360"/>
      <c r="DC1177" s="360"/>
      <c r="DD1177" s="360"/>
      <c r="DE1177" s="360"/>
      <c r="DF1177" s="360"/>
      <c r="DG1177" s="360"/>
      <c r="DH1177" s="360"/>
      <c r="DI1177" s="360"/>
      <c r="DJ1177" s="360"/>
      <c r="DK1177" s="360"/>
      <c r="DL1177" s="360"/>
      <c r="DM1177" s="360"/>
      <c r="DN1177" s="360"/>
      <c r="DO1177" s="360"/>
      <c r="DP1177" s="360"/>
      <c r="DQ1177" s="360"/>
      <c r="DR1177" s="360"/>
      <c r="DS1177" s="360"/>
      <c r="DT1177" s="360"/>
      <c r="DU1177" s="360"/>
      <c r="DV1177" s="360"/>
      <c r="DW1177" s="360"/>
      <c r="DX1177" s="360"/>
      <c r="DY1177" s="360"/>
      <c r="DZ1177" s="360"/>
      <c r="EA1177" s="360"/>
      <c r="EB1177" s="360"/>
      <c r="EC1177" s="360"/>
      <c r="ED1177" s="360"/>
      <c r="EE1177" s="360"/>
      <c r="EF1177" s="360"/>
      <c r="EG1177" s="360"/>
      <c r="EH1177" s="360"/>
      <c r="EI1177" s="360"/>
      <c r="EJ1177" s="360"/>
      <c r="EK1177" s="360"/>
      <c r="EL1177" s="360"/>
      <c r="EM1177" s="360"/>
      <c r="EN1177" s="360"/>
      <c r="EO1177" s="360"/>
      <c r="EP1177" s="360"/>
      <c r="EQ1177" s="360"/>
      <c r="ER1177" s="360"/>
      <c r="ES1177" s="360"/>
      <c r="ET1177" s="360"/>
      <c r="EU1177" s="360"/>
      <c r="EV1177" s="360"/>
      <c r="EW1177" s="360"/>
      <c r="EX1177" s="360"/>
      <c r="EY1177" s="360"/>
      <c r="EZ1177" s="360"/>
      <c r="FA1177" s="360"/>
      <c r="FB1177" s="360"/>
      <c r="FC1177" s="360"/>
      <c r="FD1177" s="360"/>
      <c r="FE1177" s="360"/>
      <c r="FF1177" s="360"/>
      <c r="FG1177" s="360"/>
      <c r="FH1177" s="360"/>
      <c r="FI1177" s="360"/>
      <c r="FJ1177" s="360"/>
      <c r="FK1177" s="360"/>
      <c r="FL1177" s="360"/>
      <c r="FM1177" s="360"/>
      <c r="FN1177" s="360"/>
      <c r="FO1177" s="360"/>
      <c r="FP1177" s="360"/>
      <c r="FQ1177" s="360"/>
      <c r="FR1177" s="360"/>
      <c r="FS1177" s="360"/>
      <c r="FT1177" s="360"/>
      <c r="FU1177" s="360"/>
      <c r="FV1177" s="360"/>
      <c r="FW1177" s="360"/>
      <c r="FX1177" s="360"/>
      <c r="FY1177" s="360"/>
      <c r="FZ1177" s="360"/>
      <c r="GA1177" s="360"/>
      <c r="GB1177" s="360"/>
      <c r="GC1177" s="360"/>
      <c r="GD1177" s="360"/>
      <c r="GE1177" s="360"/>
      <c r="GF1177" s="360"/>
      <c r="GG1177" s="360"/>
      <c r="GH1177" s="360"/>
      <c r="GI1177" s="360"/>
      <c r="GJ1177" s="360"/>
      <c r="GK1177" s="360"/>
      <c r="GL1177" s="360"/>
      <c r="GM1177" s="360"/>
      <c r="GN1177" s="360"/>
      <c r="GO1177" s="360"/>
      <c r="GP1177" s="360"/>
      <c r="GQ1177" s="360"/>
      <c r="GR1177" s="360"/>
      <c r="GS1177" s="360"/>
      <c r="GT1177" s="360"/>
      <c r="GU1177" s="360"/>
      <c r="GV1177" s="360"/>
      <c r="GW1177" s="360"/>
      <c r="GX1177" s="360"/>
      <c r="GY1177" s="360"/>
      <c r="GZ1177" s="360"/>
      <c r="HA1177" s="360"/>
      <c r="HB1177" s="360"/>
      <c r="HC1177" s="360"/>
      <c r="HD1177" s="360"/>
      <c r="HE1177" s="360"/>
      <c r="HF1177" s="360"/>
      <c r="HG1177" s="360"/>
      <c r="HH1177" s="360"/>
      <c r="HI1177" s="360"/>
      <c r="HJ1177" s="360"/>
      <c r="HK1177" s="360"/>
      <c r="HL1177" s="360"/>
      <c r="HM1177" s="360"/>
      <c r="HN1177" s="360"/>
      <c r="HO1177" s="360"/>
      <c r="HP1177" s="360"/>
      <c r="HQ1177" s="360"/>
      <c r="HR1177" s="360"/>
      <c r="HS1177" s="360"/>
      <c r="HT1177" s="360"/>
      <c r="HU1177" s="360"/>
      <c r="HV1177" s="360"/>
      <c r="HW1177" s="360"/>
      <c r="HX1177" s="360"/>
    </row>
    <row r="1179" spans="1:232" s="461" customFormat="1">
      <c r="A1179" s="352"/>
      <c r="B1179" s="369"/>
      <c r="C1179" s="354"/>
      <c r="D1179" s="355"/>
      <c r="E1179" s="356"/>
      <c r="F1179" s="357"/>
      <c r="G1179" s="370"/>
      <c r="H1179" s="372"/>
      <c r="I1179" s="447"/>
      <c r="J1179" s="448"/>
      <c r="K1179" s="449"/>
      <c r="L1179" s="446"/>
      <c r="N1179" s="440"/>
      <c r="O1179" s="440"/>
      <c r="P1179" s="360"/>
      <c r="Q1179" s="360"/>
      <c r="R1179" s="360"/>
      <c r="S1179" s="360"/>
      <c r="T1179" s="360"/>
      <c r="U1179" s="360"/>
      <c r="V1179" s="360"/>
      <c r="W1179" s="360"/>
      <c r="X1179" s="360"/>
      <c r="Y1179" s="360"/>
      <c r="Z1179" s="360"/>
      <c r="AA1179" s="360"/>
      <c r="AB1179" s="360"/>
      <c r="AC1179" s="360"/>
      <c r="AD1179" s="360"/>
      <c r="AE1179" s="360"/>
      <c r="AF1179" s="360"/>
      <c r="AG1179" s="360"/>
      <c r="AH1179" s="360"/>
      <c r="AI1179" s="360"/>
      <c r="AJ1179" s="360"/>
      <c r="AK1179" s="360"/>
      <c r="AL1179" s="360"/>
      <c r="AM1179" s="360"/>
      <c r="AN1179" s="360"/>
      <c r="AO1179" s="360"/>
      <c r="AP1179" s="360"/>
      <c r="AQ1179" s="360"/>
      <c r="AR1179" s="360"/>
      <c r="AS1179" s="360"/>
      <c r="AT1179" s="360"/>
      <c r="AU1179" s="360"/>
      <c r="AV1179" s="360"/>
      <c r="AW1179" s="360"/>
      <c r="AX1179" s="360"/>
      <c r="AY1179" s="360"/>
      <c r="AZ1179" s="360"/>
      <c r="BA1179" s="360"/>
      <c r="BB1179" s="360"/>
      <c r="BC1179" s="360"/>
      <c r="BD1179" s="360"/>
      <c r="BE1179" s="360"/>
      <c r="BF1179" s="360"/>
      <c r="BG1179" s="360"/>
      <c r="BH1179" s="360"/>
      <c r="BI1179" s="360"/>
      <c r="BJ1179" s="360"/>
      <c r="BK1179" s="360"/>
      <c r="BL1179" s="360"/>
      <c r="BM1179" s="360"/>
      <c r="BN1179" s="360"/>
      <c r="BO1179" s="360"/>
      <c r="BP1179" s="360"/>
      <c r="BQ1179" s="360"/>
      <c r="BR1179" s="360"/>
      <c r="BS1179" s="360"/>
      <c r="BT1179" s="360"/>
      <c r="BU1179" s="360"/>
      <c r="BV1179" s="360"/>
      <c r="BW1179" s="360"/>
      <c r="BX1179" s="360"/>
      <c r="BY1179" s="360"/>
      <c r="BZ1179" s="360"/>
      <c r="CA1179" s="360"/>
      <c r="CB1179" s="360"/>
      <c r="CC1179" s="360"/>
      <c r="CD1179" s="360"/>
      <c r="CE1179" s="360"/>
      <c r="CF1179" s="360"/>
      <c r="CG1179" s="360"/>
      <c r="CH1179" s="360"/>
      <c r="CI1179" s="360"/>
      <c r="CJ1179" s="360"/>
      <c r="CK1179" s="360"/>
      <c r="CL1179" s="360"/>
      <c r="CM1179" s="360"/>
      <c r="CN1179" s="360"/>
      <c r="CO1179" s="360"/>
      <c r="CP1179" s="360"/>
      <c r="CQ1179" s="360"/>
      <c r="CR1179" s="360"/>
      <c r="CS1179" s="360"/>
      <c r="CT1179" s="360"/>
      <c r="CU1179" s="360"/>
      <c r="CV1179" s="360"/>
      <c r="CW1179" s="360"/>
      <c r="CX1179" s="360"/>
      <c r="CY1179" s="360"/>
      <c r="CZ1179" s="360"/>
      <c r="DA1179" s="360"/>
      <c r="DB1179" s="360"/>
      <c r="DC1179" s="360"/>
      <c r="DD1179" s="360"/>
      <c r="DE1179" s="360"/>
      <c r="DF1179" s="360"/>
      <c r="DG1179" s="360"/>
      <c r="DH1179" s="360"/>
      <c r="DI1179" s="360"/>
      <c r="DJ1179" s="360"/>
      <c r="DK1179" s="360"/>
      <c r="DL1179" s="360"/>
      <c r="DM1179" s="360"/>
      <c r="DN1179" s="360"/>
      <c r="DO1179" s="360"/>
      <c r="DP1179" s="360"/>
      <c r="DQ1179" s="360"/>
      <c r="DR1179" s="360"/>
      <c r="DS1179" s="360"/>
      <c r="DT1179" s="360"/>
      <c r="DU1179" s="360"/>
      <c r="DV1179" s="360"/>
      <c r="DW1179" s="360"/>
      <c r="DX1179" s="360"/>
      <c r="DY1179" s="360"/>
      <c r="DZ1179" s="360"/>
      <c r="EA1179" s="360"/>
      <c r="EB1179" s="360"/>
      <c r="EC1179" s="360"/>
      <c r="ED1179" s="360"/>
      <c r="EE1179" s="360"/>
      <c r="EF1179" s="360"/>
      <c r="EG1179" s="360"/>
      <c r="EH1179" s="360"/>
      <c r="EI1179" s="360"/>
      <c r="EJ1179" s="360"/>
      <c r="EK1179" s="360"/>
      <c r="EL1179" s="360"/>
      <c r="EM1179" s="360"/>
      <c r="EN1179" s="360"/>
      <c r="EO1179" s="360"/>
      <c r="EP1179" s="360"/>
      <c r="EQ1179" s="360"/>
      <c r="ER1179" s="360"/>
      <c r="ES1179" s="360"/>
      <c r="ET1179" s="360"/>
      <c r="EU1179" s="360"/>
      <c r="EV1179" s="360"/>
      <c r="EW1179" s="360"/>
      <c r="EX1179" s="360"/>
      <c r="EY1179" s="360"/>
      <c r="EZ1179" s="360"/>
      <c r="FA1179" s="360"/>
      <c r="FB1179" s="360"/>
      <c r="FC1179" s="360"/>
      <c r="FD1179" s="360"/>
      <c r="FE1179" s="360"/>
      <c r="FF1179" s="360"/>
      <c r="FG1179" s="360"/>
      <c r="FH1179" s="360"/>
      <c r="FI1179" s="360"/>
      <c r="FJ1179" s="360"/>
      <c r="FK1179" s="360"/>
      <c r="FL1179" s="360"/>
      <c r="FM1179" s="360"/>
      <c r="FN1179" s="360"/>
      <c r="FO1179" s="360"/>
      <c r="FP1179" s="360"/>
      <c r="FQ1179" s="360"/>
      <c r="FR1179" s="360"/>
      <c r="FS1179" s="360"/>
      <c r="FT1179" s="360"/>
      <c r="FU1179" s="360"/>
      <c r="FV1179" s="360"/>
      <c r="FW1179" s="360"/>
      <c r="FX1179" s="360"/>
      <c r="FY1179" s="360"/>
      <c r="FZ1179" s="360"/>
      <c r="GA1179" s="360"/>
      <c r="GB1179" s="360"/>
      <c r="GC1179" s="360"/>
      <c r="GD1179" s="360"/>
      <c r="GE1179" s="360"/>
      <c r="GF1179" s="360"/>
      <c r="GG1179" s="360"/>
      <c r="GH1179" s="360"/>
      <c r="GI1179" s="360"/>
      <c r="GJ1179" s="360"/>
      <c r="GK1179" s="360"/>
      <c r="GL1179" s="360"/>
      <c r="GM1179" s="360"/>
      <c r="GN1179" s="360"/>
      <c r="GO1179" s="360"/>
      <c r="GP1179" s="360"/>
      <c r="GQ1179" s="360"/>
      <c r="GR1179" s="360"/>
      <c r="GS1179" s="360"/>
      <c r="GT1179" s="360"/>
      <c r="GU1179" s="360"/>
      <c r="GV1179" s="360"/>
      <c r="GW1179" s="360"/>
      <c r="GX1179" s="360"/>
      <c r="GY1179" s="360"/>
      <c r="GZ1179" s="360"/>
      <c r="HA1179" s="360"/>
      <c r="HB1179" s="360"/>
      <c r="HC1179" s="360"/>
      <c r="HD1179" s="360"/>
      <c r="HE1179" s="360"/>
      <c r="HF1179" s="360"/>
      <c r="HG1179" s="360"/>
      <c r="HH1179" s="360"/>
      <c r="HI1179" s="360"/>
      <c r="HJ1179" s="360"/>
      <c r="HK1179" s="360"/>
      <c r="HL1179" s="360"/>
      <c r="HM1179" s="360"/>
      <c r="HN1179" s="360"/>
      <c r="HO1179" s="360"/>
      <c r="HP1179" s="360"/>
      <c r="HQ1179" s="360"/>
      <c r="HR1179" s="360"/>
      <c r="HS1179" s="360"/>
      <c r="HT1179" s="360"/>
      <c r="HU1179" s="360"/>
      <c r="HV1179" s="360"/>
      <c r="HW1179" s="360"/>
      <c r="HX1179" s="360"/>
    </row>
    <row r="1181" spans="1:232" s="461" customFormat="1">
      <c r="A1181" s="352"/>
      <c r="B1181" s="369"/>
      <c r="C1181" s="354"/>
      <c r="D1181" s="355"/>
      <c r="E1181" s="356"/>
      <c r="F1181" s="357"/>
      <c r="G1181" s="370"/>
      <c r="H1181" s="372"/>
      <c r="I1181" s="447"/>
      <c r="J1181" s="448"/>
      <c r="K1181" s="449"/>
      <c r="L1181" s="446"/>
      <c r="N1181" s="440"/>
      <c r="O1181" s="440"/>
      <c r="P1181" s="360"/>
      <c r="Q1181" s="360"/>
      <c r="R1181" s="360"/>
      <c r="S1181" s="360"/>
      <c r="T1181" s="360"/>
      <c r="U1181" s="360"/>
      <c r="V1181" s="360"/>
      <c r="W1181" s="360"/>
      <c r="X1181" s="360"/>
      <c r="Y1181" s="360"/>
      <c r="Z1181" s="360"/>
      <c r="AA1181" s="360"/>
      <c r="AB1181" s="360"/>
      <c r="AC1181" s="360"/>
      <c r="AD1181" s="360"/>
      <c r="AE1181" s="360"/>
      <c r="AF1181" s="360"/>
      <c r="AG1181" s="360"/>
      <c r="AH1181" s="360"/>
      <c r="AI1181" s="360"/>
      <c r="AJ1181" s="360"/>
      <c r="AK1181" s="360"/>
      <c r="AL1181" s="360"/>
      <c r="AM1181" s="360"/>
      <c r="AN1181" s="360"/>
      <c r="AO1181" s="360"/>
      <c r="AP1181" s="360"/>
      <c r="AQ1181" s="360"/>
      <c r="AR1181" s="360"/>
      <c r="AS1181" s="360"/>
      <c r="AT1181" s="360"/>
      <c r="AU1181" s="360"/>
      <c r="AV1181" s="360"/>
      <c r="AW1181" s="360"/>
      <c r="AX1181" s="360"/>
      <c r="AY1181" s="360"/>
      <c r="AZ1181" s="360"/>
      <c r="BA1181" s="360"/>
      <c r="BB1181" s="360"/>
      <c r="BC1181" s="360"/>
      <c r="BD1181" s="360"/>
      <c r="BE1181" s="360"/>
      <c r="BF1181" s="360"/>
      <c r="BG1181" s="360"/>
      <c r="BH1181" s="360"/>
      <c r="BI1181" s="360"/>
      <c r="BJ1181" s="360"/>
      <c r="BK1181" s="360"/>
      <c r="BL1181" s="360"/>
      <c r="BM1181" s="360"/>
      <c r="BN1181" s="360"/>
      <c r="BO1181" s="360"/>
      <c r="BP1181" s="360"/>
      <c r="BQ1181" s="360"/>
      <c r="BR1181" s="360"/>
      <c r="BS1181" s="360"/>
      <c r="BT1181" s="360"/>
      <c r="BU1181" s="360"/>
      <c r="BV1181" s="360"/>
      <c r="BW1181" s="360"/>
      <c r="BX1181" s="360"/>
      <c r="BY1181" s="360"/>
      <c r="BZ1181" s="360"/>
      <c r="CA1181" s="360"/>
      <c r="CB1181" s="360"/>
      <c r="CC1181" s="360"/>
      <c r="CD1181" s="360"/>
      <c r="CE1181" s="360"/>
      <c r="CF1181" s="360"/>
      <c r="CG1181" s="360"/>
      <c r="CH1181" s="360"/>
      <c r="CI1181" s="360"/>
      <c r="CJ1181" s="360"/>
      <c r="CK1181" s="360"/>
      <c r="CL1181" s="360"/>
      <c r="CM1181" s="360"/>
      <c r="CN1181" s="360"/>
      <c r="CO1181" s="360"/>
      <c r="CP1181" s="360"/>
      <c r="CQ1181" s="360"/>
      <c r="CR1181" s="360"/>
      <c r="CS1181" s="360"/>
      <c r="CT1181" s="360"/>
      <c r="CU1181" s="360"/>
      <c r="CV1181" s="360"/>
      <c r="CW1181" s="360"/>
      <c r="CX1181" s="360"/>
      <c r="CY1181" s="360"/>
      <c r="CZ1181" s="360"/>
      <c r="DA1181" s="360"/>
      <c r="DB1181" s="360"/>
      <c r="DC1181" s="360"/>
      <c r="DD1181" s="360"/>
      <c r="DE1181" s="360"/>
      <c r="DF1181" s="360"/>
      <c r="DG1181" s="360"/>
      <c r="DH1181" s="360"/>
      <c r="DI1181" s="360"/>
      <c r="DJ1181" s="360"/>
      <c r="DK1181" s="360"/>
      <c r="DL1181" s="360"/>
      <c r="DM1181" s="360"/>
      <c r="DN1181" s="360"/>
      <c r="DO1181" s="360"/>
      <c r="DP1181" s="360"/>
      <c r="DQ1181" s="360"/>
      <c r="DR1181" s="360"/>
      <c r="DS1181" s="360"/>
      <c r="DT1181" s="360"/>
      <c r="DU1181" s="360"/>
      <c r="DV1181" s="360"/>
      <c r="DW1181" s="360"/>
      <c r="DX1181" s="360"/>
      <c r="DY1181" s="360"/>
      <c r="DZ1181" s="360"/>
      <c r="EA1181" s="360"/>
      <c r="EB1181" s="360"/>
      <c r="EC1181" s="360"/>
      <c r="ED1181" s="360"/>
      <c r="EE1181" s="360"/>
      <c r="EF1181" s="360"/>
      <c r="EG1181" s="360"/>
      <c r="EH1181" s="360"/>
      <c r="EI1181" s="360"/>
      <c r="EJ1181" s="360"/>
      <c r="EK1181" s="360"/>
      <c r="EL1181" s="360"/>
      <c r="EM1181" s="360"/>
      <c r="EN1181" s="360"/>
      <c r="EO1181" s="360"/>
      <c r="EP1181" s="360"/>
      <c r="EQ1181" s="360"/>
      <c r="ER1181" s="360"/>
      <c r="ES1181" s="360"/>
      <c r="ET1181" s="360"/>
      <c r="EU1181" s="360"/>
      <c r="EV1181" s="360"/>
      <c r="EW1181" s="360"/>
      <c r="EX1181" s="360"/>
      <c r="EY1181" s="360"/>
      <c r="EZ1181" s="360"/>
      <c r="FA1181" s="360"/>
      <c r="FB1181" s="360"/>
      <c r="FC1181" s="360"/>
      <c r="FD1181" s="360"/>
      <c r="FE1181" s="360"/>
      <c r="FF1181" s="360"/>
      <c r="FG1181" s="360"/>
      <c r="FH1181" s="360"/>
      <c r="FI1181" s="360"/>
      <c r="FJ1181" s="360"/>
      <c r="FK1181" s="360"/>
      <c r="FL1181" s="360"/>
      <c r="FM1181" s="360"/>
      <c r="FN1181" s="360"/>
      <c r="FO1181" s="360"/>
      <c r="FP1181" s="360"/>
      <c r="FQ1181" s="360"/>
      <c r="FR1181" s="360"/>
      <c r="FS1181" s="360"/>
      <c r="FT1181" s="360"/>
      <c r="FU1181" s="360"/>
      <c r="FV1181" s="360"/>
      <c r="FW1181" s="360"/>
      <c r="FX1181" s="360"/>
      <c r="FY1181" s="360"/>
      <c r="FZ1181" s="360"/>
      <c r="GA1181" s="360"/>
      <c r="GB1181" s="360"/>
      <c r="GC1181" s="360"/>
      <c r="GD1181" s="360"/>
      <c r="GE1181" s="360"/>
      <c r="GF1181" s="360"/>
      <c r="GG1181" s="360"/>
      <c r="GH1181" s="360"/>
      <c r="GI1181" s="360"/>
      <c r="GJ1181" s="360"/>
      <c r="GK1181" s="360"/>
      <c r="GL1181" s="360"/>
      <c r="GM1181" s="360"/>
      <c r="GN1181" s="360"/>
      <c r="GO1181" s="360"/>
      <c r="GP1181" s="360"/>
      <c r="GQ1181" s="360"/>
      <c r="GR1181" s="360"/>
      <c r="GS1181" s="360"/>
      <c r="GT1181" s="360"/>
      <c r="GU1181" s="360"/>
      <c r="GV1181" s="360"/>
      <c r="GW1181" s="360"/>
      <c r="GX1181" s="360"/>
      <c r="GY1181" s="360"/>
      <c r="GZ1181" s="360"/>
      <c r="HA1181" s="360"/>
      <c r="HB1181" s="360"/>
      <c r="HC1181" s="360"/>
      <c r="HD1181" s="360"/>
      <c r="HE1181" s="360"/>
      <c r="HF1181" s="360"/>
      <c r="HG1181" s="360"/>
      <c r="HH1181" s="360"/>
      <c r="HI1181" s="360"/>
      <c r="HJ1181" s="360"/>
      <c r="HK1181" s="360"/>
      <c r="HL1181" s="360"/>
      <c r="HM1181" s="360"/>
      <c r="HN1181" s="360"/>
      <c r="HO1181" s="360"/>
      <c r="HP1181" s="360"/>
      <c r="HQ1181" s="360"/>
      <c r="HR1181" s="360"/>
      <c r="HS1181" s="360"/>
      <c r="HT1181" s="360"/>
      <c r="HU1181" s="360"/>
      <c r="HV1181" s="360"/>
      <c r="HW1181" s="360"/>
      <c r="HX1181" s="360"/>
    </row>
    <row r="1182" spans="1:232" s="461" customFormat="1">
      <c r="A1182" s="352"/>
      <c r="B1182" s="369"/>
      <c r="C1182" s="354"/>
      <c r="D1182" s="355"/>
      <c r="E1182" s="356"/>
      <c r="F1182" s="357"/>
      <c r="G1182" s="370"/>
      <c r="H1182" s="372"/>
      <c r="I1182" s="447"/>
      <c r="J1182" s="448"/>
      <c r="K1182" s="449"/>
      <c r="L1182" s="446"/>
      <c r="N1182" s="440"/>
      <c r="O1182" s="440"/>
      <c r="P1182" s="360"/>
      <c r="Q1182" s="360"/>
      <c r="R1182" s="360"/>
      <c r="S1182" s="360"/>
      <c r="T1182" s="360"/>
      <c r="U1182" s="360"/>
      <c r="V1182" s="360"/>
      <c r="W1182" s="360"/>
      <c r="X1182" s="360"/>
      <c r="Y1182" s="360"/>
      <c r="Z1182" s="360"/>
      <c r="AA1182" s="360"/>
      <c r="AB1182" s="360"/>
      <c r="AC1182" s="360"/>
      <c r="AD1182" s="360"/>
      <c r="AE1182" s="360"/>
      <c r="AF1182" s="360"/>
      <c r="AG1182" s="360"/>
      <c r="AH1182" s="360"/>
      <c r="AI1182" s="360"/>
      <c r="AJ1182" s="360"/>
      <c r="AK1182" s="360"/>
      <c r="AL1182" s="360"/>
      <c r="AM1182" s="360"/>
      <c r="AN1182" s="360"/>
      <c r="AO1182" s="360"/>
      <c r="AP1182" s="360"/>
      <c r="AQ1182" s="360"/>
      <c r="AR1182" s="360"/>
      <c r="AS1182" s="360"/>
      <c r="AT1182" s="360"/>
      <c r="AU1182" s="360"/>
      <c r="AV1182" s="360"/>
      <c r="AW1182" s="360"/>
      <c r="AX1182" s="360"/>
      <c r="AY1182" s="360"/>
      <c r="AZ1182" s="360"/>
      <c r="BA1182" s="360"/>
      <c r="BB1182" s="360"/>
      <c r="BC1182" s="360"/>
      <c r="BD1182" s="360"/>
      <c r="BE1182" s="360"/>
      <c r="BF1182" s="360"/>
      <c r="BG1182" s="360"/>
      <c r="BH1182" s="360"/>
      <c r="BI1182" s="360"/>
      <c r="BJ1182" s="360"/>
      <c r="BK1182" s="360"/>
      <c r="BL1182" s="360"/>
      <c r="BM1182" s="360"/>
      <c r="BN1182" s="360"/>
      <c r="BO1182" s="360"/>
      <c r="BP1182" s="360"/>
      <c r="BQ1182" s="360"/>
      <c r="BR1182" s="360"/>
      <c r="BS1182" s="360"/>
      <c r="BT1182" s="360"/>
      <c r="BU1182" s="360"/>
      <c r="BV1182" s="360"/>
      <c r="BW1182" s="360"/>
      <c r="BX1182" s="360"/>
      <c r="BY1182" s="360"/>
      <c r="BZ1182" s="360"/>
      <c r="CA1182" s="360"/>
      <c r="CB1182" s="360"/>
      <c r="CC1182" s="360"/>
      <c r="CD1182" s="360"/>
      <c r="CE1182" s="360"/>
      <c r="CF1182" s="360"/>
      <c r="CG1182" s="360"/>
      <c r="CH1182" s="360"/>
      <c r="CI1182" s="360"/>
      <c r="CJ1182" s="360"/>
      <c r="CK1182" s="360"/>
      <c r="CL1182" s="360"/>
      <c r="CM1182" s="360"/>
      <c r="CN1182" s="360"/>
      <c r="CO1182" s="360"/>
      <c r="CP1182" s="360"/>
      <c r="CQ1182" s="360"/>
      <c r="CR1182" s="360"/>
      <c r="CS1182" s="360"/>
      <c r="CT1182" s="360"/>
      <c r="CU1182" s="360"/>
      <c r="CV1182" s="360"/>
      <c r="CW1182" s="360"/>
      <c r="CX1182" s="360"/>
      <c r="CY1182" s="360"/>
      <c r="CZ1182" s="360"/>
      <c r="DA1182" s="360"/>
      <c r="DB1182" s="360"/>
      <c r="DC1182" s="360"/>
      <c r="DD1182" s="360"/>
      <c r="DE1182" s="360"/>
      <c r="DF1182" s="360"/>
      <c r="DG1182" s="360"/>
      <c r="DH1182" s="360"/>
      <c r="DI1182" s="360"/>
      <c r="DJ1182" s="360"/>
      <c r="DK1182" s="360"/>
      <c r="DL1182" s="360"/>
      <c r="DM1182" s="360"/>
      <c r="DN1182" s="360"/>
      <c r="DO1182" s="360"/>
      <c r="DP1182" s="360"/>
      <c r="DQ1182" s="360"/>
      <c r="DR1182" s="360"/>
      <c r="DS1182" s="360"/>
      <c r="DT1182" s="360"/>
      <c r="DU1182" s="360"/>
      <c r="DV1182" s="360"/>
      <c r="DW1182" s="360"/>
      <c r="DX1182" s="360"/>
      <c r="DY1182" s="360"/>
      <c r="DZ1182" s="360"/>
      <c r="EA1182" s="360"/>
      <c r="EB1182" s="360"/>
      <c r="EC1182" s="360"/>
      <c r="ED1182" s="360"/>
      <c r="EE1182" s="360"/>
      <c r="EF1182" s="360"/>
      <c r="EG1182" s="360"/>
      <c r="EH1182" s="360"/>
      <c r="EI1182" s="360"/>
      <c r="EJ1182" s="360"/>
      <c r="EK1182" s="360"/>
      <c r="EL1182" s="360"/>
      <c r="EM1182" s="360"/>
      <c r="EN1182" s="360"/>
      <c r="EO1182" s="360"/>
      <c r="EP1182" s="360"/>
      <c r="EQ1182" s="360"/>
      <c r="ER1182" s="360"/>
      <c r="ES1182" s="360"/>
      <c r="ET1182" s="360"/>
      <c r="EU1182" s="360"/>
      <c r="EV1182" s="360"/>
      <c r="EW1182" s="360"/>
      <c r="EX1182" s="360"/>
      <c r="EY1182" s="360"/>
      <c r="EZ1182" s="360"/>
      <c r="FA1182" s="360"/>
      <c r="FB1182" s="360"/>
      <c r="FC1182" s="360"/>
      <c r="FD1182" s="360"/>
      <c r="FE1182" s="360"/>
      <c r="FF1182" s="360"/>
      <c r="FG1182" s="360"/>
      <c r="FH1182" s="360"/>
      <c r="FI1182" s="360"/>
      <c r="FJ1182" s="360"/>
      <c r="FK1182" s="360"/>
      <c r="FL1182" s="360"/>
      <c r="FM1182" s="360"/>
      <c r="FN1182" s="360"/>
      <c r="FO1182" s="360"/>
      <c r="FP1182" s="360"/>
      <c r="FQ1182" s="360"/>
      <c r="FR1182" s="360"/>
      <c r="FS1182" s="360"/>
      <c r="FT1182" s="360"/>
      <c r="FU1182" s="360"/>
      <c r="FV1182" s="360"/>
      <c r="FW1182" s="360"/>
      <c r="FX1182" s="360"/>
      <c r="FY1182" s="360"/>
      <c r="FZ1182" s="360"/>
      <c r="GA1182" s="360"/>
      <c r="GB1182" s="360"/>
      <c r="GC1182" s="360"/>
      <c r="GD1182" s="360"/>
      <c r="GE1182" s="360"/>
      <c r="GF1182" s="360"/>
      <c r="GG1182" s="360"/>
      <c r="GH1182" s="360"/>
      <c r="GI1182" s="360"/>
      <c r="GJ1182" s="360"/>
      <c r="GK1182" s="360"/>
      <c r="GL1182" s="360"/>
      <c r="GM1182" s="360"/>
      <c r="GN1182" s="360"/>
      <c r="GO1182" s="360"/>
      <c r="GP1182" s="360"/>
      <c r="GQ1182" s="360"/>
      <c r="GR1182" s="360"/>
      <c r="GS1182" s="360"/>
      <c r="GT1182" s="360"/>
      <c r="GU1182" s="360"/>
      <c r="GV1182" s="360"/>
      <c r="GW1182" s="360"/>
      <c r="GX1182" s="360"/>
      <c r="GY1182" s="360"/>
      <c r="GZ1182" s="360"/>
      <c r="HA1182" s="360"/>
      <c r="HB1182" s="360"/>
      <c r="HC1182" s="360"/>
      <c r="HD1182" s="360"/>
      <c r="HE1182" s="360"/>
      <c r="HF1182" s="360"/>
      <c r="HG1182" s="360"/>
      <c r="HH1182" s="360"/>
      <c r="HI1182" s="360"/>
      <c r="HJ1182" s="360"/>
      <c r="HK1182" s="360"/>
      <c r="HL1182" s="360"/>
      <c r="HM1182" s="360"/>
      <c r="HN1182" s="360"/>
      <c r="HO1182" s="360"/>
      <c r="HP1182" s="360"/>
      <c r="HQ1182" s="360"/>
      <c r="HR1182" s="360"/>
      <c r="HS1182" s="360"/>
      <c r="HT1182" s="360"/>
      <c r="HU1182" s="360"/>
      <c r="HV1182" s="360"/>
      <c r="HW1182" s="360"/>
      <c r="HX1182" s="360"/>
    </row>
    <row r="1184" spans="1:232" s="461" customFormat="1">
      <c r="A1184" s="352"/>
      <c r="B1184" s="369"/>
      <c r="C1184" s="354"/>
      <c r="D1184" s="355"/>
      <c r="E1184" s="356"/>
      <c r="F1184" s="357"/>
      <c r="G1184" s="370"/>
      <c r="H1184" s="372"/>
      <c r="I1184" s="447"/>
      <c r="J1184" s="448"/>
      <c r="K1184" s="449"/>
      <c r="L1184" s="446"/>
      <c r="N1184" s="440"/>
      <c r="O1184" s="440"/>
      <c r="P1184" s="360"/>
      <c r="Q1184" s="360"/>
      <c r="R1184" s="360"/>
      <c r="S1184" s="360"/>
      <c r="T1184" s="360"/>
      <c r="U1184" s="360"/>
      <c r="V1184" s="360"/>
      <c r="W1184" s="360"/>
      <c r="X1184" s="360"/>
      <c r="Y1184" s="360"/>
      <c r="Z1184" s="360"/>
      <c r="AA1184" s="360"/>
      <c r="AB1184" s="360"/>
      <c r="AC1184" s="360"/>
      <c r="AD1184" s="360"/>
      <c r="AE1184" s="360"/>
      <c r="AF1184" s="360"/>
      <c r="AG1184" s="360"/>
      <c r="AH1184" s="360"/>
      <c r="AI1184" s="360"/>
      <c r="AJ1184" s="360"/>
      <c r="AK1184" s="360"/>
      <c r="AL1184" s="360"/>
      <c r="AM1184" s="360"/>
      <c r="AN1184" s="360"/>
      <c r="AO1184" s="360"/>
      <c r="AP1184" s="360"/>
      <c r="AQ1184" s="360"/>
      <c r="AR1184" s="360"/>
      <c r="AS1184" s="360"/>
      <c r="AT1184" s="360"/>
      <c r="AU1184" s="360"/>
      <c r="AV1184" s="360"/>
      <c r="AW1184" s="360"/>
      <c r="AX1184" s="360"/>
      <c r="AY1184" s="360"/>
      <c r="AZ1184" s="360"/>
      <c r="BA1184" s="360"/>
      <c r="BB1184" s="360"/>
      <c r="BC1184" s="360"/>
      <c r="BD1184" s="360"/>
      <c r="BE1184" s="360"/>
      <c r="BF1184" s="360"/>
      <c r="BG1184" s="360"/>
      <c r="BH1184" s="360"/>
      <c r="BI1184" s="360"/>
      <c r="BJ1184" s="360"/>
      <c r="BK1184" s="360"/>
      <c r="BL1184" s="360"/>
      <c r="BM1184" s="360"/>
      <c r="BN1184" s="360"/>
      <c r="BO1184" s="360"/>
      <c r="BP1184" s="360"/>
      <c r="BQ1184" s="360"/>
      <c r="BR1184" s="360"/>
      <c r="BS1184" s="360"/>
      <c r="BT1184" s="360"/>
      <c r="BU1184" s="360"/>
      <c r="BV1184" s="360"/>
      <c r="BW1184" s="360"/>
      <c r="BX1184" s="360"/>
      <c r="BY1184" s="360"/>
      <c r="BZ1184" s="360"/>
      <c r="CA1184" s="360"/>
      <c r="CB1184" s="360"/>
      <c r="CC1184" s="360"/>
      <c r="CD1184" s="360"/>
      <c r="CE1184" s="360"/>
      <c r="CF1184" s="360"/>
      <c r="CG1184" s="360"/>
      <c r="CH1184" s="360"/>
      <c r="CI1184" s="360"/>
      <c r="CJ1184" s="360"/>
      <c r="CK1184" s="360"/>
      <c r="CL1184" s="360"/>
      <c r="CM1184" s="360"/>
      <c r="CN1184" s="360"/>
      <c r="CO1184" s="360"/>
      <c r="CP1184" s="360"/>
      <c r="CQ1184" s="360"/>
      <c r="CR1184" s="360"/>
      <c r="CS1184" s="360"/>
      <c r="CT1184" s="360"/>
      <c r="CU1184" s="360"/>
      <c r="CV1184" s="360"/>
      <c r="CW1184" s="360"/>
      <c r="CX1184" s="360"/>
      <c r="CY1184" s="360"/>
      <c r="CZ1184" s="360"/>
      <c r="DA1184" s="360"/>
      <c r="DB1184" s="360"/>
      <c r="DC1184" s="360"/>
      <c r="DD1184" s="360"/>
      <c r="DE1184" s="360"/>
      <c r="DF1184" s="360"/>
      <c r="DG1184" s="360"/>
      <c r="DH1184" s="360"/>
      <c r="DI1184" s="360"/>
      <c r="DJ1184" s="360"/>
      <c r="DK1184" s="360"/>
      <c r="DL1184" s="360"/>
      <c r="DM1184" s="360"/>
      <c r="DN1184" s="360"/>
      <c r="DO1184" s="360"/>
      <c r="DP1184" s="360"/>
      <c r="DQ1184" s="360"/>
      <c r="DR1184" s="360"/>
      <c r="DS1184" s="360"/>
      <c r="DT1184" s="360"/>
      <c r="DU1184" s="360"/>
      <c r="DV1184" s="360"/>
      <c r="DW1184" s="360"/>
      <c r="DX1184" s="360"/>
      <c r="DY1184" s="360"/>
      <c r="DZ1184" s="360"/>
      <c r="EA1184" s="360"/>
      <c r="EB1184" s="360"/>
      <c r="EC1184" s="360"/>
      <c r="ED1184" s="360"/>
      <c r="EE1184" s="360"/>
      <c r="EF1184" s="360"/>
      <c r="EG1184" s="360"/>
      <c r="EH1184" s="360"/>
      <c r="EI1184" s="360"/>
      <c r="EJ1184" s="360"/>
      <c r="EK1184" s="360"/>
      <c r="EL1184" s="360"/>
      <c r="EM1184" s="360"/>
      <c r="EN1184" s="360"/>
      <c r="EO1184" s="360"/>
      <c r="EP1184" s="360"/>
      <c r="EQ1184" s="360"/>
      <c r="ER1184" s="360"/>
      <c r="ES1184" s="360"/>
      <c r="ET1184" s="360"/>
      <c r="EU1184" s="360"/>
      <c r="EV1184" s="360"/>
      <c r="EW1184" s="360"/>
      <c r="EX1184" s="360"/>
      <c r="EY1184" s="360"/>
      <c r="EZ1184" s="360"/>
      <c r="FA1184" s="360"/>
      <c r="FB1184" s="360"/>
      <c r="FC1184" s="360"/>
      <c r="FD1184" s="360"/>
      <c r="FE1184" s="360"/>
      <c r="FF1184" s="360"/>
      <c r="FG1184" s="360"/>
      <c r="FH1184" s="360"/>
      <c r="FI1184" s="360"/>
      <c r="FJ1184" s="360"/>
      <c r="FK1184" s="360"/>
      <c r="FL1184" s="360"/>
      <c r="FM1184" s="360"/>
      <c r="FN1184" s="360"/>
      <c r="FO1184" s="360"/>
      <c r="FP1184" s="360"/>
      <c r="FQ1184" s="360"/>
      <c r="FR1184" s="360"/>
      <c r="FS1184" s="360"/>
      <c r="FT1184" s="360"/>
      <c r="FU1184" s="360"/>
      <c r="FV1184" s="360"/>
      <c r="FW1184" s="360"/>
      <c r="FX1184" s="360"/>
      <c r="FY1184" s="360"/>
      <c r="FZ1184" s="360"/>
      <c r="GA1184" s="360"/>
      <c r="GB1184" s="360"/>
      <c r="GC1184" s="360"/>
      <c r="GD1184" s="360"/>
      <c r="GE1184" s="360"/>
      <c r="GF1184" s="360"/>
      <c r="GG1184" s="360"/>
      <c r="GH1184" s="360"/>
      <c r="GI1184" s="360"/>
      <c r="GJ1184" s="360"/>
      <c r="GK1184" s="360"/>
      <c r="GL1184" s="360"/>
      <c r="GM1184" s="360"/>
      <c r="GN1184" s="360"/>
      <c r="GO1184" s="360"/>
      <c r="GP1184" s="360"/>
      <c r="GQ1184" s="360"/>
      <c r="GR1184" s="360"/>
      <c r="GS1184" s="360"/>
      <c r="GT1184" s="360"/>
      <c r="GU1184" s="360"/>
      <c r="GV1184" s="360"/>
      <c r="GW1184" s="360"/>
      <c r="GX1184" s="360"/>
      <c r="GY1184" s="360"/>
      <c r="GZ1184" s="360"/>
      <c r="HA1184" s="360"/>
      <c r="HB1184" s="360"/>
      <c r="HC1184" s="360"/>
      <c r="HD1184" s="360"/>
      <c r="HE1184" s="360"/>
      <c r="HF1184" s="360"/>
      <c r="HG1184" s="360"/>
      <c r="HH1184" s="360"/>
      <c r="HI1184" s="360"/>
      <c r="HJ1184" s="360"/>
      <c r="HK1184" s="360"/>
      <c r="HL1184" s="360"/>
      <c r="HM1184" s="360"/>
      <c r="HN1184" s="360"/>
      <c r="HO1184" s="360"/>
      <c r="HP1184" s="360"/>
      <c r="HQ1184" s="360"/>
      <c r="HR1184" s="360"/>
      <c r="HS1184" s="360"/>
      <c r="HT1184" s="360"/>
      <c r="HU1184" s="360"/>
      <c r="HV1184" s="360"/>
      <c r="HW1184" s="360"/>
      <c r="HX1184" s="360"/>
    </row>
    <row r="1186" spans="1:232" s="461" customFormat="1">
      <c r="A1186" s="352"/>
      <c r="B1186" s="369"/>
      <c r="C1186" s="354"/>
      <c r="D1186" s="355"/>
      <c r="E1186" s="356"/>
      <c r="F1186" s="357"/>
      <c r="G1186" s="370"/>
      <c r="H1186" s="372"/>
      <c r="I1186" s="447"/>
      <c r="J1186" s="448"/>
      <c r="K1186" s="449"/>
      <c r="L1186" s="446"/>
      <c r="N1186" s="440"/>
      <c r="O1186" s="440"/>
      <c r="P1186" s="360"/>
      <c r="Q1186" s="360"/>
      <c r="R1186" s="360"/>
      <c r="S1186" s="360"/>
      <c r="T1186" s="360"/>
      <c r="U1186" s="360"/>
      <c r="V1186" s="360"/>
      <c r="W1186" s="360"/>
      <c r="X1186" s="360"/>
      <c r="Y1186" s="360"/>
      <c r="Z1186" s="360"/>
      <c r="AA1186" s="360"/>
      <c r="AB1186" s="360"/>
      <c r="AC1186" s="360"/>
      <c r="AD1186" s="360"/>
      <c r="AE1186" s="360"/>
      <c r="AF1186" s="360"/>
      <c r="AG1186" s="360"/>
      <c r="AH1186" s="360"/>
      <c r="AI1186" s="360"/>
      <c r="AJ1186" s="360"/>
      <c r="AK1186" s="360"/>
      <c r="AL1186" s="360"/>
      <c r="AM1186" s="360"/>
      <c r="AN1186" s="360"/>
      <c r="AO1186" s="360"/>
      <c r="AP1186" s="360"/>
      <c r="AQ1186" s="360"/>
      <c r="AR1186" s="360"/>
      <c r="AS1186" s="360"/>
      <c r="AT1186" s="360"/>
      <c r="AU1186" s="360"/>
      <c r="AV1186" s="360"/>
      <c r="AW1186" s="360"/>
      <c r="AX1186" s="360"/>
      <c r="AY1186" s="360"/>
      <c r="AZ1186" s="360"/>
      <c r="BA1186" s="360"/>
      <c r="BB1186" s="360"/>
      <c r="BC1186" s="360"/>
      <c r="BD1186" s="360"/>
      <c r="BE1186" s="360"/>
      <c r="BF1186" s="360"/>
      <c r="BG1186" s="360"/>
      <c r="BH1186" s="360"/>
      <c r="BI1186" s="360"/>
      <c r="BJ1186" s="360"/>
      <c r="BK1186" s="360"/>
      <c r="BL1186" s="360"/>
      <c r="BM1186" s="360"/>
      <c r="BN1186" s="360"/>
      <c r="BO1186" s="360"/>
      <c r="BP1186" s="360"/>
      <c r="BQ1186" s="360"/>
      <c r="BR1186" s="360"/>
      <c r="BS1186" s="360"/>
      <c r="BT1186" s="360"/>
      <c r="BU1186" s="360"/>
      <c r="BV1186" s="360"/>
      <c r="BW1186" s="360"/>
      <c r="BX1186" s="360"/>
      <c r="BY1186" s="360"/>
      <c r="BZ1186" s="360"/>
      <c r="CA1186" s="360"/>
      <c r="CB1186" s="360"/>
      <c r="CC1186" s="360"/>
      <c r="CD1186" s="360"/>
      <c r="CE1186" s="360"/>
      <c r="CF1186" s="360"/>
      <c r="CG1186" s="360"/>
      <c r="CH1186" s="360"/>
      <c r="CI1186" s="360"/>
      <c r="CJ1186" s="360"/>
      <c r="CK1186" s="360"/>
      <c r="CL1186" s="360"/>
      <c r="CM1186" s="360"/>
      <c r="CN1186" s="360"/>
      <c r="CO1186" s="360"/>
      <c r="CP1186" s="360"/>
      <c r="CQ1186" s="360"/>
      <c r="CR1186" s="360"/>
      <c r="CS1186" s="360"/>
      <c r="CT1186" s="360"/>
      <c r="CU1186" s="360"/>
      <c r="CV1186" s="360"/>
      <c r="CW1186" s="360"/>
      <c r="CX1186" s="360"/>
      <c r="CY1186" s="360"/>
      <c r="CZ1186" s="360"/>
      <c r="DA1186" s="360"/>
      <c r="DB1186" s="360"/>
      <c r="DC1186" s="360"/>
      <c r="DD1186" s="360"/>
      <c r="DE1186" s="360"/>
      <c r="DF1186" s="360"/>
      <c r="DG1186" s="360"/>
      <c r="DH1186" s="360"/>
      <c r="DI1186" s="360"/>
      <c r="DJ1186" s="360"/>
      <c r="DK1186" s="360"/>
      <c r="DL1186" s="360"/>
      <c r="DM1186" s="360"/>
      <c r="DN1186" s="360"/>
      <c r="DO1186" s="360"/>
      <c r="DP1186" s="360"/>
      <c r="DQ1186" s="360"/>
      <c r="DR1186" s="360"/>
      <c r="DS1186" s="360"/>
      <c r="DT1186" s="360"/>
      <c r="DU1186" s="360"/>
      <c r="DV1186" s="360"/>
      <c r="DW1186" s="360"/>
      <c r="DX1186" s="360"/>
      <c r="DY1186" s="360"/>
      <c r="DZ1186" s="360"/>
      <c r="EA1186" s="360"/>
      <c r="EB1186" s="360"/>
      <c r="EC1186" s="360"/>
      <c r="ED1186" s="360"/>
      <c r="EE1186" s="360"/>
      <c r="EF1186" s="360"/>
      <c r="EG1186" s="360"/>
      <c r="EH1186" s="360"/>
      <c r="EI1186" s="360"/>
      <c r="EJ1186" s="360"/>
      <c r="EK1186" s="360"/>
      <c r="EL1186" s="360"/>
      <c r="EM1186" s="360"/>
      <c r="EN1186" s="360"/>
      <c r="EO1186" s="360"/>
      <c r="EP1186" s="360"/>
      <c r="EQ1186" s="360"/>
      <c r="ER1186" s="360"/>
      <c r="ES1186" s="360"/>
      <c r="ET1186" s="360"/>
      <c r="EU1186" s="360"/>
      <c r="EV1186" s="360"/>
      <c r="EW1186" s="360"/>
      <c r="EX1186" s="360"/>
      <c r="EY1186" s="360"/>
      <c r="EZ1186" s="360"/>
      <c r="FA1186" s="360"/>
      <c r="FB1186" s="360"/>
      <c r="FC1186" s="360"/>
      <c r="FD1186" s="360"/>
      <c r="FE1186" s="360"/>
      <c r="FF1186" s="360"/>
      <c r="FG1186" s="360"/>
      <c r="FH1186" s="360"/>
      <c r="FI1186" s="360"/>
      <c r="FJ1186" s="360"/>
      <c r="FK1186" s="360"/>
      <c r="FL1186" s="360"/>
      <c r="FM1186" s="360"/>
      <c r="FN1186" s="360"/>
      <c r="FO1186" s="360"/>
      <c r="FP1186" s="360"/>
      <c r="FQ1186" s="360"/>
      <c r="FR1186" s="360"/>
      <c r="FS1186" s="360"/>
      <c r="FT1186" s="360"/>
      <c r="FU1186" s="360"/>
      <c r="FV1186" s="360"/>
      <c r="FW1186" s="360"/>
      <c r="FX1186" s="360"/>
      <c r="FY1186" s="360"/>
      <c r="FZ1186" s="360"/>
      <c r="GA1186" s="360"/>
      <c r="GB1186" s="360"/>
      <c r="GC1186" s="360"/>
      <c r="GD1186" s="360"/>
      <c r="GE1186" s="360"/>
      <c r="GF1186" s="360"/>
      <c r="GG1186" s="360"/>
      <c r="GH1186" s="360"/>
      <c r="GI1186" s="360"/>
      <c r="GJ1186" s="360"/>
      <c r="GK1186" s="360"/>
      <c r="GL1186" s="360"/>
      <c r="GM1186" s="360"/>
      <c r="GN1186" s="360"/>
      <c r="GO1186" s="360"/>
      <c r="GP1186" s="360"/>
      <c r="GQ1186" s="360"/>
      <c r="GR1186" s="360"/>
      <c r="GS1186" s="360"/>
      <c r="GT1186" s="360"/>
      <c r="GU1186" s="360"/>
      <c r="GV1186" s="360"/>
      <c r="GW1186" s="360"/>
      <c r="GX1186" s="360"/>
      <c r="GY1186" s="360"/>
      <c r="GZ1186" s="360"/>
      <c r="HA1186" s="360"/>
      <c r="HB1186" s="360"/>
      <c r="HC1186" s="360"/>
      <c r="HD1186" s="360"/>
      <c r="HE1186" s="360"/>
      <c r="HF1186" s="360"/>
      <c r="HG1186" s="360"/>
      <c r="HH1186" s="360"/>
      <c r="HI1186" s="360"/>
      <c r="HJ1186" s="360"/>
      <c r="HK1186" s="360"/>
      <c r="HL1186" s="360"/>
      <c r="HM1186" s="360"/>
      <c r="HN1186" s="360"/>
      <c r="HO1186" s="360"/>
      <c r="HP1186" s="360"/>
      <c r="HQ1186" s="360"/>
      <c r="HR1186" s="360"/>
      <c r="HS1186" s="360"/>
      <c r="HT1186" s="360"/>
      <c r="HU1186" s="360"/>
      <c r="HV1186" s="360"/>
      <c r="HW1186" s="360"/>
      <c r="HX1186" s="360"/>
    </row>
    <row r="1188" spans="1:232" s="461" customFormat="1">
      <c r="A1188" s="352"/>
      <c r="B1188" s="369"/>
      <c r="C1188" s="354"/>
      <c r="D1188" s="355"/>
      <c r="E1188" s="356"/>
      <c r="F1188" s="357"/>
      <c r="G1188" s="370"/>
      <c r="H1188" s="372"/>
      <c r="I1188" s="447"/>
      <c r="J1188" s="448"/>
      <c r="K1188" s="449"/>
      <c r="L1188" s="446"/>
      <c r="N1188" s="440"/>
      <c r="O1188" s="440"/>
      <c r="P1188" s="360"/>
      <c r="Q1188" s="360"/>
      <c r="R1188" s="360"/>
      <c r="S1188" s="360"/>
      <c r="T1188" s="360"/>
      <c r="U1188" s="360"/>
      <c r="V1188" s="360"/>
      <c r="W1188" s="360"/>
      <c r="X1188" s="360"/>
      <c r="Y1188" s="360"/>
      <c r="Z1188" s="360"/>
      <c r="AA1188" s="360"/>
      <c r="AB1188" s="360"/>
      <c r="AC1188" s="360"/>
      <c r="AD1188" s="360"/>
      <c r="AE1188" s="360"/>
      <c r="AF1188" s="360"/>
      <c r="AG1188" s="360"/>
      <c r="AH1188" s="360"/>
      <c r="AI1188" s="360"/>
      <c r="AJ1188" s="360"/>
      <c r="AK1188" s="360"/>
      <c r="AL1188" s="360"/>
      <c r="AM1188" s="360"/>
      <c r="AN1188" s="360"/>
      <c r="AO1188" s="360"/>
      <c r="AP1188" s="360"/>
      <c r="AQ1188" s="360"/>
      <c r="AR1188" s="360"/>
      <c r="AS1188" s="360"/>
      <c r="AT1188" s="360"/>
      <c r="AU1188" s="360"/>
      <c r="AV1188" s="360"/>
      <c r="AW1188" s="360"/>
      <c r="AX1188" s="360"/>
      <c r="AY1188" s="360"/>
      <c r="AZ1188" s="360"/>
      <c r="BA1188" s="360"/>
      <c r="BB1188" s="360"/>
      <c r="BC1188" s="360"/>
      <c r="BD1188" s="360"/>
      <c r="BE1188" s="360"/>
      <c r="BF1188" s="360"/>
      <c r="BG1188" s="360"/>
      <c r="BH1188" s="360"/>
      <c r="BI1188" s="360"/>
      <c r="BJ1188" s="360"/>
      <c r="BK1188" s="360"/>
      <c r="BL1188" s="360"/>
      <c r="BM1188" s="360"/>
      <c r="BN1188" s="360"/>
      <c r="BO1188" s="360"/>
      <c r="BP1188" s="360"/>
      <c r="BQ1188" s="360"/>
      <c r="BR1188" s="360"/>
      <c r="BS1188" s="360"/>
      <c r="BT1188" s="360"/>
      <c r="BU1188" s="360"/>
      <c r="BV1188" s="360"/>
      <c r="BW1188" s="360"/>
      <c r="BX1188" s="360"/>
      <c r="BY1188" s="360"/>
      <c r="BZ1188" s="360"/>
      <c r="CA1188" s="360"/>
      <c r="CB1188" s="360"/>
      <c r="CC1188" s="360"/>
      <c r="CD1188" s="360"/>
      <c r="CE1188" s="360"/>
      <c r="CF1188" s="360"/>
      <c r="CG1188" s="360"/>
      <c r="CH1188" s="360"/>
      <c r="CI1188" s="360"/>
      <c r="CJ1188" s="360"/>
      <c r="CK1188" s="360"/>
      <c r="CL1188" s="360"/>
      <c r="CM1188" s="360"/>
      <c r="CN1188" s="360"/>
      <c r="CO1188" s="360"/>
      <c r="CP1188" s="360"/>
      <c r="CQ1188" s="360"/>
      <c r="CR1188" s="360"/>
      <c r="CS1188" s="360"/>
      <c r="CT1188" s="360"/>
      <c r="CU1188" s="360"/>
      <c r="CV1188" s="360"/>
      <c r="CW1188" s="360"/>
      <c r="CX1188" s="360"/>
      <c r="CY1188" s="360"/>
      <c r="CZ1188" s="360"/>
      <c r="DA1188" s="360"/>
      <c r="DB1188" s="360"/>
      <c r="DC1188" s="360"/>
      <c r="DD1188" s="360"/>
      <c r="DE1188" s="360"/>
      <c r="DF1188" s="360"/>
      <c r="DG1188" s="360"/>
      <c r="DH1188" s="360"/>
      <c r="DI1188" s="360"/>
      <c r="DJ1188" s="360"/>
      <c r="DK1188" s="360"/>
      <c r="DL1188" s="360"/>
      <c r="DM1188" s="360"/>
      <c r="DN1188" s="360"/>
      <c r="DO1188" s="360"/>
      <c r="DP1188" s="360"/>
      <c r="DQ1188" s="360"/>
      <c r="DR1188" s="360"/>
      <c r="DS1188" s="360"/>
      <c r="DT1188" s="360"/>
      <c r="DU1188" s="360"/>
      <c r="DV1188" s="360"/>
      <c r="DW1188" s="360"/>
      <c r="DX1188" s="360"/>
      <c r="DY1188" s="360"/>
      <c r="DZ1188" s="360"/>
      <c r="EA1188" s="360"/>
      <c r="EB1188" s="360"/>
      <c r="EC1188" s="360"/>
      <c r="ED1188" s="360"/>
      <c r="EE1188" s="360"/>
      <c r="EF1188" s="360"/>
      <c r="EG1188" s="360"/>
      <c r="EH1188" s="360"/>
      <c r="EI1188" s="360"/>
      <c r="EJ1188" s="360"/>
      <c r="EK1188" s="360"/>
      <c r="EL1188" s="360"/>
      <c r="EM1188" s="360"/>
      <c r="EN1188" s="360"/>
      <c r="EO1188" s="360"/>
      <c r="EP1188" s="360"/>
      <c r="EQ1188" s="360"/>
      <c r="ER1188" s="360"/>
      <c r="ES1188" s="360"/>
      <c r="ET1188" s="360"/>
      <c r="EU1188" s="360"/>
      <c r="EV1188" s="360"/>
      <c r="EW1188" s="360"/>
      <c r="EX1188" s="360"/>
      <c r="EY1188" s="360"/>
      <c r="EZ1188" s="360"/>
      <c r="FA1188" s="360"/>
      <c r="FB1188" s="360"/>
      <c r="FC1188" s="360"/>
      <c r="FD1188" s="360"/>
      <c r="FE1188" s="360"/>
      <c r="FF1188" s="360"/>
      <c r="FG1188" s="360"/>
      <c r="FH1188" s="360"/>
      <c r="FI1188" s="360"/>
      <c r="FJ1188" s="360"/>
      <c r="FK1188" s="360"/>
      <c r="FL1188" s="360"/>
      <c r="FM1188" s="360"/>
      <c r="FN1188" s="360"/>
      <c r="FO1188" s="360"/>
      <c r="FP1188" s="360"/>
      <c r="FQ1188" s="360"/>
      <c r="FR1188" s="360"/>
      <c r="FS1188" s="360"/>
      <c r="FT1188" s="360"/>
      <c r="FU1188" s="360"/>
      <c r="FV1188" s="360"/>
      <c r="FW1188" s="360"/>
      <c r="FX1188" s="360"/>
      <c r="FY1188" s="360"/>
      <c r="FZ1188" s="360"/>
      <c r="GA1188" s="360"/>
      <c r="GB1188" s="360"/>
      <c r="GC1188" s="360"/>
      <c r="GD1188" s="360"/>
      <c r="GE1188" s="360"/>
      <c r="GF1188" s="360"/>
      <c r="GG1188" s="360"/>
      <c r="GH1188" s="360"/>
      <c r="GI1188" s="360"/>
      <c r="GJ1188" s="360"/>
      <c r="GK1188" s="360"/>
      <c r="GL1188" s="360"/>
      <c r="GM1188" s="360"/>
      <c r="GN1188" s="360"/>
      <c r="GO1188" s="360"/>
      <c r="GP1188" s="360"/>
      <c r="GQ1188" s="360"/>
      <c r="GR1188" s="360"/>
      <c r="GS1188" s="360"/>
      <c r="GT1188" s="360"/>
      <c r="GU1188" s="360"/>
      <c r="GV1188" s="360"/>
      <c r="GW1188" s="360"/>
      <c r="GX1188" s="360"/>
      <c r="GY1188" s="360"/>
      <c r="GZ1188" s="360"/>
      <c r="HA1188" s="360"/>
      <c r="HB1188" s="360"/>
      <c r="HC1188" s="360"/>
      <c r="HD1188" s="360"/>
      <c r="HE1188" s="360"/>
      <c r="HF1188" s="360"/>
      <c r="HG1188" s="360"/>
      <c r="HH1188" s="360"/>
      <c r="HI1188" s="360"/>
      <c r="HJ1188" s="360"/>
      <c r="HK1188" s="360"/>
      <c r="HL1188" s="360"/>
      <c r="HM1188" s="360"/>
      <c r="HN1188" s="360"/>
      <c r="HO1188" s="360"/>
      <c r="HP1188" s="360"/>
      <c r="HQ1188" s="360"/>
      <c r="HR1188" s="360"/>
      <c r="HS1188" s="360"/>
      <c r="HT1188" s="360"/>
      <c r="HU1188" s="360"/>
      <c r="HV1188" s="360"/>
      <c r="HW1188" s="360"/>
      <c r="HX1188" s="360"/>
    </row>
    <row r="1190" spans="1:232" s="461" customFormat="1">
      <c r="A1190" s="352"/>
      <c r="B1190" s="369"/>
      <c r="C1190" s="354"/>
      <c r="D1190" s="355"/>
      <c r="E1190" s="356"/>
      <c r="F1190" s="357"/>
      <c r="G1190" s="370"/>
      <c r="H1190" s="372"/>
      <c r="I1190" s="447"/>
      <c r="J1190" s="448"/>
      <c r="K1190" s="449"/>
      <c r="L1190" s="446"/>
      <c r="N1190" s="440"/>
      <c r="O1190" s="440"/>
      <c r="P1190" s="360"/>
      <c r="Q1190" s="360"/>
      <c r="R1190" s="360"/>
      <c r="S1190" s="360"/>
      <c r="T1190" s="360"/>
      <c r="U1190" s="360"/>
      <c r="V1190" s="360"/>
      <c r="W1190" s="360"/>
      <c r="X1190" s="360"/>
      <c r="Y1190" s="360"/>
      <c r="Z1190" s="360"/>
      <c r="AA1190" s="360"/>
      <c r="AB1190" s="360"/>
      <c r="AC1190" s="360"/>
      <c r="AD1190" s="360"/>
      <c r="AE1190" s="360"/>
      <c r="AF1190" s="360"/>
      <c r="AG1190" s="360"/>
      <c r="AH1190" s="360"/>
      <c r="AI1190" s="360"/>
      <c r="AJ1190" s="360"/>
      <c r="AK1190" s="360"/>
      <c r="AL1190" s="360"/>
      <c r="AM1190" s="360"/>
      <c r="AN1190" s="360"/>
      <c r="AO1190" s="360"/>
      <c r="AP1190" s="360"/>
      <c r="AQ1190" s="360"/>
      <c r="AR1190" s="360"/>
      <c r="AS1190" s="360"/>
      <c r="AT1190" s="360"/>
      <c r="AU1190" s="360"/>
      <c r="AV1190" s="360"/>
      <c r="AW1190" s="360"/>
      <c r="AX1190" s="360"/>
      <c r="AY1190" s="360"/>
      <c r="AZ1190" s="360"/>
      <c r="BA1190" s="360"/>
      <c r="BB1190" s="360"/>
      <c r="BC1190" s="360"/>
      <c r="BD1190" s="360"/>
      <c r="BE1190" s="360"/>
      <c r="BF1190" s="360"/>
      <c r="BG1190" s="360"/>
      <c r="BH1190" s="360"/>
      <c r="BI1190" s="360"/>
      <c r="BJ1190" s="360"/>
      <c r="BK1190" s="360"/>
      <c r="BL1190" s="360"/>
      <c r="BM1190" s="360"/>
      <c r="BN1190" s="360"/>
      <c r="BO1190" s="360"/>
      <c r="BP1190" s="360"/>
      <c r="BQ1190" s="360"/>
      <c r="BR1190" s="360"/>
      <c r="BS1190" s="360"/>
      <c r="BT1190" s="360"/>
      <c r="BU1190" s="360"/>
      <c r="BV1190" s="360"/>
      <c r="BW1190" s="360"/>
      <c r="BX1190" s="360"/>
      <c r="BY1190" s="360"/>
      <c r="BZ1190" s="360"/>
      <c r="CA1190" s="360"/>
      <c r="CB1190" s="360"/>
      <c r="CC1190" s="360"/>
      <c r="CD1190" s="360"/>
      <c r="CE1190" s="360"/>
      <c r="CF1190" s="360"/>
      <c r="CG1190" s="360"/>
      <c r="CH1190" s="360"/>
      <c r="CI1190" s="360"/>
      <c r="CJ1190" s="360"/>
      <c r="CK1190" s="360"/>
      <c r="CL1190" s="360"/>
      <c r="CM1190" s="360"/>
      <c r="CN1190" s="360"/>
      <c r="CO1190" s="360"/>
      <c r="CP1190" s="360"/>
      <c r="CQ1190" s="360"/>
      <c r="CR1190" s="360"/>
      <c r="CS1190" s="360"/>
      <c r="CT1190" s="360"/>
      <c r="CU1190" s="360"/>
      <c r="CV1190" s="360"/>
      <c r="CW1190" s="360"/>
      <c r="CX1190" s="360"/>
      <c r="CY1190" s="360"/>
      <c r="CZ1190" s="360"/>
      <c r="DA1190" s="360"/>
      <c r="DB1190" s="360"/>
      <c r="DC1190" s="360"/>
      <c r="DD1190" s="360"/>
      <c r="DE1190" s="360"/>
      <c r="DF1190" s="360"/>
      <c r="DG1190" s="360"/>
      <c r="DH1190" s="360"/>
      <c r="DI1190" s="360"/>
      <c r="DJ1190" s="360"/>
      <c r="DK1190" s="360"/>
      <c r="DL1190" s="360"/>
      <c r="DM1190" s="360"/>
      <c r="DN1190" s="360"/>
      <c r="DO1190" s="360"/>
      <c r="DP1190" s="360"/>
      <c r="DQ1190" s="360"/>
      <c r="DR1190" s="360"/>
      <c r="DS1190" s="360"/>
      <c r="DT1190" s="360"/>
      <c r="DU1190" s="360"/>
      <c r="DV1190" s="360"/>
      <c r="DW1190" s="360"/>
      <c r="DX1190" s="360"/>
      <c r="DY1190" s="360"/>
      <c r="DZ1190" s="360"/>
      <c r="EA1190" s="360"/>
      <c r="EB1190" s="360"/>
      <c r="EC1190" s="360"/>
      <c r="ED1190" s="360"/>
      <c r="EE1190" s="360"/>
      <c r="EF1190" s="360"/>
      <c r="EG1190" s="360"/>
      <c r="EH1190" s="360"/>
      <c r="EI1190" s="360"/>
      <c r="EJ1190" s="360"/>
      <c r="EK1190" s="360"/>
      <c r="EL1190" s="360"/>
      <c r="EM1190" s="360"/>
      <c r="EN1190" s="360"/>
      <c r="EO1190" s="360"/>
      <c r="EP1190" s="360"/>
      <c r="EQ1190" s="360"/>
      <c r="ER1190" s="360"/>
      <c r="ES1190" s="360"/>
      <c r="ET1190" s="360"/>
      <c r="EU1190" s="360"/>
      <c r="EV1190" s="360"/>
      <c r="EW1190" s="360"/>
      <c r="EX1190" s="360"/>
      <c r="EY1190" s="360"/>
      <c r="EZ1190" s="360"/>
      <c r="FA1190" s="360"/>
      <c r="FB1190" s="360"/>
      <c r="FC1190" s="360"/>
      <c r="FD1190" s="360"/>
      <c r="FE1190" s="360"/>
      <c r="FF1190" s="360"/>
      <c r="FG1190" s="360"/>
      <c r="FH1190" s="360"/>
      <c r="FI1190" s="360"/>
      <c r="FJ1190" s="360"/>
      <c r="FK1190" s="360"/>
      <c r="FL1190" s="360"/>
      <c r="FM1190" s="360"/>
      <c r="FN1190" s="360"/>
      <c r="FO1190" s="360"/>
      <c r="FP1190" s="360"/>
      <c r="FQ1190" s="360"/>
      <c r="FR1190" s="360"/>
      <c r="FS1190" s="360"/>
      <c r="FT1190" s="360"/>
      <c r="FU1190" s="360"/>
      <c r="FV1190" s="360"/>
      <c r="FW1190" s="360"/>
      <c r="FX1190" s="360"/>
      <c r="FY1190" s="360"/>
      <c r="FZ1190" s="360"/>
      <c r="GA1190" s="360"/>
      <c r="GB1190" s="360"/>
      <c r="GC1190" s="360"/>
      <c r="GD1190" s="360"/>
      <c r="GE1190" s="360"/>
      <c r="GF1190" s="360"/>
      <c r="GG1190" s="360"/>
      <c r="GH1190" s="360"/>
      <c r="GI1190" s="360"/>
      <c r="GJ1190" s="360"/>
      <c r="GK1190" s="360"/>
      <c r="GL1190" s="360"/>
      <c r="GM1190" s="360"/>
      <c r="GN1190" s="360"/>
      <c r="GO1190" s="360"/>
      <c r="GP1190" s="360"/>
      <c r="GQ1190" s="360"/>
      <c r="GR1190" s="360"/>
      <c r="GS1190" s="360"/>
      <c r="GT1190" s="360"/>
      <c r="GU1190" s="360"/>
      <c r="GV1190" s="360"/>
      <c r="GW1190" s="360"/>
      <c r="GX1190" s="360"/>
      <c r="GY1190" s="360"/>
      <c r="GZ1190" s="360"/>
      <c r="HA1190" s="360"/>
      <c r="HB1190" s="360"/>
      <c r="HC1190" s="360"/>
      <c r="HD1190" s="360"/>
      <c r="HE1190" s="360"/>
      <c r="HF1190" s="360"/>
      <c r="HG1190" s="360"/>
      <c r="HH1190" s="360"/>
      <c r="HI1190" s="360"/>
      <c r="HJ1190" s="360"/>
      <c r="HK1190" s="360"/>
      <c r="HL1190" s="360"/>
      <c r="HM1190" s="360"/>
      <c r="HN1190" s="360"/>
      <c r="HO1190" s="360"/>
      <c r="HP1190" s="360"/>
      <c r="HQ1190" s="360"/>
      <c r="HR1190" s="360"/>
      <c r="HS1190" s="360"/>
      <c r="HT1190" s="360"/>
      <c r="HU1190" s="360"/>
      <c r="HV1190" s="360"/>
      <c r="HW1190" s="360"/>
      <c r="HX1190" s="360"/>
    </row>
    <row r="1192" spans="1:232" s="461" customFormat="1">
      <c r="A1192" s="352"/>
      <c r="B1192" s="369"/>
      <c r="C1192" s="354"/>
      <c r="D1192" s="355"/>
      <c r="E1192" s="356"/>
      <c r="F1192" s="357"/>
      <c r="G1192" s="370"/>
      <c r="H1192" s="372"/>
      <c r="I1192" s="447"/>
      <c r="J1192" s="448"/>
      <c r="K1192" s="449"/>
      <c r="L1192" s="446"/>
      <c r="N1192" s="440"/>
      <c r="O1192" s="440"/>
      <c r="P1192" s="360"/>
      <c r="Q1192" s="360"/>
      <c r="R1192" s="360"/>
      <c r="S1192" s="360"/>
      <c r="T1192" s="360"/>
      <c r="U1192" s="360"/>
      <c r="V1192" s="360"/>
      <c r="W1192" s="360"/>
      <c r="X1192" s="360"/>
      <c r="Y1192" s="360"/>
      <c r="Z1192" s="360"/>
      <c r="AA1192" s="360"/>
      <c r="AB1192" s="360"/>
      <c r="AC1192" s="360"/>
      <c r="AD1192" s="360"/>
      <c r="AE1192" s="360"/>
      <c r="AF1192" s="360"/>
      <c r="AG1192" s="360"/>
      <c r="AH1192" s="360"/>
      <c r="AI1192" s="360"/>
      <c r="AJ1192" s="360"/>
      <c r="AK1192" s="360"/>
      <c r="AL1192" s="360"/>
      <c r="AM1192" s="360"/>
      <c r="AN1192" s="360"/>
      <c r="AO1192" s="360"/>
      <c r="AP1192" s="360"/>
      <c r="AQ1192" s="360"/>
      <c r="AR1192" s="360"/>
      <c r="AS1192" s="360"/>
      <c r="AT1192" s="360"/>
      <c r="AU1192" s="360"/>
      <c r="AV1192" s="360"/>
      <c r="AW1192" s="360"/>
      <c r="AX1192" s="360"/>
      <c r="AY1192" s="360"/>
      <c r="AZ1192" s="360"/>
      <c r="BA1192" s="360"/>
      <c r="BB1192" s="360"/>
      <c r="BC1192" s="360"/>
      <c r="BD1192" s="360"/>
      <c r="BE1192" s="360"/>
      <c r="BF1192" s="360"/>
      <c r="BG1192" s="360"/>
      <c r="BH1192" s="360"/>
      <c r="BI1192" s="360"/>
      <c r="BJ1192" s="360"/>
      <c r="BK1192" s="360"/>
      <c r="BL1192" s="360"/>
      <c r="BM1192" s="360"/>
      <c r="BN1192" s="360"/>
      <c r="BO1192" s="360"/>
      <c r="BP1192" s="360"/>
      <c r="BQ1192" s="360"/>
      <c r="BR1192" s="360"/>
      <c r="BS1192" s="360"/>
      <c r="BT1192" s="360"/>
      <c r="BU1192" s="360"/>
      <c r="BV1192" s="360"/>
      <c r="BW1192" s="360"/>
      <c r="BX1192" s="360"/>
      <c r="BY1192" s="360"/>
      <c r="BZ1192" s="360"/>
      <c r="CA1192" s="360"/>
      <c r="CB1192" s="360"/>
      <c r="CC1192" s="360"/>
      <c r="CD1192" s="360"/>
      <c r="CE1192" s="360"/>
      <c r="CF1192" s="360"/>
      <c r="CG1192" s="360"/>
      <c r="CH1192" s="360"/>
      <c r="CI1192" s="360"/>
      <c r="CJ1192" s="360"/>
      <c r="CK1192" s="360"/>
      <c r="CL1192" s="360"/>
      <c r="CM1192" s="360"/>
      <c r="CN1192" s="360"/>
      <c r="CO1192" s="360"/>
      <c r="CP1192" s="360"/>
      <c r="CQ1192" s="360"/>
      <c r="CR1192" s="360"/>
      <c r="CS1192" s="360"/>
      <c r="CT1192" s="360"/>
      <c r="CU1192" s="360"/>
      <c r="CV1192" s="360"/>
      <c r="CW1192" s="360"/>
      <c r="CX1192" s="360"/>
      <c r="CY1192" s="360"/>
      <c r="CZ1192" s="360"/>
      <c r="DA1192" s="360"/>
      <c r="DB1192" s="360"/>
      <c r="DC1192" s="360"/>
      <c r="DD1192" s="360"/>
      <c r="DE1192" s="360"/>
      <c r="DF1192" s="360"/>
      <c r="DG1192" s="360"/>
      <c r="DH1192" s="360"/>
      <c r="DI1192" s="360"/>
      <c r="DJ1192" s="360"/>
      <c r="DK1192" s="360"/>
      <c r="DL1192" s="360"/>
      <c r="DM1192" s="360"/>
      <c r="DN1192" s="360"/>
      <c r="DO1192" s="360"/>
      <c r="DP1192" s="360"/>
      <c r="DQ1192" s="360"/>
      <c r="DR1192" s="360"/>
      <c r="DS1192" s="360"/>
      <c r="DT1192" s="360"/>
      <c r="DU1192" s="360"/>
      <c r="DV1192" s="360"/>
      <c r="DW1192" s="360"/>
      <c r="DX1192" s="360"/>
      <c r="DY1192" s="360"/>
      <c r="DZ1192" s="360"/>
      <c r="EA1192" s="360"/>
      <c r="EB1192" s="360"/>
      <c r="EC1192" s="360"/>
      <c r="ED1192" s="360"/>
      <c r="EE1192" s="360"/>
      <c r="EF1192" s="360"/>
      <c r="EG1192" s="360"/>
      <c r="EH1192" s="360"/>
      <c r="EI1192" s="360"/>
      <c r="EJ1192" s="360"/>
      <c r="EK1192" s="360"/>
      <c r="EL1192" s="360"/>
      <c r="EM1192" s="360"/>
      <c r="EN1192" s="360"/>
      <c r="EO1192" s="360"/>
      <c r="EP1192" s="360"/>
      <c r="EQ1192" s="360"/>
      <c r="ER1192" s="360"/>
      <c r="ES1192" s="360"/>
      <c r="ET1192" s="360"/>
      <c r="EU1192" s="360"/>
      <c r="EV1192" s="360"/>
      <c r="EW1192" s="360"/>
      <c r="EX1192" s="360"/>
      <c r="EY1192" s="360"/>
      <c r="EZ1192" s="360"/>
      <c r="FA1192" s="360"/>
      <c r="FB1192" s="360"/>
      <c r="FC1192" s="360"/>
      <c r="FD1192" s="360"/>
      <c r="FE1192" s="360"/>
      <c r="FF1192" s="360"/>
      <c r="FG1192" s="360"/>
      <c r="FH1192" s="360"/>
      <c r="FI1192" s="360"/>
      <c r="FJ1192" s="360"/>
      <c r="FK1192" s="360"/>
      <c r="FL1192" s="360"/>
      <c r="FM1192" s="360"/>
      <c r="FN1192" s="360"/>
      <c r="FO1192" s="360"/>
      <c r="FP1192" s="360"/>
      <c r="FQ1192" s="360"/>
      <c r="FR1192" s="360"/>
      <c r="FS1192" s="360"/>
      <c r="FT1192" s="360"/>
      <c r="FU1192" s="360"/>
      <c r="FV1192" s="360"/>
      <c r="FW1192" s="360"/>
      <c r="FX1192" s="360"/>
      <c r="FY1192" s="360"/>
      <c r="FZ1192" s="360"/>
      <c r="GA1192" s="360"/>
      <c r="GB1192" s="360"/>
      <c r="GC1192" s="360"/>
      <c r="GD1192" s="360"/>
      <c r="GE1192" s="360"/>
      <c r="GF1192" s="360"/>
      <c r="GG1192" s="360"/>
      <c r="GH1192" s="360"/>
      <c r="GI1192" s="360"/>
      <c r="GJ1192" s="360"/>
      <c r="GK1192" s="360"/>
      <c r="GL1192" s="360"/>
      <c r="GM1192" s="360"/>
      <c r="GN1192" s="360"/>
      <c r="GO1192" s="360"/>
      <c r="GP1192" s="360"/>
      <c r="GQ1192" s="360"/>
      <c r="GR1192" s="360"/>
      <c r="GS1192" s="360"/>
      <c r="GT1192" s="360"/>
      <c r="GU1192" s="360"/>
      <c r="GV1192" s="360"/>
      <c r="GW1192" s="360"/>
      <c r="GX1192" s="360"/>
      <c r="GY1192" s="360"/>
      <c r="GZ1192" s="360"/>
      <c r="HA1192" s="360"/>
      <c r="HB1192" s="360"/>
      <c r="HC1192" s="360"/>
      <c r="HD1192" s="360"/>
      <c r="HE1192" s="360"/>
      <c r="HF1192" s="360"/>
      <c r="HG1192" s="360"/>
      <c r="HH1192" s="360"/>
      <c r="HI1192" s="360"/>
      <c r="HJ1192" s="360"/>
      <c r="HK1192" s="360"/>
      <c r="HL1192" s="360"/>
      <c r="HM1192" s="360"/>
      <c r="HN1192" s="360"/>
      <c r="HO1192" s="360"/>
      <c r="HP1192" s="360"/>
      <c r="HQ1192" s="360"/>
      <c r="HR1192" s="360"/>
      <c r="HS1192" s="360"/>
      <c r="HT1192" s="360"/>
      <c r="HU1192" s="360"/>
      <c r="HV1192" s="360"/>
      <c r="HW1192" s="360"/>
      <c r="HX1192" s="360"/>
    </row>
    <row r="1194" spans="1:232" s="461" customFormat="1">
      <c r="A1194" s="352"/>
      <c r="B1194" s="369"/>
      <c r="C1194" s="354"/>
      <c r="D1194" s="355"/>
      <c r="E1194" s="356"/>
      <c r="F1194" s="357"/>
      <c r="G1194" s="370"/>
      <c r="H1194" s="372"/>
      <c r="I1194" s="447"/>
      <c r="J1194" s="448"/>
      <c r="K1194" s="449"/>
      <c r="L1194" s="446"/>
      <c r="N1194" s="440"/>
      <c r="O1194" s="440"/>
      <c r="P1194" s="360"/>
      <c r="Q1194" s="360"/>
      <c r="R1194" s="360"/>
      <c r="S1194" s="360"/>
      <c r="T1194" s="360"/>
      <c r="U1194" s="360"/>
      <c r="V1194" s="360"/>
      <c r="W1194" s="360"/>
      <c r="X1194" s="360"/>
      <c r="Y1194" s="360"/>
      <c r="Z1194" s="360"/>
      <c r="AA1194" s="360"/>
      <c r="AB1194" s="360"/>
      <c r="AC1194" s="360"/>
      <c r="AD1194" s="360"/>
      <c r="AE1194" s="360"/>
      <c r="AF1194" s="360"/>
      <c r="AG1194" s="360"/>
      <c r="AH1194" s="360"/>
      <c r="AI1194" s="360"/>
      <c r="AJ1194" s="360"/>
      <c r="AK1194" s="360"/>
      <c r="AL1194" s="360"/>
      <c r="AM1194" s="360"/>
      <c r="AN1194" s="360"/>
      <c r="AO1194" s="360"/>
      <c r="AP1194" s="360"/>
      <c r="AQ1194" s="360"/>
      <c r="AR1194" s="360"/>
      <c r="AS1194" s="360"/>
      <c r="AT1194" s="360"/>
      <c r="AU1194" s="360"/>
      <c r="AV1194" s="360"/>
      <c r="AW1194" s="360"/>
      <c r="AX1194" s="360"/>
      <c r="AY1194" s="360"/>
      <c r="AZ1194" s="360"/>
      <c r="BA1194" s="360"/>
      <c r="BB1194" s="360"/>
      <c r="BC1194" s="360"/>
      <c r="BD1194" s="360"/>
      <c r="BE1194" s="360"/>
      <c r="BF1194" s="360"/>
      <c r="BG1194" s="360"/>
      <c r="BH1194" s="360"/>
      <c r="BI1194" s="360"/>
      <c r="BJ1194" s="360"/>
      <c r="BK1194" s="360"/>
      <c r="BL1194" s="360"/>
      <c r="BM1194" s="360"/>
      <c r="BN1194" s="360"/>
      <c r="BO1194" s="360"/>
      <c r="BP1194" s="360"/>
      <c r="BQ1194" s="360"/>
      <c r="BR1194" s="360"/>
      <c r="BS1194" s="360"/>
      <c r="BT1194" s="360"/>
      <c r="BU1194" s="360"/>
      <c r="BV1194" s="360"/>
      <c r="BW1194" s="360"/>
      <c r="BX1194" s="360"/>
      <c r="BY1194" s="360"/>
      <c r="BZ1194" s="360"/>
      <c r="CA1194" s="360"/>
      <c r="CB1194" s="360"/>
      <c r="CC1194" s="360"/>
      <c r="CD1194" s="360"/>
      <c r="CE1194" s="360"/>
      <c r="CF1194" s="360"/>
      <c r="CG1194" s="360"/>
      <c r="CH1194" s="360"/>
      <c r="CI1194" s="360"/>
      <c r="CJ1194" s="360"/>
      <c r="CK1194" s="360"/>
      <c r="CL1194" s="360"/>
      <c r="CM1194" s="360"/>
      <c r="CN1194" s="360"/>
      <c r="CO1194" s="360"/>
      <c r="CP1194" s="360"/>
      <c r="CQ1194" s="360"/>
      <c r="CR1194" s="360"/>
      <c r="CS1194" s="360"/>
      <c r="CT1194" s="360"/>
      <c r="CU1194" s="360"/>
      <c r="CV1194" s="360"/>
      <c r="CW1194" s="360"/>
      <c r="CX1194" s="360"/>
      <c r="CY1194" s="360"/>
      <c r="CZ1194" s="360"/>
      <c r="DA1194" s="360"/>
      <c r="DB1194" s="360"/>
      <c r="DC1194" s="360"/>
      <c r="DD1194" s="360"/>
      <c r="DE1194" s="360"/>
      <c r="DF1194" s="360"/>
      <c r="DG1194" s="360"/>
      <c r="DH1194" s="360"/>
      <c r="DI1194" s="360"/>
      <c r="DJ1194" s="360"/>
      <c r="DK1194" s="360"/>
      <c r="DL1194" s="360"/>
      <c r="DM1194" s="360"/>
      <c r="DN1194" s="360"/>
      <c r="DO1194" s="360"/>
      <c r="DP1194" s="360"/>
      <c r="DQ1194" s="360"/>
      <c r="DR1194" s="360"/>
      <c r="DS1194" s="360"/>
      <c r="DT1194" s="360"/>
      <c r="DU1194" s="360"/>
      <c r="DV1194" s="360"/>
      <c r="DW1194" s="360"/>
      <c r="DX1194" s="360"/>
      <c r="DY1194" s="360"/>
      <c r="DZ1194" s="360"/>
      <c r="EA1194" s="360"/>
      <c r="EB1194" s="360"/>
      <c r="EC1194" s="360"/>
      <c r="ED1194" s="360"/>
      <c r="EE1194" s="360"/>
      <c r="EF1194" s="360"/>
      <c r="EG1194" s="360"/>
      <c r="EH1194" s="360"/>
      <c r="EI1194" s="360"/>
      <c r="EJ1194" s="360"/>
      <c r="EK1194" s="360"/>
      <c r="EL1194" s="360"/>
      <c r="EM1194" s="360"/>
      <c r="EN1194" s="360"/>
      <c r="EO1194" s="360"/>
      <c r="EP1194" s="360"/>
      <c r="EQ1194" s="360"/>
      <c r="ER1194" s="360"/>
      <c r="ES1194" s="360"/>
      <c r="ET1194" s="360"/>
      <c r="EU1194" s="360"/>
      <c r="EV1194" s="360"/>
      <c r="EW1194" s="360"/>
      <c r="EX1194" s="360"/>
      <c r="EY1194" s="360"/>
      <c r="EZ1194" s="360"/>
      <c r="FA1194" s="360"/>
      <c r="FB1194" s="360"/>
      <c r="FC1194" s="360"/>
      <c r="FD1194" s="360"/>
      <c r="FE1194" s="360"/>
      <c r="FF1194" s="360"/>
      <c r="FG1194" s="360"/>
      <c r="FH1194" s="360"/>
      <c r="FI1194" s="360"/>
      <c r="FJ1194" s="360"/>
      <c r="FK1194" s="360"/>
      <c r="FL1194" s="360"/>
      <c r="FM1194" s="360"/>
      <c r="FN1194" s="360"/>
      <c r="FO1194" s="360"/>
      <c r="FP1194" s="360"/>
      <c r="FQ1194" s="360"/>
      <c r="FR1194" s="360"/>
      <c r="FS1194" s="360"/>
      <c r="FT1194" s="360"/>
      <c r="FU1194" s="360"/>
      <c r="FV1194" s="360"/>
      <c r="FW1194" s="360"/>
      <c r="FX1194" s="360"/>
      <c r="FY1194" s="360"/>
      <c r="FZ1194" s="360"/>
      <c r="GA1194" s="360"/>
      <c r="GB1194" s="360"/>
      <c r="GC1194" s="360"/>
      <c r="GD1194" s="360"/>
      <c r="GE1194" s="360"/>
      <c r="GF1194" s="360"/>
      <c r="GG1194" s="360"/>
      <c r="GH1194" s="360"/>
      <c r="GI1194" s="360"/>
      <c r="GJ1194" s="360"/>
      <c r="GK1194" s="360"/>
      <c r="GL1194" s="360"/>
      <c r="GM1194" s="360"/>
      <c r="GN1194" s="360"/>
      <c r="GO1194" s="360"/>
      <c r="GP1194" s="360"/>
      <c r="GQ1194" s="360"/>
      <c r="GR1194" s="360"/>
      <c r="GS1194" s="360"/>
      <c r="GT1194" s="360"/>
      <c r="GU1194" s="360"/>
      <c r="GV1194" s="360"/>
      <c r="GW1194" s="360"/>
      <c r="GX1194" s="360"/>
      <c r="GY1194" s="360"/>
      <c r="GZ1194" s="360"/>
      <c r="HA1194" s="360"/>
      <c r="HB1194" s="360"/>
      <c r="HC1194" s="360"/>
      <c r="HD1194" s="360"/>
      <c r="HE1194" s="360"/>
      <c r="HF1194" s="360"/>
      <c r="HG1194" s="360"/>
      <c r="HH1194" s="360"/>
      <c r="HI1194" s="360"/>
      <c r="HJ1194" s="360"/>
      <c r="HK1194" s="360"/>
      <c r="HL1194" s="360"/>
      <c r="HM1194" s="360"/>
      <c r="HN1194" s="360"/>
      <c r="HO1194" s="360"/>
      <c r="HP1194" s="360"/>
      <c r="HQ1194" s="360"/>
      <c r="HR1194" s="360"/>
      <c r="HS1194" s="360"/>
      <c r="HT1194" s="360"/>
      <c r="HU1194" s="360"/>
      <c r="HV1194" s="360"/>
      <c r="HW1194" s="360"/>
      <c r="HX1194" s="360"/>
    </row>
    <row r="1195" spans="1:232" s="461" customFormat="1">
      <c r="A1195" s="352"/>
      <c r="B1195" s="369"/>
      <c r="C1195" s="354"/>
      <c r="D1195" s="355"/>
      <c r="E1195" s="356"/>
      <c r="F1195" s="357"/>
      <c r="G1195" s="370"/>
      <c r="H1195" s="372"/>
      <c r="I1195" s="447"/>
      <c r="J1195" s="448"/>
      <c r="K1195" s="449"/>
      <c r="L1195" s="446"/>
      <c r="N1195" s="440"/>
      <c r="O1195" s="440"/>
      <c r="P1195" s="360"/>
      <c r="Q1195" s="360"/>
      <c r="R1195" s="360"/>
      <c r="S1195" s="360"/>
      <c r="T1195" s="360"/>
      <c r="U1195" s="360"/>
      <c r="V1195" s="360"/>
      <c r="W1195" s="360"/>
      <c r="X1195" s="360"/>
      <c r="Y1195" s="360"/>
      <c r="Z1195" s="360"/>
      <c r="AA1195" s="360"/>
      <c r="AB1195" s="360"/>
      <c r="AC1195" s="360"/>
      <c r="AD1195" s="360"/>
      <c r="AE1195" s="360"/>
      <c r="AF1195" s="360"/>
      <c r="AG1195" s="360"/>
      <c r="AH1195" s="360"/>
      <c r="AI1195" s="360"/>
      <c r="AJ1195" s="360"/>
      <c r="AK1195" s="360"/>
      <c r="AL1195" s="360"/>
      <c r="AM1195" s="360"/>
      <c r="AN1195" s="360"/>
      <c r="AO1195" s="360"/>
      <c r="AP1195" s="360"/>
      <c r="AQ1195" s="360"/>
      <c r="AR1195" s="360"/>
      <c r="AS1195" s="360"/>
      <c r="AT1195" s="360"/>
      <c r="AU1195" s="360"/>
      <c r="AV1195" s="360"/>
      <c r="AW1195" s="360"/>
      <c r="AX1195" s="360"/>
      <c r="AY1195" s="360"/>
      <c r="AZ1195" s="360"/>
      <c r="BA1195" s="360"/>
      <c r="BB1195" s="360"/>
      <c r="BC1195" s="360"/>
      <c r="BD1195" s="360"/>
      <c r="BE1195" s="360"/>
      <c r="BF1195" s="360"/>
      <c r="BG1195" s="360"/>
      <c r="BH1195" s="360"/>
      <c r="BI1195" s="360"/>
      <c r="BJ1195" s="360"/>
      <c r="BK1195" s="360"/>
      <c r="BL1195" s="360"/>
      <c r="BM1195" s="360"/>
      <c r="BN1195" s="360"/>
      <c r="BO1195" s="360"/>
      <c r="BP1195" s="360"/>
      <c r="BQ1195" s="360"/>
      <c r="BR1195" s="360"/>
      <c r="BS1195" s="360"/>
      <c r="BT1195" s="360"/>
      <c r="BU1195" s="360"/>
      <c r="BV1195" s="360"/>
      <c r="BW1195" s="360"/>
      <c r="BX1195" s="360"/>
      <c r="BY1195" s="360"/>
      <c r="BZ1195" s="360"/>
      <c r="CA1195" s="360"/>
      <c r="CB1195" s="360"/>
      <c r="CC1195" s="360"/>
      <c r="CD1195" s="360"/>
      <c r="CE1195" s="360"/>
      <c r="CF1195" s="360"/>
      <c r="CG1195" s="360"/>
      <c r="CH1195" s="360"/>
      <c r="CI1195" s="360"/>
      <c r="CJ1195" s="360"/>
      <c r="CK1195" s="360"/>
      <c r="CL1195" s="360"/>
      <c r="CM1195" s="360"/>
      <c r="CN1195" s="360"/>
      <c r="CO1195" s="360"/>
      <c r="CP1195" s="360"/>
      <c r="CQ1195" s="360"/>
      <c r="CR1195" s="360"/>
      <c r="CS1195" s="360"/>
      <c r="CT1195" s="360"/>
      <c r="CU1195" s="360"/>
      <c r="CV1195" s="360"/>
      <c r="CW1195" s="360"/>
      <c r="CX1195" s="360"/>
      <c r="CY1195" s="360"/>
      <c r="CZ1195" s="360"/>
      <c r="DA1195" s="360"/>
      <c r="DB1195" s="360"/>
      <c r="DC1195" s="360"/>
      <c r="DD1195" s="360"/>
      <c r="DE1195" s="360"/>
      <c r="DF1195" s="360"/>
      <c r="DG1195" s="360"/>
      <c r="DH1195" s="360"/>
      <c r="DI1195" s="360"/>
      <c r="DJ1195" s="360"/>
      <c r="DK1195" s="360"/>
      <c r="DL1195" s="360"/>
      <c r="DM1195" s="360"/>
      <c r="DN1195" s="360"/>
      <c r="DO1195" s="360"/>
      <c r="DP1195" s="360"/>
      <c r="DQ1195" s="360"/>
      <c r="DR1195" s="360"/>
      <c r="DS1195" s="360"/>
      <c r="DT1195" s="360"/>
      <c r="DU1195" s="360"/>
      <c r="DV1195" s="360"/>
      <c r="DW1195" s="360"/>
      <c r="DX1195" s="360"/>
      <c r="DY1195" s="360"/>
      <c r="DZ1195" s="360"/>
      <c r="EA1195" s="360"/>
      <c r="EB1195" s="360"/>
      <c r="EC1195" s="360"/>
      <c r="ED1195" s="360"/>
      <c r="EE1195" s="360"/>
      <c r="EF1195" s="360"/>
      <c r="EG1195" s="360"/>
      <c r="EH1195" s="360"/>
      <c r="EI1195" s="360"/>
      <c r="EJ1195" s="360"/>
      <c r="EK1195" s="360"/>
      <c r="EL1195" s="360"/>
      <c r="EM1195" s="360"/>
      <c r="EN1195" s="360"/>
      <c r="EO1195" s="360"/>
      <c r="EP1195" s="360"/>
      <c r="EQ1195" s="360"/>
      <c r="ER1195" s="360"/>
      <c r="ES1195" s="360"/>
      <c r="ET1195" s="360"/>
      <c r="EU1195" s="360"/>
      <c r="EV1195" s="360"/>
      <c r="EW1195" s="360"/>
      <c r="EX1195" s="360"/>
      <c r="EY1195" s="360"/>
      <c r="EZ1195" s="360"/>
      <c r="FA1195" s="360"/>
      <c r="FB1195" s="360"/>
      <c r="FC1195" s="360"/>
      <c r="FD1195" s="360"/>
      <c r="FE1195" s="360"/>
      <c r="FF1195" s="360"/>
      <c r="FG1195" s="360"/>
      <c r="FH1195" s="360"/>
      <c r="FI1195" s="360"/>
      <c r="FJ1195" s="360"/>
      <c r="FK1195" s="360"/>
      <c r="FL1195" s="360"/>
      <c r="FM1195" s="360"/>
      <c r="FN1195" s="360"/>
      <c r="FO1195" s="360"/>
      <c r="FP1195" s="360"/>
      <c r="FQ1195" s="360"/>
      <c r="FR1195" s="360"/>
      <c r="FS1195" s="360"/>
      <c r="FT1195" s="360"/>
      <c r="FU1195" s="360"/>
      <c r="FV1195" s="360"/>
      <c r="FW1195" s="360"/>
      <c r="FX1195" s="360"/>
      <c r="FY1195" s="360"/>
      <c r="FZ1195" s="360"/>
      <c r="GA1195" s="360"/>
      <c r="GB1195" s="360"/>
      <c r="GC1195" s="360"/>
      <c r="GD1195" s="360"/>
      <c r="GE1195" s="360"/>
      <c r="GF1195" s="360"/>
      <c r="GG1195" s="360"/>
      <c r="GH1195" s="360"/>
      <c r="GI1195" s="360"/>
      <c r="GJ1195" s="360"/>
      <c r="GK1195" s="360"/>
      <c r="GL1195" s="360"/>
      <c r="GM1195" s="360"/>
      <c r="GN1195" s="360"/>
      <c r="GO1195" s="360"/>
      <c r="GP1195" s="360"/>
      <c r="GQ1195" s="360"/>
      <c r="GR1195" s="360"/>
      <c r="GS1195" s="360"/>
      <c r="GT1195" s="360"/>
      <c r="GU1195" s="360"/>
      <c r="GV1195" s="360"/>
      <c r="GW1195" s="360"/>
      <c r="GX1195" s="360"/>
      <c r="GY1195" s="360"/>
      <c r="GZ1195" s="360"/>
      <c r="HA1195" s="360"/>
      <c r="HB1195" s="360"/>
      <c r="HC1195" s="360"/>
      <c r="HD1195" s="360"/>
      <c r="HE1195" s="360"/>
      <c r="HF1195" s="360"/>
      <c r="HG1195" s="360"/>
      <c r="HH1195" s="360"/>
      <c r="HI1195" s="360"/>
      <c r="HJ1195" s="360"/>
      <c r="HK1195" s="360"/>
      <c r="HL1195" s="360"/>
      <c r="HM1195" s="360"/>
      <c r="HN1195" s="360"/>
      <c r="HO1195" s="360"/>
      <c r="HP1195" s="360"/>
      <c r="HQ1195" s="360"/>
      <c r="HR1195" s="360"/>
      <c r="HS1195" s="360"/>
      <c r="HT1195" s="360"/>
      <c r="HU1195" s="360"/>
      <c r="HV1195" s="360"/>
      <c r="HW1195" s="360"/>
      <c r="HX1195" s="360"/>
    </row>
    <row r="1197" spans="1:232" s="461" customFormat="1">
      <c r="A1197" s="352"/>
      <c r="B1197" s="369"/>
      <c r="C1197" s="354"/>
      <c r="D1197" s="355"/>
      <c r="E1197" s="356"/>
      <c r="F1197" s="357"/>
      <c r="G1197" s="370"/>
      <c r="H1197" s="372"/>
      <c r="I1197" s="447"/>
      <c r="J1197" s="448"/>
      <c r="K1197" s="449"/>
      <c r="L1197" s="446"/>
      <c r="N1197" s="440"/>
      <c r="O1197" s="440"/>
      <c r="P1197" s="360"/>
      <c r="Q1197" s="360"/>
      <c r="R1197" s="360"/>
      <c r="S1197" s="360"/>
      <c r="T1197" s="360"/>
      <c r="U1197" s="360"/>
      <c r="V1197" s="360"/>
      <c r="W1197" s="360"/>
      <c r="X1197" s="360"/>
      <c r="Y1197" s="360"/>
      <c r="Z1197" s="360"/>
      <c r="AA1197" s="360"/>
      <c r="AB1197" s="360"/>
      <c r="AC1197" s="360"/>
      <c r="AD1197" s="360"/>
      <c r="AE1197" s="360"/>
      <c r="AF1197" s="360"/>
      <c r="AG1197" s="360"/>
      <c r="AH1197" s="360"/>
      <c r="AI1197" s="360"/>
      <c r="AJ1197" s="360"/>
      <c r="AK1197" s="360"/>
      <c r="AL1197" s="360"/>
      <c r="AM1197" s="360"/>
      <c r="AN1197" s="360"/>
      <c r="AO1197" s="360"/>
      <c r="AP1197" s="360"/>
      <c r="AQ1197" s="360"/>
      <c r="AR1197" s="360"/>
      <c r="AS1197" s="360"/>
      <c r="AT1197" s="360"/>
      <c r="AU1197" s="360"/>
      <c r="AV1197" s="360"/>
      <c r="AW1197" s="360"/>
      <c r="AX1197" s="360"/>
      <c r="AY1197" s="360"/>
      <c r="AZ1197" s="360"/>
      <c r="BA1197" s="360"/>
      <c r="BB1197" s="360"/>
      <c r="BC1197" s="360"/>
      <c r="BD1197" s="360"/>
      <c r="BE1197" s="360"/>
      <c r="BF1197" s="360"/>
      <c r="BG1197" s="360"/>
      <c r="BH1197" s="360"/>
      <c r="BI1197" s="360"/>
      <c r="BJ1197" s="360"/>
      <c r="BK1197" s="360"/>
      <c r="BL1197" s="360"/>
      <c r="BM1197" s="360"/>
      <c r="BN1197" s="360"/>
      <c r="BO1197" s="360"/>
      <c r="BP1197" s="360"/>
      <c r="BQ1197" s="360"/>
      <c r="BR1197" s="360"/>
      <c r="BS1197" s="360"/>
      <c r="BT1197" s="360"/>
      <c r="BU1197" s="360"/>
      <c r="BV1197" s="360"/>
      <c r="BW1197" s="360"/>
      <c r="BX1197" s="360"/>
      <c r="BY1197" s="360"/>
      <c r="BZ1197" s="360"/>
      <c r="CA1197" s="360"/>
      <c r="CB1197" s="360"/>
      <c r="CC1197" s="360"/>
      <c r="CD1197" s="360"/>
      <c r="CE1197" s="360"/>
      <c r="CF1197" s="360"/>
      <c r="CG1197" s="360"/>
      <c r="CH1197" s="360"/>
      <c r="CI1197" s="360"/>
      <c r="CJ1197" s="360"/>
      <c r="CK1197" s="360"/>
      <c r="CL1197" s="360"/>
      <c r="CM1197" s="360"/>
      <c r="CN1197" s="360"/>
      <c r="CO1197" s="360"/>
      <c r="CP1197" s="360"/>
      <c r="CQ1197" s="360"/>
      <c r="CR1197" s="360"/>
      <c r="CS1197" s="360"/>
      <c r="CT1197" s="360"/>
      <c r="CU1197" s="360"/>
      <c r="CV1197" s="360"/>
      <c r="CW1197" s="360"/>
      <c r="CX1197" s="360"/>
      <c r="CY1197" s="360"/>
      <c r="CZ1197" s="360"/>
      <c r="DA1197" s="360"/>
      <c r="DB1197" s="360"/>
      <c r="DC1197" s="360"/>
      <c r="DD1197" s="360"/>
      <c r="DE1197" s="360"/>
      <c r="DF1197" s="360"/>
      <c r="DG1197" s="360"/>
      <c r="DH1197" s="360"/>
      <c r="DI1197" s="360"/>
      <c r="DJ1197" s="360"/>
      <c r="DK1197" s="360"/>
      <c r="DL1197" s="360"/>
      <c r="DM1197" s="360"/>
      <c r="DN1197" s="360"/>
      <c r="DO1197" s="360"/>
      <c r="DP1197" s="360"/>
      <c r="DQ1197" s="360"/>
      <c r="DR1197" s="360"/>
      <c r="DS1197" s="360"/>
      <c r="DT1197" s="360"/>
      <c r="DU1197" s="360"/>
      <c r="DV1197" s="360"/>
      <c r="DW1197" s="360"/>
      <c r="DX1197" s="360"/>
      <c r="DY1197" s="360"/>
      <c r="DZ1197" s="360"/>
      <c r="EA1197" s="360"/>
      <c r="EB1197" s="360"/>
      <c r="EC1197" s="360"/>
      <c r="ED1197" s="360"/>
      <c r="EE1197" s="360"/>
      <c r="EF1197" s="360"/>
      <c r="EG1197" s="360"/>
      <c r="EH1197" s="360"/>
      <c r="EI1197" s="360"/>
      <c r="EJ1197" s="360"/>
      <c r="EK1197" s="360"/>
      <c r="EL1197" s="360"/>
      <c r="EM1197" s="360"/>
      <c r="EN1197" s="360"/>
      <c r="EO1197" s="360"/>
      <c r="EP1197" s="360"/>
      <c r="EQ1197" s="360"/>
      <c r="ER1197" s="360"/>
      <c r="ES1197" s="360"/>
      <c r="ET1197" s="360"/>
      <c r="EU1197" s="360"/>
      <c r="EV1197" s="360"/>
      <c r="EW1197" s="360"/>
      <c r="EX1197" s="360"/>
      <c r="EY1197" s="360"/>
      <c r="EZ1197" s="360"/>
      <c r="FA1197" s="360"/>
      <c r="FB1197" s="360"/>
      <c r="FC1197" s="360"/>
      <c r="FD1197" s="360"/>
      <c r="FE1197" s="360"/>
      <c r="FF1197" s="360"/>
      <c r="FG1197" s="360"/>
      <c r="FH1197" s="360"/>
      <c r="FI1197" s="360"/>
      <c r="FJ1197" s="360"/>
      <c r="FK1197" s="360"/>
      <c r="FL1197" s="360"/>
      <c r="FM1197" s="360"/>
      <c r="FN1197" s="360"/>
      <c r="FO1197" s="360"/>
      <c r="FP1197" s="360"/>
      <c r="FQ1197" s="360"/>
      <c r="FR1197" s="360"/>
      <c r="FS1197" s="360"/>
      <c r="FT1197" s="360"/>
      <c r="FU1197" s="360"/>
      <c r="FV1197" s="360"/>
      <c r="FW1197" s="360"/>
      <c r="FX1197" s="360"/>
      <c r="FY1197" s="360"/>
      <c r="FZ1197" s="360"/>
      <c r="GA1197" s="360"/>
      <c r="GB1197" s="360"/>
      <c r="GC1197" s="360"/>
      <c r="GD1197" s="360"/>
      <c r="GE1197" s="360"/>
      <c r="GF1197" s="360"/>
      <c r="GG1197" s="360"/>
      <c r="GH1197" s="360"/>
      <c r="GI1197" s="360"/>
      <c r="GJ1197" s="360"/>
      <c r="GK1197" s="360"/>
      <c r="GL1197" s="360"/>
      <c r="GM1197" s="360"/>
      <c r="GN1197" s="360"/>
      <c r="GO1197" s="360"/>
      <c r="GP1197" s="360"/>
      <c r="GQ1197" s="360"/>
      <c r="GR1197" s="360"/>
      <c r="GS1197" s="360"/>
      <c r="GT1197" s="360"/>
      <c r="GU1197" s="360"/>
      <c r="GV1197" s="360"/>
      <c r="GW1197" s="360"/>
      <c r="GX1197" s="360"/>
      <c r="GY1197" s="360"/>
      <c r="GZ1197" s="360"/>
      <c r="HA1197" s="360"/>
      <c r="HB1197" s="360"/>
      <c r="HC1197" s="360"/>
      <c r="HD1197" s="360"/>
      <c r="HE1197" s="360"/>
      <c r="HF1197" s="360"/>
      <c r="HG1197" s="360"/>
      <c r="HH1197" s="360"/>
      <c r="HI1197" s="360"/>
      <c r="HJ1197" s="360"/>
      <c r="HK1197" s="360"/>
      <c r="HL1197" s="360"/>
      <c r="HM1197" s="360"/>
      <c r="HN1197" s="360"/>
      <c r="HO1197" s="360"/>
      <c r="HP1197" s="360"/>
      <c r="HQ1197" s="360"/>
      <c r="HR1197" s="360"/>
      <c r="HS1197" s="360"/>
      <c r="HT1197" s="360"/>
      <c r="HU1197" s="360"/>
      <c r="HV1197" s="360"/>
      <c r="HW1197" s="360"/>
      <c r="HX1197" s="360"/>
    </row>
    <row r="1199" spans="1:232" s="461" customFormat="1">
      <c r="A1199" s="352"/>
      <c r="B1199" s="369"/>
      <c r="C1199" s="354"/>
      <c r="D1199" s="355"/>
      <c r="E1199" s="356"/>
      <c r="F1199" s="357"/>
      <c r="G1199" s="370"/>
      <c r="H1199" s="372"/>
      <c r="I1199" s="447"/>
      <c r="J1199" s="448"/>
      <c r="K1199" s="449"/>
      <c r="L1199" s="446"/>
      <c r="N1199" s="440"/>
      <c r="O1199" s="440"/>
      <c r="P1199" s="360"/>
      <c r="Q1199" s="360"/>
      <c r="R1199" s="360"/>
      <c r="S1199" s="360"/>
      <c r="T1199" s="360"/>
      <c r="U1199" s="360"/>
      <c r="V1199" s="360"/>
      <c r="W1199" s="360"/>
      <c r="X1199" s="360"/>
      <c r="Y1199" s="360"/>
      <c r="Z1199" s="360"/>
      <c r="AA1199" s="360"/>
      <c r="AB1199" s="360"/>
      <c r="AC1199" s="360"/>
      <c r="AD1199" s="360"/>
      <c r="AE1199" s="360"/>
      <c r="AF1199" s="360"/>
      <c r="AG1199" s="360"/>
      <c r="AH1199" s="360"/>
      <c r="AI1199" s="360"/>
      <c r="AJ1199" s="360"/>
      <c r="AK1199" s="360"/>
      <c r="AL1199" s="360"/>
      <c r="AM1199" s="360"/>
      <c r="AN1199" s="360"/>
      <c r="AO1199" s="360"/>
      <c r="AP1199" s="360"/>
      <c r="AQ1199" s="360"/>
      <c r="AR1199" s="360"/>
      <c r="AS1199" s="360"/>
      <c r="AT1199" s="360"/>
      <c r="AU1199" s="360"/>
      <c r="AV1199" s="360"/>
      <c r="AW1199" s="360"/>
      <c r="AX1199" s="360"/>
      <c r="AY1199" s="360"/>
      <c r="AZ1199" s="360"/>
      <c r="BA1199" s="360"/>
      <c r="BB1199" s="360"/>
      <c r="BC1199" s="360"/>
      <c r="BD1199" s="360"/>
      <c r="BE1199" s="360"/>
      <c r="BF1199" s="360"/>
      <c r="BG1199" s="360"/>
      <c r="BH1199" s="360"/>
      <c r="BI1199" s="360"/>
      <c r="BJ1199" s="360"/>
      <c r="BK1199" s="360"/>
      <c r="BL1199" s="360"/>
      <c r="BM1199" s="360"/>
      <c r="BN1199" s="360"/>
      <c r="BO1199" s="360"/>
      <c r="BP1199" s="360"/>
      <c r="BQ1199" s="360"/>
      <c r="BR1199" s="360"/>
      <c r="BS1199" s="360"/>
      <c r="BT1199" s="360"/>
      <c r="BU1199" s="360"/>
      <c r="BV1199" s="360"/>
      <c r="BW1199" s="360"/>
      <c r="BX1199" s="360"/>
      <c r="BY1199" s="360"/>
      <c r="BZ1199" s="360"/>
      <c r="CA1199" s="360"/>
      <c r="CB1199" s="360"/>
      <c r="CC1199" s="360"/>
      <c r="CD1199" s="360"/>
      <c r="CE1199" s="360"/>
      <c r="CF1199" s="360"/>
      <c r="CG1199" s="360"/>
      <c r="CH1199" s="360"/>
      <c r="CI1199" s="360"/>
      <c r="CJ1199" s="360"/>
      <c r="CK1199" s="360"/>
      <c r="CL1199" s="360"/>
      <c r="CM1199" s="360"/>
      <c r="CN1199" s="360"/>
      <c r="CO1199" s="360"/>
      <c r="CP1199" s="360"/>
      <c r="CQ1199" s="360"/>
      <c r="CR1199" s="360"/>
      <c r="CS1199" s="360"/>
      <c r="CT1199" s="360"/>
      <c r="CU1199" s="360"/>
      <c r="CV1199" s="360"/>
      <c r="CW1199" s="360"/>
      <c r="CX1199" s="360"/>
      <c r="CY1199" s="360"/>
      <c r="CZ1199" s="360"/>
      <c r="DA1199" s="360"/>
      <c r="DB1199" s="360"/>
      <c r="DC1199" s="360"/>
      <c r="DD1199" s="360"/>
      <c r="DE1199" s="360"/>
      <c r="DF1199" s="360"/>
      <c r="DG1199" s="360"/>
      <c r="DH1199" s="360"/>
      <c r="DI1199" s="360"/>
      <c r="DJ1199" s="360"/>
      <c r="DK1199" s="360"/>
      <c r="DL1199" s="360"/>
      <c r="DM1199" s="360"/>
      <c r="DN1199" s="360"/>
      <c r="DO1199" s="360"/>
      <c r="DP1199" s="360"/>
      <c r="DQ1199" s="360"/>
      <c r="DR1199" s="360"/>
      <c r="DS1199" s="360"/>
      <c r="DT1199" s="360"/>
      <c r="DU1199" s="360"/>
      <c r="DV1199" s="360"/>
      <c r="DW1199" s="360"/>
      <c r="DX1199" s="360"/>
      <c r="DY1199" s="360"/>
      <c r="DZ1199" s="360"/>
      <c r="EA1199" s="360"/>
      <c r="EB1199" s="360"/>
      <c r="EC1199" s="360"/>
      <c r="ED1199" s="360"/>
      <c r="EE1199" s="360"/>
      <c r="EF1199" s="360"/>
      <c r="EG1199" s="360"/>
      <c r="EH1199" s="360"/>
      <c r="EI1199" s="360"/>
      <c r="EJ1199" s="360"/>
      <c r="EK1199" s="360"/>
      <c r="EL1199" s="360"/>
      <c r="EM1199" s="360"/>
      <c r="EN1199" s="360"/>
      <c r="EO1199" s="360"/>
      <c r="EP1199" s="360"/>
      <c r="EQ1199" s="360"/>
      <c r="ER1199" s="360"/>
      <c r="ES1199" s="360"/>
      <c r="ET1199" s="360"/>
      <c r="EU1199" s="360"/>
      <c r="EV1199" s="360"/>
      <c r="EW1199" s="360"/>
      <c r="EX1199" s="360"/>
      <c r="EY1199" s="360"/>
      <c r="EZ1199" s="360"/>
      <c r="FA1199" s="360"/>
      <c r="FB1199" s="360"/>
      <c r="FC1199" s="360"/>
      <c r="FD1199" s="360"/>
      <c r="FE1199" s="360"/>
      <c r="FF1199" s="360"/>
      <c r="FG1199" s="360"/>
      <c r="FH1199" s="360"/>
      <c r="FI1199" s="360"/>
      <c r="FJ1199" s="360"/>
      <c r="FK1199" s="360"/>
      <c r="FL1199" s="360"/>
      <c r="FM1199" s="360"/>
      <c r="FN1199" s="360"/>
      <c r="FO1199" s="360"/>
      <c r="FP1199" s="360"/>
      <c r="FQ1199" s="360"/>
      <c r="FR1199" s="360"/>
      <c r="FS1199" s="360"/>
      <c r="FT1199" s="360"/>
      <c r="FU1199" s="360"/>
      <c r="FV1199" s="360"/>
      <c r="FW1199" s="360"/>
      <c r="FX1199" s="360"/>
      <c r="FY1199" s="360"/>
      <c r="FZ1199" s="360"/>
      <c r="GA1199" s="360"/>
      <c r="GB1199" s="360"/>
      <c r="GC1199" s="360"/>
      <c r="GD1199" s="360"/>
      <c r="GE1199" s="360"/>
      <c r="GF1199" s="360"/>
      <c r="GG1199" s="360"/>
      <c r="GH1199" s="360"/>
      <c r="GI1199" s="360"/>
      <c r="GJ1199" s="360"/>
      <c r="GK1199" s="360"/>
      <c r="GL1199" s="360"/>
      <c r="GM1199" s="360"/>
      <c r="GN1199" s="360"/>
      <c r="GO1199" s="360"/>
      <c r="GP1199" s="360"/>
      <c r="GQ1199" s="360"/>
      <c r="GR1199" s="360"/>
      <c r="GS1199" s="360"/>
      <c r="GT1199" s="360"/>
      <c r="GU1199" s="360"/>
      <c r="GV1199" s="360"/>
      <c r="GW1199" s="360"/>
      <c r="GX1199" s="360"/>
      <c r="GY1199" s="360"/>
      <c r="GZ1199" s="360"/>
      <c r="HA1199" s="360"/>
      <c r="HB1199" s="360"/>
      <c r="HC1199" s="360"/>
      <c r="HD1199" s="360"/>
      <c r="HE1199" s="360"/>
      <c r="HF1199" s="360"/>
      <c r="HG1199" s="360"/>
      <c r="HH1199" s="360"/>
      <c r="HI1199" s="360"/>
      <c r="HJ1199" s="360"/>
      <c r="HK1199" s="360"/>
      <c r="HL1199" s="360"/>
      <c r="HM1199" s="360"/>
      <c r="HN1199" s="360"/>
      <c r="HO1199" s="360"/>
      <c r="HP1199" s="360"/>
      <c r="HQ1199" s="360"/>
      <c r="HR1199" s="360"/>
      <c r="HS1199" s="360"/>
      <c r="HT1199" s="360"/>
      <c r="HU1199" s="360"/>
      <c r="HV1199" s="360"/>
      <c r="HW1199" s="360"/>
      <c r="HX1199" s="360"/>
    </row>
    <row r="1201" spans="1:232" s="461" customFormat="1">
      <c r="A1201" s="352"/>
      <c r="B1201" s="369"/>
      <c r="C1201" s="354"/>
      <c r="D1201" s="355"/>
      <c r="E1201" s="356"/>
      <c r="F1201" s="357"/>
      <c r="G1201" s="370"/>
      <c r="H1201" s="372"/>
      <c r="I1201" s="447"/>
      <c r="J1201" s="448"/>
      <c r="K1201" s="449"/>
      <c r="L1201" s="446"/>
      <c r="N1201" s="440"/>
      <c r="O1201" s="440"/>
      <c r="P1201" s="360"/>
      <c r="Q1201" s="360"/>
      <c r="R1201" s="360"/>
      <c r="S1201" s="360"/>
      <c r="T1201" s="360"/>
      <c r="U1201" s="360"/>
      <c r="V1201" s="360"/>
      <c r="W1201" s="360"/>
      <c r="X1201" s="360"/>
      <c r="Y1201" s="360"/>
      <c r="Z1201" s="360"/>
      <c r="AA1201" s="360"/>
      <c r="AB1201" s="360"/>
      <c r="AC1201" s="360"/>
      <c r="AD1201" s="360"/>
      <c r="AE1201" s="360"/>
      <c r="AF1201" s="360"/>
      <c r="AG1201" s="360"/>
      <c r="AH1201" s="360"/>
      <c r="AI1201" s="360"/>
      <c r="AJ1201" s="360"/>
      <c r="AK1201" s="360"/>
      <c r="AL1201" s="360"/>
      <c r="AM1201" s="360"/>
      <c r="AN1201" s="360"/>
      <c r="AO1201" s="360"/>
      <c r="AP1201" s="360"/>
      <c r="AQ1201" s="360"/>
      <c r="AR1201" s="360"/>
      <c r="AS1201" s="360"/>
      <c r="AT1201" s="360"/>
      <c r="AU1201" s="360"/>
      <c r="AV1201" s="360"/>
      <c r="AW1201" s="360"/>
      <c r="AX1201" s="360"/>
      <c r="AY1201" s="360"/>
      <c r="AZ1201" s="360"/>
      <c r="BA1201" s="360"/>
      <c r="BB1201" s="360"/>
      <c r="BC1201" s="360"/>
      <c r="BD1201" s="360"/>
      <c r="BE1201" s="360"/>
      <c r="BF1201" s="360"/>
      <c r="BG1201" s="360"/>
      <c r="BH1201" s="360"/>
      <c r="BI1201" s="360"/>
      <c r="BJ1201" s="360"/>
      <c r="BK1201" s="360"/>
      <c r="BL1201" s="360"/>
      <c r="BM1201" s="360"/>
      <c r="BN1201" s="360"/>
      <c r="BO1201" s="360"/>
      <c r="BP1201" s="360"/>
      <c r="BQ1201" s="360"/>
      <c r="BR1201" s="360"/>
      <c r="BS1201" s="360"/>
      <c r="BT1201" s="360"/>
      <c r="BU1201" s="360"/>
      <c r="BV1201" s="360"/>
      <c r="BW1201" s="360"/>
      <c r="BX1201" s="360"/>
      <c r="BY1201" s="360"/>
      <c r="BZ1201" s="360"/>
      <c r="CA1201" s="360"/>
      <c r="CB1201" s="360"/>
      <c r="CC1201" s="360"/>
      <c r="CD1201" s="360"/>
      <c r="CE1201" s="360"/>
      <c r="CF1201" s="360"/>
      <c r="CG1201" s="360"/>
      <c r="CH1201" s="360"/>
      <c r="CI1201" s="360"/>
      <c r="CJ1201" s="360"/>
      <c r="CK1201" s="360"/>
      <c r="CL1201" s="360"/>
      <c r="CM1201" s="360"/>
      <c r="CN1201" s="360"/>
      <c r="CO1201" s="360"/>
      <c r="CP1201" s="360"/>
      <c r="CQ1201" s="360"/>
      <c r="CR1201" s="360"/>
      <c r="CS1201" s="360"/>
      <c r="CT1201" s="360"/>
      <c r="CU1201" s="360"/>
      <c r="CV1201" s="360"/>
      <c r="CW1201" s="360"/>
      <c r="CX1201" s="360"/>
      <c r="CY1201" s="360"/>
      <c r="CZ1201" s="360"/>
      <c r="DA1201" s="360"/>
      <c r="DB1201" s="360"/>
      <c r="DC1201" s="360"/>
      <c r="DD1201" s="360"/>
      <c r="DE1201" s="360"/>
      <c r="DF1201" s="360"/>
      <c r="DG1201" s="360"/>
      <c r="DH1201" s="360"/>
      <c r="DI1201" s="360"/>
      <c r="DJ1201" s="360"/>
      <c r="DK1201" s="360"/>
      <c r="DL1201" s="360"/>
      <c r="DM1201" s="360"/>
      <c r="DN1201" s="360"/>
      <c r="DO1201" s="360"/>
      <c r="DP1201" s="360"/>
      <c r="DQ1201" s="360"/>
      <c r="DR1201" s="360"/>
      <c r="DS1201" s="360"/>
      <c r="DT1201" s="360"/>
      <c r="DU1201" s="360"/>
      <c r="DV1201" s="360"/>
      <c r="DW1201" s="360"/>
      <c r="DX1201" s="360"/>
      <c r="DY1201" s="360"/>
      <c r="DZ1201" s="360"/>
      <c r="EA1201" s="360"/>
      <c r="EB1201" s="360"/>
      <c r="EC1201" s="360"/>
      <c r="ED1201" s="360"/>
      <c r="EE1201" s="360"/>
      <c r="EF1201" s="360"/>
      <c r="EG1201" s="360"/>
      <c r="EH1201" s="360"/>
      <c r="EI1201" s="360"/>
      <c r="EJ1201" s="360"/>
      <c r="EK1201" s="360"/>
      <c r="EL1201" s="360"/>
      <c r="EM1201" s="360"/>
      <c r="EN1201" s="360"/>
      <c r="EO1201" s="360"/>
      <c r="EP1201" s="360"/>
      <c r="EQ1201" s="360"/>
      <c r="ER1201" s="360"/>
      <c r="ES1201" s="360"/>
      <c r="ET1201" s="360"/>
      <c r="EU1201" s="360"/>
      <c r="EV1201" s="360"/>
      <c r="EW1201" s="360"/>
      <c r="EX1201" s="360"/>
      <c r="EY1201" s="360"/>
      <c r="EZ1201" s="360"/>
      <c r="FA1201" s="360"/>
      <c r="FB1201" s="360"/>
      <c r="FC1201" s="360"/>
      <c r="FD1201" s="360"/>
      <c r="FE1201" s="360"/>
      <c r="FF1201" s="360"/>
      <c r="FG1201" s="360"/>
      <c r="FH1201" s="360"/>
      <c r="FI1201" s="360"/>
      <c r="FJ1201" s="360"/>
      <c r="FK1201" s="360"/>
      <c r="FL1201" s="360"/>
      <c r="FM1201" s="360"/>
      <c r="FN1201" s="360"/>
      <c r="FO1201" s="360"/>
      <c r="FP1201" s="360"/>
      <c r="FQ1201" s="360"/>
      <c r="FR1201" s="360"/>
      <c r="FS1201" s="360"/>
      <c r="FT1201" s="360"/>
      <c r="FU1201" s="360"/>
      <c r="FV1201" s="360"/>
      <c r="FW1201" s="360"/>
      <c r="FX1201" s="360"/>
      <c r="FY1201" s="360"/>
      <c r="FZ1201" s="360"/>
      <c r="GA1201" s="360"/>
      <c r="GB1201" s="360"/>
      <c r="GC1201" s="360"/>
      <c r="GD1201" s="360"/>
      <c r="GE1201" s="360"/>
      <c r="GF1201" s="360"/>
      <c r="GG1201" s="360"/>
      <c r="GH1201" s="360"/>
      <c r="GI1201" s="360"/>
      <c r="GJ1201" s="360"/>
      <c r="GK1201" s="360"/>
      <c r="GL1201" s="360"/>
      <c r="GM1201" s="360"/>
      <c r="GN1201" s="360"/>
      <c r="GO1201" s="360"/>
      <c r="GP1201" s="360"/>
      <c r="GQ1201" s="360"/>
      <c r="GR1201" s="360"/>
      <c r="GS1201" s="360"/>
      <c r="GT1201" s="360"/>
      <c r="GU1201" s="360"/>
      <c r="GV1201" s="360"/>
      <c r="GW1201" s="360"/>
      <c r="GX1201" s="360"/>
      <c r="GY1201" s="360"/>
      <c r="GZ1201" s="360"/>
      <c r="HA1201" s="360"/>
      <c r="HB1201" s="360"/>
      <c r="HC1201" s="360"/>
      <c r="HD1201" s="360"/>
      <c r="HE1201" s="360"/>
      <c r="HF1201" s="360"/>
      <c r="HG1201" s="360"/>
      <c r="HH1201" s="360"/>
      <c r="HI1201" s="360"/>
      <c r="HJ1201" s="360"/>
      <c r="HK1201" s="360"/>
      <c r="HL1201" s="360"/>
      <c r="HM1201" s="360"/>
      <c r="HN1201" s="360"/>
      <c r="HO1201" s="360"/>
      <c r="HP1201" s="360"/>
      <c r="HQ1201" s="360"/>
      <c r="HR1201" s="360"/>
      <c r="HS1201" s="360"/>
      <c r="HT1201" s="360"/>
      <c r="HU1201" s="360"/>
      <c r="HV1201" s="360"/>
      <c r="HW1201" s="360"/>
      <c r="HX1201" s="360"/>
    </row>
    <row r="1203" spans="1:232" s="461" customFormat="1">
      <c r="A1203" s="352"/>
      <c r="B1203" s="369"/>
      <c r="C1203" s="354"/>
      <c r="D1203" s="355"/>
      <c r="E1203" s="356"/>
      <c r="F1203" s="357"/>
      <c r="G1203" s="370"/>
      <c r="H1203" s="372"/>
      <c r="I1203" s="447"/>
      <c r="J1203" s="448"/>
      <c r="K1203" s="449"/>
      <c r="L1203" s="446"/>
      <c r="N1203" s="440"/>
      <c r="O1203" s="440"/>
      <c r="P1203" s="360"/>
      <c r="Q1203" s="360"/>
      <c r="R1203" s="360"/>
      <c r="S1203" s="360"/>
      <c r="T1203" s="360"/>
      <c r="U1203" s="360"/>
      <c r="V1203" s="360"/>
      <c r="W1203" s="360"/>
      <c r="X1203" s="360"/>
      <c r="Y1203" s="360"/>
      <c r="Z1203" s="360"/>
      <c r="AA1203" s="360"/>
      <c r="AB1203" s="360"/>
      <c r="AC1203" s="360"/>
      <c r="AD1203" s="360"/>
      <c r="AE1203" s="360"/>
      <c r="AF1203" s="360"/>
      <c r="AG1203" s="360"/>
      <c r="AH1203" s="360"/>
      <c r="AI1203" s="360"/>
      <c r="AJ1203" s="360"/>
      <c r="AK1203" s="360"/>
      <c r="AL1203" s="360"/>
      <c r="AM1203" s="360"/>
      <c r="AN1203" s="360"/>
      <c r="AO1203" s="360"/>
      <c r="AP1203" s="360"/>
      <c r="AQ1203" s="360"/>
      <c r="AR1203" s="360"/>
      <c r="AS1203" s="360"/>
      <c r="AT1203" s="360"/>
      <c r="AU1203" s="360"/>
      <c r="AV1203" s="360"/>
      <c r="AW1203" s="360"/>
      <c r="AX1203" s="360"/>
      <c r="AY1203" s="360"/>
      <c r="AZ1203" s="360"/>
      <c r="BA1203" s="360"/>
      <c r="BB1203" s="360"/>
      <c r="BC1203" s="360"/>
      <c r="BD1203" s="360"/>
      <c r="BE1203" s="360"/>
      <c r="BF1203" s="360"/>
      <c r="BG1203" s="360"/>
      <c r="BH1203" s="360"/>
      <c r="BI1203" s="360"/>
      <c r="BJ1203" s="360"/>
      <c r="BK1203" s="360"/>
      <c r="BL1203" s="360"/>
      <c r="BM1203" s="360"/>
      <c r="BN1203" s="360"/>
      <c r="BO1203" s="360"/>
      <c r="BP1203" s="360"/>
      <c r="BQ1203" s="360"/>
      <c r="BR1203" s="360"/>
      <c r="BS1203" s="360"/>
      <c r="BT1203" s="360"/>
      <c r="BU1203" s="360"/>
      <c r="BV1203" s="360"/>
      <c r="BW1203" s="360"/>
      <c r="BX1203" s="360"/>
      <c r="BY1203" s="360"/>
      <c r="BZ1203" s="360"/>
      <c r="CA1203" s="360"/>
      <c r="CB1203" s="360"/>
      <c r="CC1203" s="360"/>
      <c r="CD1203" s="360"/>
      <c r="CE1203" s="360"/>
      <c r="CF1203" s="360"/>
      <c r="CG1203" s="360"/>
      <c r="CH1203" s="360"/>
      <c r="CI1203" s="360"/>
      <c r="CJ1203" s="360"/>
      <c r="CK1203" s="360"/>
      <c r="CL1203" s="360"/>
      <c r="CM1203" s="360"/>
      <c r="CN1203" s="360"/>
      <c r="CO1203" s="360"/>
      <c r="CP1203" s="360"/>
      <c r="CQ1203" s="360"/>
      <c r="CR1203" s="360"/>
      <c r="CS1203" s="360"/>
      <c r="CT1203" s="360"/>
      <c r="CU1203" s="360"/>
      <c r="CV1203" s="360"/>
      <c r="CW1203" s="360"/>
      <c r="CX1203" s="360"/>
      <c r="CY1203" s="360"/>
      <c r="CZ1203" s="360"/>
      <c r="DA1203" s="360"/>
      <c r="DB1203" s="360"/>
      <c r="DC1203" s="360"/>
      <c r="DD1203" s="360"/>
      <c r="DE1203" s="360"/>
      <c r="DF1203" s="360"/>
      <c r="DG1203" s="360"/>
      <c r="DH1203" s="360"/>
      <c r="DI1203" s="360"/>
      <c r="DJ1203" s="360"/>
      <c r="DK1203" s="360"/>
      <c r="DL1203" s="360"/>
      <c r="DM1203" s="360"/>
      <c r="DN1203" s="360"/>
      <c r="DO1203" s="360"/>
      <c r="DP1203" s="360"/>
      <c r="DQ1203" s="360"/>
      <c r="DR1203" s="360"/>
      <c r="DS1203" s="360"/>
      <c r="DT1203" s="360"/>
      <c r="DU1203" s="360"/>
      <c r="DV1203" s="360"/>
      <c r="DW1203" s="360"/>
      <c r="DX1203" s="360"/>
      <c r="DY1203" s="360"/>
      <c r="DZ1203" s="360"/>
      <c r="EA1203" s="360"/>
      <c r="EB1203" s="360"/>
      <c r="EC1203" s="360"/>
      <c r="ED1203" s="360"/>
      <c r="EE1203" s="360"/>
      <c r="EF1203" s="360"/>
      <c r="EG1203" s="360"/>
      <c r="EH1203" s="360"/>
      <c r="EI1203" s="360"/>
      <c r="EJ1203" s="360"/>
      <c r="EK1203" s="360"/>
      <c r="EL1203" s="360"/>
      <c r="EM1203" s="360"/>
      <c r="EN1203" s="360"/>
      <c r="EO1203" s="360"/>
      <c r="EP1203" s="360"/>
      <c r="EQ1203" s="360"/>
      <c r="ER1203" s="360"/>
      <c r="ES1203" s="360"/>
      <c r="ET1203" s="360"/>
      <c r="EU1203" s="360"/>
      <c r="EV1203" s="360"/>
      <c r="EW1203" s="360"/>
      <c r="EX1203" s="360"/>
      <c r="EY1203" s="360"/>
      <c r="EZ1203" s="360"/>
      <c r="FA1203" s="360"/>
      <c r="FB1203" s="360"/>
      <c r="FC1203" s="360"/>
      <c r="FD1203" s="360"/>
      <c r="FE1203" s="360"/>
      <c r="FF1203" s="360"/>
      <c r="FG1203" s="360"/>
      <c r="FH1203" s="360"/>
      <c r="FI1203" s="360"/>
      <c r="FJ1203" s="360"/>
      <c r="FK1203" s="360"/>
      <c r="FL1203" s="360"/>
      <c r="FM1203" s="360"/>
      <c r="FN1203" s="360"/>
      <c r="FO1203" s="360"/>
      <c r="FP1203" s="360"/>
      <c r="FQ1203" s="360"/>
      <c r="FR1203" s="360"/>
      <c r="FS1203" s="360"/>
      <c r="FT1203" s="360"/>
      <c r="FU1203" s="360"/>
      <c r="FV1203" s="360"/>
      <c r="FW1203" s="360"/>
      <c r="FX1203" s="360"/>
      <c r="FY1203" s="360"/>
      <c r="FZ1203" s="360"/>
      <c r="GA1203" s="360"/>
      <c r="GB1203" s="360"/>
      <c r="GC1203" s="360"/>
      <c r="GD1203" s="360"/>
      <c r="GE1203" s="360"/>
      <c r="GF1203" s="360"/>
      <c r="GG1203" s="360"/>
      <c r="GH1203" s="360"/>
      <c r="GI1203" s="360"/>
      <c r="GJ1203" s="360"/>
      <c r="GK1203" s="360"/>
      <c r="GL1203" s="360"/>
      <c r="GM1203" s="360"/>
      <c r="GN1203" s="360"/>
      <c r="GO1203" s="360"/>
      <c r="GP1203" s="360"/>
      <c r="GQ1203" s="360"/>
      <c r="GR1203" s="360"/>
      <c r="GS1203" s="360"/>
      <c r="GT1203" s="360"/>
      <c r="GU1203" s="360"/>
      <c r="GV1203" s="360"/>
      <c r="GW1203" s="360"/>
      <c r="GX1203" s="360"/>
      <c r="GY1203" s="360"/>
      <c r="GZ1203" s="360"/>
      <c r="HA1203" s="360"/>
      <c r="HB1203" s="360"/>
      <c r="HC1203" s="360"/>
      <c r="HD1203" s="360"/>
      <c r="HE1203" s="360"/>
      <c r="HF1203" s="360"/>
      <c r="HG1203" s="360"/>
      <c r="HH1203" s="360"/>
      <c r="HI1203" s="360"/>
      <c r="HJ1203" s="360"/>
      <c r="HK1203" s="360"/>
      <c r="HL1203" s="360"/>
      <c r="HM1203" s="360"/>
      <c r="HN1203" s="360"/>
      <c r="HO1203" s="360"/>
      <c r="HP1203" s="360"/>
      <c r="HQ1203" s="360"/>
      <c r="HR1203" s="360"/>
      <c r="HS1203" s="360"/>
      <c r="HT1203" s="360"/>
      <c r="HU1203" s="360"/>
      <c r="HV1203" s="360"/>
      <c r="HW1203" s="360"/>
      <c r="HX1203" s="360"/>
    </row>
    <row r="1205" spans="1:232" s="461" customFormat="1">
      <c r="A1205" s="352"/>
      <c r="B1205" s="369"/>
      <c r="C1205" s="354"/>
      <c r="D1205" s="355"/>
      <c r="E1205" s="356"/>
      <c r="F1205" s="357"/>
      <c r="G1205" s="370"/>
      <c r="H1205" s="372"/>
      <c r="I1205" s="447"/>
      <c r="J1205" s="448"/>
      <c r="K1205" s="449"/>
      <c r="L1205" s="446"/>
      <c r="N1205" s="440"/>
      <c r="O1205" s="440"/>
      <c r="P1205" s="360"/>
      <c r="Q1205" s="360"/>
      <c r="R1205" s="360"/>
      <c r="S1205" s="360"/>
      <c r="T1205" s="360"/>
      <c r="U1205" s="360"/>
      <c r="V1205" s="360"/>
      <c r="W1205" s="360"/>
      <c r="X1205" s="360"/>
      <c r="Y1205" s="360"/>
      <c r="Z1205" s="360"/>
      <c r="AA1205" s="360"/>
      <c r="AB1205" s="360"/>
      <c r="AC1205" s="360"/>
      <c r="AD1205" s="360"/>
      <c r="AE1205" s="360"/>
      <c r="AF1205" s="360"/>
      <c r="AG1205" s="360"/>
      <c r="AH1205" s="360"/>
      <c r="AI1205" s="360"/>
      <c r="AJ1205" s="360"/>
      <c r="AK1205" s="360"/>
      <c r="AL1205" s="360"/>
      <c r="AM1205" s="360"/>
      <c r="AN1205" s="360"/>
      <c r="AO1205" s="360"/>
      <c r="AP1205" s="360"/>
      <c r="AQ1205" s="360"/>
      <c r="AR1205" s="360"/>
      <c r="AS1205" s="360"/>
      <c r="AT1205" s="360"/>
      <c r="AU1205" s="360"/>
      <c r="AV1205" s="360"/>
      <c r="AW1205" s="360"/>
      <c r="AX1205" s="360"/>
      <c r="AY1205" s="360"/>
      <c r="AZ1205" s="360"/>
      <c r="BA1205" s="360"/>
      <c r="BB1205" s="360"/>
      <c r="BC1205" s="360"/>
      <c r="BD1205" s="360"/>
      <c r="BE1205" s="360"/>
      <c r="BF1205" s="360"/>
      <c r="BG1205" s="360"/>
      <c r="BH1205" s="360"/>
      <c r="BI1205" s="360"/>
      <c r="BJ1205" s="360"/>
      <c r="BK1205" s="360"/>
      <c r="BL1205" s="360"/>
      <c r="BM1205" s="360"/>
      <c r="BN1205" s="360"/>
      <c r="BO1205" s="360"/>
      <c r="BP1205" s="360"/>
      <c r="BQ1205" s="360"/>
      <c r="BR1205" s="360"/>
      <c r="BS1205" s="360"/>
      <c r="BT1205" s="360"/>
      <c r="BU1205" s="360"/>
      <c r="BV1205" s="360"/>
      <c r="BW1205" s="360"/>
      <c r="BX1205" s="360"/>
      <c r="BY1205" s="360"/>
      <c r="BZ1205" s="360"/>
      <c r="CA1205" s="360"/>
      <c r="CB1205" s="360"/>
      <c r="CC1205" s="360"/>
      <c r="CD1205" s="360"/>
      <c r="CE1205" s="360"/>
      <c r="CF1205" s="360"/>
      <c r="CG1205" s="360"/>
      <c r="CH1205" s="360"/>
      <c r="CI1205" s="360"/>
      <c r="CJ1205" s="360"/>
      <c r="CK1205" s="360"/>
      <c r="CL1205" s="360"/>
      <c r="CM1205" s="360"/>
      <c r="CN1205" s="360"/>
      <c r="CO1205" s="360"/>
      <c r="CP1205" s="360"/>
      <c r="CQ1205" s="360"/>
      <c r="CR1205" s="360"/>
      <c r="CS1205" s="360"/>
      <c r="CT1205" s="360"/>
      <c r="CU1205" s="360"/>
      <c r="CV1205" s="360"/>
      <c r="CW1205" s="360"/>
      <c r="CX1205" s="360"/>
      <c r="CY1205" s="360"/>
      <c r="CZ1205" s="360"/>
      <c r="DA1205" s="360"/>
      <c r="DB1205" s="360"/>
      <c r="DC1205" s="360"/>
      <c r="DD1205" s="360"/>
      <c r="DE1205" s="360"/>
      <c r="DF1205" s="360"/>
      <c r="DG1205" s="360"/>
      <c r="DH1205" s="360"/>
      <c r="DI1205" s="360"/>
      <c r="DJ1205" s="360"/>
      <c r="DK1205" s="360"/>
      <c r="DL1205" s="360"/>
      <c r="DM1205" s="360"/>
      <c r="DN1205" s="360"/>
      <c r="DO1205" s="360"/>
      <c r="DP1205" s="360"/>
      <c r="DQ1205" s="360"/>
      <c r="DR1205" s="360"/>
      <c r="DS1205" s="360"/>
      <c r="DT1205" s="360"/>
      <c r="DU1205" s="360"/>
      <c r="DV1205" s="360"/>
      <c r="DW1205" s="360"/>
      <c r="DX1205" s="360"/>
      <c r="DY1205" s="360"/>
      <c r="DZ1205" s="360"/>
      <c r="EA1205" s="360"/>
      <c r="EB1205" s="360"/>
      <c r="EC1205" s="360"/>
      <c r="ED1205" s="360"/>
      <c r="EE1205" s="360"/>
      <c r="EF1205" s="360"/>
      <c r="EG1205" s="360"/>
      <c r="EH1205" s="360"/>
      <c r="EI1205" s="360"/>
      <c r="EJ1205" s="360"/>
      <c r="EK1205" s="360"/>
      <c r="EL1205" s="360"/>
      <c r="EM1205" s="360"/>
      <c r="EN1205" s="360"/>
      <c r="EO1205" s="360"/>
      <c r="EP1205" s="360"/>
      <c r="EQ1205" s="360"/>
      <c r="ER1205" s="360"/>
      <c r="ES1205" s="360"/>
      <c r="ET1205" s="360"/>
      <c r="EU1205" s="360"/>
      <c r="EV1205" s="360"/>
      <c r="EW1205" s="360"/>
      <c r="EX1205" s="360"/>
      <c r="EY1205" s="360"/>
      <c r="EZ1205" s="360"/>
      <c r="FA1205" s="360"/>
      <c r="FB1205" s="360"/>
      <c r="FC1205" s="360"/>
      <c r="FD1205" s="360"/>
      <c r="FE1205" s="360"/>
      <c r="FF1205" s="360"/>
      <c r="FG1205" s="360"/>
      <c r="FH1205" s="360"/>
      <c r="FI1205" s="360"/>
      <c r="FJ1205" s="360"/>
      <c r="FK1205" s="360"/>
      <c r="FL1205" s="360"/>
      <c r="FM1205" s="360"/>
      <c r="FN1205" s="360"/>
      <c r="FO1205" s="360"/>
      <c r="FP1205" s="360"/>
      <c r="FQ1205" s="360"/>
      <c r="FR1205" s="360"/>
      <c r="FS1205" s="360"/>
      <c r="FT1205" s="360"/>
      <c r="FU1205" s="360"/>
      <c r="FV1205" s="360"/>
      <c r="FW1205" s="360"/>
      <c r="FX1205" s="360"/>
      <c r="FY1205" s="360"/>
      <c r="FZ1205" s="360"/>
      <c r="GA1205" s="360"/>
      <c r="GB1205" s="360"/>
      <c r="GC1205" s="360"/>
      <c r="GD1205" s="360"/>
      <c r="GE1205" s="360"/>
      <c r="GF1205" s="360"/>
      <c r="GG1205" s="360"/>
      <c r="GH1205" s="360"/>
      <c r="GI1205" s="360"/>
      <c r="GJ1205" s="360"/>
      <c r="GK1205" s="360"/>
      <c r="GL1205" s="360"/>
      <c r="GM1205" s="360"/>
      <c r="GN1205" s="360"/>
      <c r="GO1205" s="360"/>
      <c r="GP1205" s="360"/>
      <c r="GQ1205" s="360"/>
      <c r="GR1205" s="360"/>
      <c r="GS1205" s="360"/>
      <c r="GT1205" s="360"/>
      <c r="GU1205" s="360"/>
      <c r="GV1205" s="360"/>
      <c r="GW1205" s="360"/>
      <c r="GX1205" s="360"/>
      <c r="GY1205" s="360"/>
      <c r="GZ1205" s="360"/>
      <c r="HA1205" s="360"/>
      <c r="HB1205" s="360"/>
      <c r="HC1205" s="360"/>
      <c r="HD1205" s="360"/>
      <c r="HE1205" s="360"/>
      <c r="HF1205" s="360"/>
      <c r="HG1205" s="360"/>
      <c r="HH1205" s="360"/>
      <c r="HI1205" s="360"/>
      <c r="HJ1205" s="360"/>
      <c r="HK1205" s="360"/>
      <c r="HL1205" s="360"/>
      <c r="HM1205" s="360"/>
      <c r="HN1205" s="360"/>
      <c r="HO1205" s="360"/>
      <c r="HP1205" s="360"/>
      <c r="HQ1205" s="360"/>
      <c r="HR1205" s="360"/>
      <c r="HS1205" s="360"/>
      <c r="HT1205" s="360"/>
      <c r="HU1205" s="360"/>
      <c r="HV1205" s="360"/>
      <c r="HW1205" s="360"/>
      <c r="HX1205" s="360"/>
    </row>
    <row r="1207" spans="1:232" s="461" customFormat="1">
      <c r="A1207" s="352"/>
      <c r="B1207" s="369"/>
      <c r="C1207" s="354"/>
      <c r="D1207" s="355"/>
      <c r="E1207" s="356"/>
      <c r="F1207" s="357"/>
      <c r="G1207" s="370"/>
      <c r="H1207" s="372"/>
      <c r="I1207" s="447"/>
      <c r="J1207" s="448"/>
      <c r="K1207" s="449"/>
      <c r="L1207" s="446"/>
      <c r="N1207" s="440"/>
      <c r="O1207" s="440"/>
      <c r="P1207" s="360"/>
      <c r="Q1207" s="360"/>
      <c r="R1207" s="360"/>
      <c r="S1207" s="360"/>
      <c r="T1207" s="360"/>
      <c r="U1207" s="360"/>
      <c r="V1207" s="360"/>
      <c r="W1207" s="360"/>
      <c r="X1207" s="360"/>
      <c r="Y1207" s="360"/>
      <c r="Z1207" s="360"/>
      <c r="AA1207" s="360"/>
      <c r="AB1207" s="360"/>
      <c r="AC1207" s="360"/>
      <c r="AD1207" s="360"/>
      <c r="AE1207" s="360"/>
      <c r="AF1207" s="360"/>
      <c r="AG1207" s="360"/>
      <c r="AH1207" s="360"/>
      <c r="AI1207" s="360"/>
      <c r="AJ1207" s="360"/>
      <c r="AK1207" s="360"/>
      <c r="AL1207" s="360"/>
      <c r="AM1207" s="360"/>
      <c r="AN1207" s="360"/>
      <c r="AO1207" s="360"/>
      <c r="AP1207" s="360"/>
      <c r="AQ1207" s="360"/>
      <c r="AR1207" s="360"/>
      <c r="AS1207" s="360"/>
      <c r="AT1207" s="360"/>
      <c r="AU1207" s="360"/>
      <c r="AV1207" s="360"/>
      <c r="AW1207" s="360"/>
      <c r="AX1207" s="360"/>
      <c r="AY1207" s="360"/>
      <c r="AZ1207" s="360"/>
      <c r="BA1207" s="360"/>
      <c r="BB1207" s="360"/>
      <c r="BC1207" s="360"/>
      <c r="BD1207" s="360"/>
      <c r="BE1207" s="360"/>
      <c r="BF1207" s="360"/>
      <c r="BG1207" s="360"/>
      <c r="BH1207" s="360"/>
      <c r="BI1207" s="360"/>
      <c r="BJ1207" s="360"/>
      <c r="BK1207" s="360"/>
      <c r="BL1207" s="360"/>
      <c r="BM1207" s="360"/>
      <c r="BN1207" s="360"/>
      <c r="BO1207" s="360"/>
      <c r="BP1207" s="360"/>
      <c r="BQ1207" s="360"/>
      <c r="BR1207" s="360"/>
      <c r="BS1207" s="360"/>
      <c r="BT1207" s="360"/>
      <c r="BU1207" s="360"/>
      <c r="BV1207" s="360"/>
      <c r="BW1207" s="360"/>
      <c r="BX1207" s="360"/>
      <c r="BY1207" s="360"/>
      <c r="BZ1207" s="360"/>
      <c r="CA1207" s="360"/>
      <c r="CB1207" s="360"/>
      <c r="CC1207" s="360"/>
      <c r="CD1207" s="360"/>
      <c r="CE1207" s="360"/>
      <c r="CF1207" s="360"/>
      <c r="CG1207" s="360"/>
      <c r="CH1207" s="360"/>
      <c r="CI1207" s="360"/>
      <c r="CJ1207" s="360"/>
      <c r="CK1207" s="360"/>
      <c r="CL1207" s="360"/>
      <c r="CM1207" s="360"/>
      <c r="CN1207" s="360"/>
      <c r="CO1207" s="360"/>
      <c r="CP1207" s="360"/>
      <c r="CQ1207" s="360"/>
      <c r="CR1207" s="360"/>
      <c r="CS1207" s="360"/>
      <c r="CT1207" s="360"/>
      <c r="CU1207" s="360"/>
      <c r="CV1207" s="360"/>
      <c r="CW1207" s="360"/>
      <c r="CX1207" s="360"/>
      <c r="CY1207" s="360"/>
      <c r="CZ1207" s="360"/>
      <c r="DA1207" s="360"/>
      <c r="DB1207" s="360"/>
      <c r="DC1207" s="360"/>
      <c r="DD1207" s="360"/>
      <c r="DE1207" s="360"/>
      <c r="DF1207" s="360"/>
      <c r="DG1207" s="360"/>
      <c r="DH1207" s="360"/>
      <c r="DI1207" s="360"/>
      <c r="DJ1207" s="360"/>
      <c r="DK1207" s="360"/>
      <c r="DL1207" s="360"/>
      <c r="DM1207" s="360"/>
      <c r="DN1207" s="360"/>
      <c r="DO1207" s="360"/>
      <c r="DP1207" s="360"/>
      <c r="DQ1207" s="360"/>
      <c r="DR1207" s="360"/>
      <c r="DS1207" s="360"/>
      <c r="DT1207" s="360"/>
      <c r="DU1207" s="360"/>
      <c r="DV1207" s="360"/>
      <c r="DW1207" s="360"/>
      <c r="DX1207" s="360"/>
      <c r="DY1207" s="360"/>
      <c r="DZ1207" s="360"/>
      <c r="EA1207" s="360"/>
      <c r="EB1207" s="360"/>
      <c r="EC1207" s="360"/>
      <c r="ED1207" s="360"/>
      <c r="EE1207" s="360"/>
      <c r="EF1207" s="360"/>
      <c r="EG1207" s="360"/>
      <c r="EH1207" s="360"/>
      <c r="EI1207" s="360"/>
      <c r="EJ1207" s="360"/>
      <c r="EK1207" s="360"/>
      <c r="EL1207" s="360"/>
      <c r="EM1207" s="360"/>
      <c r="EN1207" s="360"/>
      <c r="EO1207" s="360"/>
      <c r="EP1207" s="360"/>
      <c r="EQ1207" s="360"/>
      <c r="ER1207" s="360"/>
      <c r="ES1207" s="360"/>
      <c r="ET1207" s="360"/>
      <c r="EU1207" s="360"/>
      <c r="EV1207" s="360"/>
      <c r="EW1207" s="360"/>
      <c r="EX1207" s="360"/>
      <c r="EY1207" s="360"/>
      <c r="EZ1207" s="360"/>
      <c r="FA1207" s="360"/>
      <c r="FB1207" s="360"/>
      <c r="FC1207" s="360"/>
      <c r="FD1207" s="360"/>
      <c r="FE1207" s="360"/>
      <c r="FF1207" s="360"/>
      <c r="FG1207" s="360"/>
      <c r="FH1207" s="360"/>
      <c r="FI1207" s="360"/>
      <c r="FJ1207" s="360"/>
      <c r="FK1207" s="360"/>
      <c r="FL1207" s="360"/>
      <c r="FM1207" s="360"/>
      <c r="FN1207" s="360"/>
      <c r="FO1207" s="360"/>
      <c r="FP1207" s="360"/>
      <c r="FQ1207" s="360"/>
      <c r="FR1207" s="360"/>
      <c r="FS1207" s="360"/>
      <c r="FT1207" s="360"/>
      <c r="FU1207" s="360"/>
      <c r="FV1207" s="360"/>
      <c r="FW1207" s="360"/>
      <c r="FX1207" s="360"/>
      <c r="FY1207" s="360"/>
      <c r="FZ1207" s="360"/>
      <c r="GA1207" s="360"/>
      <c r="GB1207" s="360"/>
      <c r="GC1207" s="360"/>
      <c r="GD1207" s="360"/>
      <c r="GE1207" s="360"/>
      <c r="GF1207" s="360"/>
      <c r="GG1207" s="360"/>
      <c r="GH1207" s="360"/>
      <c r="GI1207" s="360"/>
      <c r="GJ1207" s="360"/>
      <c r="GK1207" s="360"/>
      <c r="GL1207" s="360"/>
      <c r="GM1207" s="360"/>
      <c r="GN1207" s="360"/>
      <c r="GO1207" s="360"/>
      <c r="GP1207" s="360"/>
      <c r="GQ1207" s="360"/>
      <c r="GR1207" s="360"/>
      <c r="GS1207" s="360"/>
      <c r="GT1207" s="360"/>
      <c r="GU1207" s="360"/>
      <c r="GV1207" s="360"/>
      <c r="GW1207" s="360"/>
      <c r="GX1207" s="360"/>
      <c r="GY1207" s="360"/>
      <c r="GZ1207" s="360"/>
      <c r="HA1207" s="360"/>
      <c r="HB1207" s="360"/>
      <c r="HC1207" s="360"/>
      <c r="HD1207" s="360"/>
      <c r="HE1207" s="360"/>
      <c r="HF1207" s="360"/>
      <c r="HG1207" s="360"/>
      <c r="HH1207" s="360"/>
      <c r="HI1207" s="360"/>
      <c r="HJ1207" s="360"/>
      <c r="HK1207" s="360"/>
      <c r="HL1207" s="360"/>
      <c r="HM1207" s="360"/>
      <c r="HN1207" s="360"/>
      <c r="HO1207" s="360"/>
      <c r="HP1207" s="360"/>
      <c r="HQ1207" s="360"/>
      <c r="HR1207" s="360"/>
      <c r="HS1207" s="360"/>
      <c r="HT1207" s="360"/>
      <c r="HU1207" s="360"/>
      <c r="HV1207" s="360"/>
      <c r="HW1207" s="360"/>
      <c r="HX1207" s="360"/>
    </row>
    <row r="1209" spans="1:232" s="461" customFormat="1">
      <c r="A1209" s="352"/>
      <c r="B1209" s="369"/>
      <c r="C1209" s="354"/>
      <c r="D1209" s="355"/>
      <c r="E1209" s="356"/>
      <c r="F1209" s="357"/>
      <c r="G1209" s="370"/>
      <c r="H1209" s="372"/>
      <c r="I1209" s="447"/>
      <c r="J1209" s="448"/>
      <c r="K1209" s="449"/>
      <c r="L1209" s="446"/>
      <c r="N1209" s="440"/>
      <c r="O1209" s="440"/>
      <c r="P1209" s="360"/>
      <c r="Q1209" s="360"/>
      <c r="R1209" s="360"/>
      <c r="S1209" s="360"/>
      <c r="T1209" s="360"/>
      <c r="U1209" s="360"/>
      <c r="V1209" s="360"/>
      <c r="W1209" s="360"/>
      <c r="X1209" s="360"/>
      <c r="Y1209" s="360"/>
      <c r="Z1209" s="360"/>
      <c r="AA1209" s="360"/>
      <c r="AB1209" s="360"/>
      <c r="AC1209" s="360"/>
      <c r="AD1209" s="360"/>
      <c r="AE1209" s="360"/>
      <c r="AF1209" s="360"/>
      <c r="AG1209" s="360"/>
      <c r="AH1209" s="360"/>
      <c r="AI1209" s="360"/>
      <c r="AJ1209" s="360"/>
      <c r="AK1209" s="360"/>
      <c r="AL1209" s="360"/>
      <c r="AM1209" s="360"/>
      <c r="AN1209" s="360"/>
      <c r="AO1209" s="360"/>
      <c r="AP1209" s="360"/>
      <c r="AQ1209" s="360"/>
      <c r="AR1209" s="360"/>
      <c r="AS1209" s="360"/>
      <c r="AT1209" s="360"/>
      <c r="AU1209" s="360"/>
      <c r="AV1209" s="360"/>
      <c r="AW1209" s="360"/>
      <c r="AX1209" s="360"/>
      <c r="AY1209" s="360"/>
      <c r="AZ1209" s="360"/>
      <c r="BA1209" s="360"/>
      <c r="BB1209" s="360"/>
      <c r="BC1209" s="360"/>
      <c r="BD1209" s="360"/>
      <c r="BE1209" s="360"/>
      <c r="BF1209" s="360"/>
      <c r="BG1209" s="360"/>
      <c r="BH1209" s="360"/>
      <c r="BI1209" s="360"/>
      <c r="BJ1209" s="360"/>
      <c r="BK1209" s="360"/>
      <c r="BL1209" s="360"/>
      <c r="BM1209" s="360"/>
      <c r="BN1209" s="360"/>
      <c r="BO1209" s="360"/>
      <c r="BP1209" s="360"/>
      <c r="BQ1209" s="360"/>
      <c r="BR1209" s="360"/>
      <c r="BS1209" s="360"/>
      <c r="BT1209" s="360"/>
      <c r="BU1209" s="360"/>
      <c r="BV1209" s="360"/>
      <c r="BW1209" s="360"/>
      <c r="BX1209" s="360"/>
      <c r="BY1209" s="360"/>
      <c r="BZ1209" s="360"/>
      <c r="CA1209" s="360"/>
      <c r="CB1209" s="360"/>
      <c r="CC1209" s="360"/>
      <c r="CD1209" s="360"/>
      <c r="CE1209" s="360"/>
      <c r="CF1209" s="360"/>
      <c r="CG1209" s="360"/>
      <c r="CH1209" s="360"/>
      <c r="CI1209" s="360"/>
      <c r="CJ1209" s="360"/>
      <c r="CK1209" s="360"/>
      <c r="CL1209" s="360"/>
      <c r="CM1209" s="360"/>
      <c r="CN1209" s="360"/>
      <c r="CO1209" s="360"/>
      <c r="CP1209" s="360"/>
      <c r="CQ1209" s="360"/>
      <c r="CR1209" s="360"/>
      <c r="CS1209" s="360"/>
      <c r="CT1209" s="360"/>
      <c r="CU1209" s="360"/>
      <c r="CV1209" s="360"/>
      <c r="CW1209" s="360"/>
      <c r="CX1209" s="360"/>
      <c r="CY1209" s="360"/>
      <c r="CZ1209" s="360"/>
      <c r="DA1209" s="360"/>
      <c r="DB1209" s="360"/>
      <c r="DC1209" s="360"/>
      <c r="DD1209" s="360"/>
      <c r="DE1209" s="360"/>
      <c r="DF1209" s="360"/>
      <c r="DG1209" s="360"/>
      <c r="DH1209" s="360"/>
      <c r="DI1209" s="360"/>
      <c r="DJ1209" s="360"/>
      <c r="DK1209" s="360"/>
      <c r="DL1209" s="360"/>
      <c r="DM1209" s="360"/>
      <c r="DN1209" s="360"/>
      <c r="DO1209" s="360"/>
      <c r="DP1209" s="360"/>
      <c r="DQ1209" s="360"/>
      <c r="DR1209" s="360"/>
      <c r="DS1209" s="360"/>
      <c r="DT1209" s="360"/>
      <c r="DU1209" s="360"/>
      <c r="DV1209" s="360"/>
      <c r="DW1209" s="360"/>
      <c r="DX1209" s="360"/>
      <c r="DY1209" s="360"/>
      <c r="DZ1209" s="360"/>
      <c r="EA1209" s="360"/>
      <c r="EB1209" s="360"/>
      <c r="EC1209" s="360"/>
      <c r="ED1209" s="360"/>
      <c r="EE1209" s="360"/>
      <c r="EF1209" s="360"/>
      <c r="EG1209" s="360"/>
      <c r="EH1209" s="360"/>
      <c r="EI1209" s="360"/>
      <c r="EJ1209" s="360"/>
      <c r="EK1209" s="360"/>
      <c r="EL1209" s="360"/>
      <c r="EM1209" s="360"/>
      <c r="EN1209" s="360"/>
      <c r="EO1209" s="360"/>
      <c r="EP1209" s="360"/>
      <c r="EQ1209" s="360"/>
      <c r="ER1209" s="360"/>
      <c r="ES1209" s="360"/>
      <c r="ET1209" s="360"/>
      <c r="EU1209" s="360"/>
      <c r="EV1209" s="360"/>
      <c r="EW1209" s="360"/>
      <c r="EX1209" s="360"/>
      <c r="EY1209" s="360"/>
      <c r="EZ1209" s="360"/>
      <c r="FA1209" s="360"/>
      <c r="FB1209" s="360"/>
      <c r="FC1209" s="360"/>
      <c r="FD1209" s="360"/>
      <c r="FE1209" s="360"/>
      <c r="FF1209" s="360"/>
      <c r="FG1209" s="360"/>
      <c r="FH1209" s="360"/>
      <c r="FI1209" s="360"/>
      <c r="FJ1209" s="360"/>
      <c r="FK1209" s="360"/>
      <c r="FL1209" s="360"/>
      <c r="FM1209" s="360"/>
      <c r="FN1209" s="360"/>
      <c r="FO1209" s="360"/>
      <c r="FP1209" s="360"/>
      <c r="FQ1209" s="360"/>
      <c r="FR1209" s="360"/>
      <c r="FS1209" s="360"/>
      <c r="FT1209" s="360"/>
      <c r="FU1209" s="360"/>
      <c r="FV1209" s="360"/>
      <c r="FW1209" s="360"/>
      <c r="FX1209" s="360"/>
      <c r="FY1209" s="360"/>
      <c r="FZ1209" s="360"/>
      <c r="GA1209" s="360"/>
      <c r="GB1209" s="360"/>
      <c r="GC1209" s="360"/>
      <c r="GD1209" s="360"/>
      <c r="GE1209" s="360"/>
      <c r="GF1209" s="360"/>
      <c r="GG1209" s="360"/>
      <c r="GH1209" s="360"/>
      <c r="GI1209" s="360"/>
      <c r="GJ1209" s="360"/>
      <c r="GK1209" s="360"/>
      <c r="GL1209" s="360"/>
      <c r="GM1209" s="360"/>
      <c r="GN1209" s="360"/>
      <c r="GO1209" s="360"/>
      <c r="GP1209" s="360"/>
      <c r="GQ1209" s="360"/>
      <c r="GR1209" s="360"/>
      <c r="GS1209" s="360"/>
      <c r="GT1209" s="360"/>
      <c r="GU1209" s="360"/>
      <c r="GV1209" s="360"/>
      <c r="GW1209" s="360"/>
      <c r="GX1209" s="360"/>
      <c r="GY1209" s="360"/>
      <c r="GZ1209" s="360"/>
      <c r="HA1209" s="360"/>
      <c r="HB1209" s="360"/>
      <c r="HC1209" s="360"/>
      <c r="HD1209" s="360"/>
      <c r="HE1209" s="360"/>
      <c r="HF1209" s="360"/>
      <c r="HG1209" s="360"/>
      <c r="HH1209" s="360"/>
      <c r="HI1209" s="360"/>
      <c r="HJ1209" s="360"/>
      <c r="HK1209" s="360"/>
      <c r="HL1209" s="360"/>
      <c r="HM1209" s="360"/>
      <c r="HN1209" s="360"/>
      <c r="HO1209" s="360"/>
      <c r="HP1209" s="360"/>
      <c r="HQ1209" s="360"/>
      <c r="HR1209" s="360"/>
      <c r="HS1209" s="360"/>
      <c r="HT1209" s="360"/>
      <c r="HU1209" s="360"/>
      <c r="HV1209" s="360"/>
      <c r="HW1209" s="360"/>
      <c r="HX1209" s="360"/>
    </row>
    <row r="1211" spans="1:232" s="461" customFormat="1">
      <c r="A1211" s="352"/>
      <c r="B1211" s="369"/>
      <c r="C1211" s="354"/>
      <c r="D1211" s="355"/>
      <c r="E1211" s="356"/>
      <c r="F1211" s="357"/>
      <c r="G1211" s="370"/>
      <c r="H1211" s="372"/>
      <c r="I1211" s="447"/>
      <c r="J1211" s="448"/>
      <c r="K1211" s="449"/>
      <c r="L1211" s="446"/>
      <c r="N1211" s="440"/>
      <c r="O1211" s="440"/>
      <c r="P1211" s="360"/>
      <c r="Q1211" s="360"/>
      <c r="R1211" s="360"/>
      <c r="S1211" s="360"/>
      <c r="T1211" s="360"/>
      <c r="U1211" s="360"/>
      <c r="V1211" s="360"/>
      <c r="W1211" s="360"/>
      <c r="X1211" s="360"/>
      <c r="Y1211" s="360"/>
      <c r="Z1211" s="360"/>
      <c r="AA1211" s="360"/>
      <c r="AB1211" s="360"/>
      <c r="AC1211" s="360"/>
      <c r="AD1211" s="360"/>
      <c r="AE1211" s="360"/>
      <c r="AF1211" s="360"/>
      <c r="AG1211" s="360"/>
      <c r="AH1211" s="360"/>
      <c r="AI1211" s="360"/>
      <c r="AJ1211" s="360"/>
      <c r="AK1211" s="360"/>
      <c r="AL1211" s="360"/>
      <c r="AM1211" s="360"/>
      <c r="AN1211" s="360"/>
      <c r="AO1211" s="360"/>
      <c r="AP1211" s="360"/>
      <c r="AQ1211" s="360"/>
      <c r="AR1211" s="360"/>
      <c r="AS1211" s="360"/>
      <c r="AT1211" s="360"/>
      <c r="AU1211" s="360"/>
      <c r="AV1211" s="360"/>
      <c r="AW1211" s="360"/>
      <c r="AX1211" s="360"/>
      <c r="AY1211" s="360"/>
      <c r="AZ1211" s="360"/>
      <c r="BA1211" s="360"/>
      <c r="BB1211" s="360"/>
      <c r="BC1211" s="360"/>
      <c r="BD1211" s="360"/>
      <c r="BE1211" s="360"/>
      <c r="BF1211" s="360"/>
      <c r="BG1211" s="360"/>
      <c r="BH1211" s="360"/>
      <c r="BI1211" s="360"/>
      <c r="BJ1211" s="360"/>
      <c r="BK1211" s="360"/>
      <c r="BL1211" s="360"/>
      <c r="BM1211" s="360"/>
      <c r="BN1211" s="360"/>
      <c r="BO1211" s="360"/>
      <c r="BP1211" s="360"/>
      <c r="BQ1211" s="360"/>
      <c r="BR1211" s="360"/>
      <c r="BS1211" s="360"/>
      <c r="BT1211" s="360"/>
      <c r="BU1211" s="360"/>
      <c r="BV1211" s="360"/>
      <c r="BW1211" s="360"/>
      <c r="BX1211" s="360"/>
      <c r="BY1211" s="360"/>
      <c r="BZ1211" s="360"/>
      <c r="CA1211" s="360"/>
      <c r="CB1211" s="360"/>
      <c r="CC1211" s="360"/>
      <c r="CD1211" s="360"/>
      <c r="CE1211" s="360"/>
      <c r="CF1211" s="360"/>
      <c r="CG1211" s="360"/>
      <c r="CH1211" s="360"/>
      <c r="CI1211" s="360"/>
      <c r="CJ1211" s="360"/>
      <c r="CK1211" s="360"/>
      <c r="CL1211" s="360"/>
      <c r="CM1211" s="360"/>
      <c r="CN1211" s="360"/>
      <c r="CO1211" s="360"/>
      <c r="CP1211" s="360"/>
      <c r="CQ1211" s="360"/>
      <c r="CR1211" s="360"/>
      <c r="CS1211" s="360"/>
      <c r="CT1211" s="360"/>
      <c r="CU1211" s="360"/>
      <c r="CV1211" s="360"/>
      <c r="CW1211" s="360"/>
      <c r="CX1211" s="360"/>
      <c r="CY1211" s="360"/>
      <c r="CZ1211" s="360"/>
      <c r="DA1211" s="360"/>
      <c r="DB1211" s="360"/>
      <c r="DC1211" s="360"/>
      <c r="DD1211" s="360"/>
      <c r="DE1211" s="360"/>
      <c r="DF1211" s="360"/>
      <c r="DG1211" s="360"/>
      <c r="DH1211" s="360"/>
      <c r="DI1211" s="360"/>
      <c r="DJ1211" s="360"/>
      <c r="DK1211" s="360"/>
      <c r="DL1211" s="360"/>
      <c r="DM1211" s="360"/>
      <c r="DN1211" s="360"/>
      <c r="DO1211" s="360"/>
      <c r="DP1211" s="360"/>
      <c r="DQ1211" s="360"/>
      <c r="DR1211" s="360"/>
      <c r="DS1211" s="360"/>
      <c r="DT1211" s="360"/>
      <c r="DU1211" s="360"/>
      <c r="DV1211" s="360"/>
      <c r="DW1211" s="360"/>
      <c r="DX1211" s="360"/>
      <c r="DY1211" s="360"/>
      <c r="DZ1211" s="360"/>
      <c r="EA1211" s="360"/>
      <c r="EB1211" s="360"/>
      <c r="EC1211" s="360"/>
      <c r="ED1211" s="360"/>
      <c r="EE1211" s="360"/>
      <c r="EF1211" s="360"/>
      <c r="EG1211" s="360"/>
      <c r="EH1211" s="360"/>
      <c r="EI1211" s="360"/>
      <c r="EJ1211" s="360"/>
      <c r="EK1211" s="360"/>
      <c r="EL1211" s="360"/>
      <c r="EM1211" s="360"/>
      <c r="EN1211" s="360"/>
      <c r="EO1211" s="360"/>
      <c r="EP1211" s="360"/>
      <c r="EQ1211" s="360"/>
      <c r="ER1211" s="360"/>
      <c r="ES1211" s="360"/>
      <c r="ET1211" s="360"/>
      <c r="EU1211" s="360"/>
      <c r="EV1211" s="360"/>
      <c r="EW1211" s="360"/>
      <c r="EX1211" s="360"/>
      <c r="EY1211" s="360"/>
      <c r="EZ1211" s="360"/>
      <c r="FA1211" s="360"/>
      <c r="FB1211" s="360"/>
      <c r="FC1211" s="360"/>
      <c r="FD1211" s="360"/>
      <c r="FE1211" s="360"/>
      <c r="FF1211" s="360"/>
      <c r="FG1211" s="360"/>
      <c r="FH1211" s="360"/>
      <c r="FI1211" s="360"/>
      <c r="FJ1211" s="360"/>
      <c r="FK1211" s="360"/>
      <c r="FL1211" s="360"/>
      <c r="FM1211" s="360"/>
      <c r="FN1211" s="360"/>
      <c r="FO1211" s="360"/>
      <c r="FP1211" s="360"/>
      <c r="FQ1211" s="360"/>
      <c r="FR1211" s="360"/>
      <c r="FS1211" s="360"/>
      <c r="FT1211" s="360"/>
      <c r="FU1211" s="360"/>
      <c r="FV1211" s="360"/>
      <c r="FW1211" s="360"/>
      <c r="FX1211" s="360"/>
      <c r="FY1211" s="360"/>
      <c r="FZ1211" s="360"/>
      <c r="GA1211" s="360"/>
      <c r="GB1211" s="360"/>
      <c r="GC1211" s="360"/>
      <c r="GD1211" s="360"/>
      <c r="GE1211" s="360"/>
      <c r="GF1211" s="360"/>
      <c r="GG1211" s="360"/>
      <c r="GH1211" s="360"/>
      <c r="GI1211" s="360"/>
      <c r="GJ1211" s="360"/>
      <c r="GK1211" s="360"/>
      <c r="GL1211" s="360"/>
      <c r="GM1211" s="360"/>
      <c r="GN1211" s="360"/>
      <c r="GO1211" s="360"/>
      <c r="GP1211" s="360"/>
      <c r="GQ1211" s="360"/>
      <c r="GR1211" s="360"/>
      <c r="GS1211" s="360"/>
      <c r="GT1211" s="360"/>
      <c r="GU1211" s="360"/>
      <c r="GV1211" s="360"/>
      <c r="GW1211" s="360"/>
      <c r="GX1211" s="360"/>
      <c r="GY1211" s="360"/>
      <c r="GZ1211" s="360"/>
      <c r="HA1211" s="360"/>
      <c r="HB1211" s="360"/>
      <c r="HC1211" s="360"/>
      <c r="HD1211" s="360"/>
      <c r="HE1211" s="360"/>
      <c r="HF1211" s="360"/>
      <c r="HG1211" s="360"/>
      <c r="HH1211" s="360"/>
      <c r="HI1211" s="360"/>
      <c r="HJ1211" s="360"/>
      <c r="HK1211" s="360"/>
      <c r="HL1211" s="360"/>
      <c r="HM1211" s="360"/>
      <c r="HN1211" s="360"/>
      <c r="HO1211" s="360"/>
      <c r="HP1211" s="360"/>
      <c r="HQ1211" s="360"/>
      <c r="HR1211" s="360"/>
      <c r="HS1211" s="360"/>
      <c r="HT1211" s="360"/>
      <c r="HU1211" s="360"/>
      <c r="HV1211" s="360"/>
      <c r="HW1211" s="360"/>
      <c r="HX1211" s="360"/>
    </row>
    <row r="1213" spans="1:232" s="461" customFormat="1">
      <c r="A1213" s="352"/>
      <c r="B1213" s="369"/>
      <c r="C1213" s="354"/>
      <c r="D1213" s="355"/>
      <c r="E1213" s="356"/>
      <c r="F1213" s="357"/>
      <c r="G1213" s="370"/>
      <c r="H1213" s="372"/>
      <c r="I1213" s="447"/>
      <c r="J1213" s="448"/>
      <c r="K1213" s="449"/>
      <c r="L1213" s="446"/>
      <c r="N1213" s="440"/>
      <c r="O1213" s="440"/>
      <c r="P1213" s="360"/>
      <c r="Q1213" s="360"/>
      <c r="R1213" s="360"/>
      <c r="S1213" s="360"/>
      <c r="T1213" s="360"/>
      <c r="U1213" s="360"/>
      <c r="V1213" s="360"/>
      <c r="W1213" s="360"/>
      <c r="X1213" s="360"/>
      <c r="Y1213" s="360"/>
      <c r="Z1213" s="360"/>
      <c r="AA1213" s="360"/>
      <c r="AB1213" s="360"/>
      <c r="AC1213" s="360"/>
      <c r="AD1213" s="360"/>
      <c r="AE1213" s="360"/>
      <c r="AF1213" s="360"/>
      <c r="AG1213" s="360"/>
      <c r="AH1213" s="360"/>
      <c r="AI1213" s="360"/>
      <c r="AJ1213" s="360"/>
      <c r="AK1213" s="360"/>
      <c r="AL1213" s="360"/>
      <c r="AM1213" s="360"/>
      <c r="AN1213" s="360"/>
      <c r="AO1213" s="360"/>
      <c r="AP1213" s="360"/>
      <c r="AQ1213" s="360"/>
      <c r="AR1213" s="360"/>
      <c r="AS1213" s="360"/>
      <c r="AT1213" s="360"/>
      <c r="AU1213" s="360"/>
      <c r="AV1213" s="360"/>
      <c r="AW1213" s="360"/>
      <c r="AX1213" s="360"/>
      <c r="AY1213" s="360"/>
      <c r="AZ1213" s="360"/>
      <c r="BA1213" s="360"/>
      <c r="BB1213" s="360"/>
      <c r="BC1213" s="360"/>
      <c r="BD1213" s="360"/>
      <c r="BE1213" s="360"/>
      <c r="BF1213" s="360"/>
      <c r="BG1213" s="360"/>
      <c r="BH1213" s="360"/>
      <c r="BI1213" s="360"/>
      <c r="BJ1213" s="360"/>
      <c r="BK1213" s="360"/>
      <c r="BL1213" s="360"/>
      <c r="BM1213" s="360"/>
      <c r="BN1213" s="360"/>
      <c r="BO1213" s="360"/>
      <c r="BP1213" s="360"/>
      <c r="BQ1213" s="360"/>
      <c r="BR1213" s="360"/>
      <c r="BS1213" s="360"/>
      <c r="BT1213" s="360"/>
      <c r="BU1213" s="360"/>
      <c r="BV1213" s="360"/>
      <c r="BW1213" s="360"/>
      <c r="BX1213" s="360"/>
      <c r="BY1213" s="360"/>
      <c r="BZ1213" s="360"/>
      <c r="CA1213" s="360"/>
      <c r="CB1213" s="360"/>
      <c r="CC1213" s="360"/>
      <c r="CD1213" s="360"/>
      <c r="CE1213" s="360"/>
      <c r="CF1213" s="360"/>
      <c r="CG1213" s="360"/>
      <c r="CH1213" s="360"/>
      <c r="CI1213" s="360"/>
      <c r="CJ1213" s="360"/>
      <c r="CK1213" s="360"/>
      <c r="CL1213" s="360"/>
      <c r="CM1213" s="360"/>
      <c r="CN1213" s="360"/>
      <c r="CO1213" s="360"/>
      <c r="CP1213" s="360"/>
      <c r="CQ1213" s="360"/>
      <c r="CR1213" s="360"/>
      <c r="CS1213" s="360"/>
      <c r="CT1213" s="360"/>
      <c r="CU1213" s="360"/>
      <c r="CV1213" s="360"/>
      <c r="CW1213" s="360"/>
      <c r="CX1213" s="360"/>
      <c r="CY1213" s="360"/>
      <c r="CZ1213" s="360"/>
      <c r="DA1213" s="360"/>
      <c r="DB1213" s="360"/>
      <c r="DC1213" s="360"/>
      <c r="DD1213" s="360"/>
      <c r="DE1213" s="360"/>
      <c r="DF1213" s="360"/>
      <c r="DG1213" s="360"/>
      <c r="DH1213" s="360"/>
      <c r="DI1213" s="360"/>
      <c r="DJ1213" s="360"/>
      <c r="DK1213" s="360"/>
      <c r="DL1213" s="360"/>
      <c r="DM1213" s="360"/>
      <c r="DN1213" s="360"/>
      <c r="DO1213" s="360"/>
      <c r="DP1213" s="360"/>
      <c r="DQ1213" s="360"/>
      <c r="DR1213" s="360"/>
      <c r="DS1213" s="360"/>
      <c r="DT1213" s="360"/>
      <c r="DU1213" s="360"/>
      <c r="DV1213" s="360"/>
      <c r="DW1213" s="360"/>
      <c r="DX1213" s="360"/>
      <c r="DY1213" s="360"/>
      <c r="DZ1213" s="360"/>
      <c r="EA1213" s="360"/>
      <c r="EB1213" s="360"/>
      <c r="EC1213" s="360"/>
      <c r="ED1213" s="360"/>
      <c r="EE1213" s="360"/>
      <c r="EF1213" s="360"/>
      <c r="EG1213" s="360"/>
      <c r="EH1213" s="360"/>
      <c r="EI1213" s="360"/>
      <c r="EJ1213" s="360"/>
      <c r="EK1213" s="360"/>
      <c r="EL1213" s="360"/>
      <c r="EM1213" s="360"/>
      <c r="EN1213" s="360"/>
      <c r="EO1213" s="360"/>
      <c r="EP1213" s="360"/>
      <c r="EQ1213" s="360"/>
      <c r="ER1213" s="360"/>
      <c r="ES1213" s="360"/>
      <c r="ET1213" s="360"/>
      <c r="EU1213" s="360"/>
      <c r="EV1213" s="360"/>
      <c r="EW1213" s="360"/>
      <c r="EX1213" s="360"/>
      <c r="EY1213" s="360"/>
      <c r="EZ1213" s="360"/>
      <c r="FA1213" s="360"/>
      <c r="FB1213" s="360"/>
      <c r="FC1213" s="360"/>
      <c r="FD1213" s="360"/>
      <c r="FE1213" s="360"/>
      <c r="FF1213" s="360"/>
      <c r="FG1213" s="360"/>
      <c r="FH1213" s="360"/>
      <c r="FI1213" s="360"/>
      <c r="FJ1213" s="360"/>
      <c r="FK1213" s="360"/>
      <c r="FL1213" s="360"/>
      <c r="FM1213" s="360"/>
      <c r="FN1213" s="360"/>
      <c r="FO1213" s="360"/>
      <c r="FP1213" s="360"/>
      <c r="FQ1213" s="360"/>
      <c r="FR1213" s="360"/>
      <c r="FS1213" s="360"/>
      <c r="FT1213" s="360"/>
      <c r="FU1213" s="360"/>
      <c r="FV1213" s="360"/>
      <c r="FW1213" s="360"/>
      <c r="FX1213" s="360"/>
      <c r="FY1213" s="360"/>
      <c r="FZ1213" s="360"/>
      <c r="GA1213" s="360"/>
      <c r="GB1213" s="360"/>
      <c r="GC1213" s="360"/>
      <c r="GD1213" s="360"/>
      <c r="GE1213" s="360"/>
      <c r="GF1213" s="360"/>
      <c r="GG1213" s="360"/>
      <c r="GH1213" s="360"/>
      <c r="GI1213" s="360"/>
      <c r="GJ1213" s="360"/>
      <c r="GK1213" s="360"/>
      <c r="GL1213" s="360"/>
      <c r="GM1213" s="360"/>
      <c r="GN1213" s="360"/>
      <c r="GO1213" s="360"/>
      <c r="GP1213" s="360"/>
      <c r="GQ1213" s="360"/>
      <c r="GR1213" s="360"/>
      <c r="GS1213" s="360"/>
      <c r="GT1213" s="360"/>
      <c r="GU1213" s="360"/>
      <c r="GV1213" s="360"/>
      <c r="GW1213" s="360"/>
      <c r="GX1213" s="360"/>
      <c r="GY1213" s="360"/>
      <c r="GZ1213" s="360"/>
      <c r="HA1213" s="360"/>
      <c r="HB1213" s="360"/>
      <c r="HC1213" s="360"/>
      <c r="HD1213" s="360"/>
      <c r="HE1213" s="360"/>
      <c r="HF1213" s="360"/>
      <c r="HG1213" s="360"/>
      <c r="HH1213" s="360"/>
      <c r="HI1213" s="360"/>
      <c r="HJ1213" s="360"/>
      <c r="HK1213" s="360"/>
      <c r="HL1213" s="360"/>
      <c r="HM1213" s="360"/>
      <c r="HN1213" s="360"/>
      <c r="HO1213" s="360"/>
      <c r="HP1213" s="360"/>
      <c r="HQ1213" s="360"/>
      <c r="HR1213" s="360"/>
      <c r="HS1213" s="360"/>
      <c r="HT1213" s="360"/>
      <c r="HU1213" s="360"/>
      <c r="HV1213" s="360"/>
      <c r="HW1213" s="360"/>
      <c r="HX1213" s="360"/>
    </row>
    <row r="1215" spans="1:232" s="461" customFormat="1">
      <c r="A1215" s="352"/>
      <c r="B1215" s="369"/>
      <c r="C1215" s="354"/>
      <c r="D1215" s="355"/>
      <c r="E1215" s="356"/>
      <c r="F1215" s="357"/>
      <c r="G1215" s="370"/>
      <c r="H1215" s="372"/>
      <c r="I1215" s="447"/>
      <c r="J1215" s="448"/>
      <c r="K1215" s="449"/>
      <c r="L1215" s="446"/>
      <c r="N1215" s="440"/>
      <c r="O1215" s="440"/>
      <c r="P1215" s="360"/>
      <c r="Q1215" s="360"/>
      <c r="R1215" s="360"/>
      <c r="S1215" s="360"/>
      <c r="T1215" s="360"/>
      <c r="U1215" s="360"/>
      <c r="V1215" s="360"/>
      <c r="W1215" s="360"/>
      <c r="X1215" s="360"/>
      <c r="Y1215" s="360"/>
      <c r="Z1215" s="360"/>
      <c r="AA1215" s="360"/>
      <c r="AB1215" s="360"/>
      <c r="AC1215" s="360"/>
      <c r="AD1215" s="360"/>
      <c r="AE1215" s="360"/>
      <c r="AF1215" s="360"/>
      <c r="AG1215" s="360"/>
      <c r="AH1215" s="360"/>
      <c r="AI1215" s="360"/>
      <c r="AJ1215" s="360"/>
      <c r="AK1215" s="360"/>
      <c r="AL1215" s="360"/>
      <c r="AM1215" s="360"/>
      <c r="AN1215" s="360"/>
      <c r="AO1215" s="360"/>
      <c r="AP1215" s="360"/>
      <c r="AQ1215" s="360"/>
      <c r="AR1215" s="360"/>
      <c r="AS1215" s="360"/>
      <c r="AT1215" s="360"/>
      <c r="AU1215" s="360"/>
      <c r="AV1215" s="360"/>
      <c r="AW1215" s="360"/>
      <c r="AX1215" s="360"/>
      <c r="AY1215" s="360"/>
      <c r="AZ1215" s="360"/>
      <c r="BA1215" s="360"/>
      <c r="BB1215" s="360"/>
      <c r="BC1215" s="360"/>
      <c r="BD1215" s="360"/>
      <c r="BE1215" s="360"/>
      <c r="BF1215" s="360"/>
      <c r="BG1215" s="360"/>
      <c r="BH1215" s="360"/>
      <c r="BI1215" s="360"/>
      <c r="BJ1215" s="360"/>
      <c r="BK1215" s="360"/>
      <c r="BL1215" s="360"/>
      <c r="BM1215" s="360"/>
      <c r="BN1215" s="360"/>
      <c r="BO1215" s="360"/>
      <c r="BP1215" s="360"/>
      <c r="BQ1215" s="360"/>
      <c r="BR1215" s="360"/>
      <c r="BS1215" s="360"/>
      <c r="BT1215" s="360"/>
      <c r="BU1215" s="360"/>
      <c r="BV1215" s="360"/>
      <c r="BW1215" s="360"/>
      <c r="BX1215" s="360"/>
      <c r="BY1215" s="360"/>
      <c r="BZ1215" s="360"/>
      <c r="CA1215" s="360"/>
      <c r="CB1215" s="360"/>
      <c r="CC1215" s="360"/>
      <c r="CD1215" s="360"/>
      <c r="CE1215" s="360"/>
      <c r="CF1215" s="360"/>
      <c r="CG1215" s="360"/>
      <c r="CH1215" s="360"/>
      <c r="CI1215" s="360"/>
      <c r="CJ1215" s="360"/>
      <c r="CK1215" s="360"/>
      <c r="CL1215" s="360"/>
      <c r="CM1215" s="360"/>
      <c r="CN1215" s="360"/>
      <c r="CO1215" s="360"/>
      <c r="CP1215" s="360"/>
      <c r="CQ1215" s="360"/>
      <c r="CR1215" s="360"/>
      <c r="CS1215" s="360"/>
      <c r="CT1215" s="360"/>
      <c r="CU1215" s="360"/>
      <c r="CV1215" s="360"/>
      <c r="CW1215" s="360"/>
      <c r="CX1215" s="360"/>
      <c r="CY1215" s="360"/>
      <c r="CZ1215" s="360"/>
      <c r="DA1215" s="360"/>
      <c r="DB1215" s="360"/>
      <c r="DC1215" s="360"/>
      <c r="DD1215" s="360"/>
      <c r="DE1215" s="360"/>
      <c r="DF1215" s="360"/>
      <c r="DG1215" s="360"/>
      <c r="DH1215" s="360"/>
      <c r="DI1215" s="360"/>
      <c r="DJ1215" s="360"/>
      <c r="DK1215" s="360"/>
      <c r="DL1215" s="360"/>
      <c r="DM1215" s="360"/>
      <c r="DN1215" s="360"/>
      <c r="DO1215" s="360"/>
      <c r="DP1215" s="360"/>
      <c r="DQ1215" s="360"/>
      <c r="DR1215" s="360"/>
      <c r="DS1215" s="360"/>
      <c r="DT1215" s="360"/>
      <c r="DU1215" s="360"/>
      <c r="DV1215" s="360"/>
      <c r="DW1215" s="360"/>
      <c r="DX1215" s="360"/>
      <c r="DY1215" s="360"/>
      <c r="DZ1215" s="360"/>
      <c r="EA1215" s="360"/>
      <c r="EB1215" s="360"/>
      <c r="EC1215" s="360"/>
      <c r="ED1215" s="360"/>
      <c r="EE1215" s="360"/>
      <c r="EF1215" s="360"/>
      <c r="EG1215" s="360"/>
      <c r="EH1215" s="360"/>
      <c r="EI1215" s="360"/>
      <c r="EJ1215" s="360"/>
      <c r="EK1215" s="360"/>
      <c r="EL1215" s="360"/>
      <c r="EM1215" s="360"/>
      <c r="EN1215" s="360"/>
      <c r="EO1215" s="360"/>
      <c r="EP1215" s="360"/>
      <c r="EQ1215" s="360"/>
      <c r="ER1215" s="360"/>
      <c r="ES1215" s="360"/>
      <c r="ET1215" s="360"/>
      <c r="EU1215" s="360"/>
      <c r="EV1215" s="360"/>
      <c r="EW1215" s="360"/>
      <c r="EX1215" s="360"/>
      <c r="EY1215" s="360"/>
      <c r="EZ1215" s="360"/>
      <c r="FA1215" s="360"/>
      <c r="FB1215" s="360"/>
      <c r="FC1215" s="360"/>
      <c r="FD1215" s="360"/>
      <c r="FE1215" s="360"/>
      <c r="FF1215" s="360"/>
      <c r="FG1215" s="360"/>
      <c r="FH1215" s="360"/>
      <c r="FI1215" s="360"/>
      <c r="FJ1215" s="360"/>
      <c r="FK1215" s="360"/>
      <c r="FL1215" s="360"/>
      <c r="FM1215" s="360"/>
      <c r="FN1215" s="360"/>
      <c r="FO1215" s="360"/>
      <c r="FP1215" s="360"/>
      <c r="FQ1215" s="360"/>
      <c r="FR1215" s="360"/>
      <c r="FS1215" s="360"/>
      <c r="FT1215" s="360"/>
      <c r="FU1215" s="360"/>
      <c r="FV1215" s="360"/>
      <c r="FW1215" s="360"/>
      <c r="FX1215" s="360"/>
      <c r="FY1215" s="360"/>
      <c r="FZ1215" s="360"/>
      <c r="GA1215" s="360"/>
      <c r="GB1215" s="360"/>
      <c r="GC1215" s="360"/>
      <c r="GD1215" s="360"/>
      <c r="GE1215" s="360"/>
      <c r="GF1215" s="360"/>
      <c r="GG1215" s="360"/>
      <c r="GH1215" s="360"/>
      <c r="GI1215" s="360"/>
      <c r="GJ1215" s="360"/>
      <c r="GK1215" s="360"/>
      <c r="GL1215" s="360"/>
      <c r="GM1215" s="360"/>
      <c r="GN1215" s="360"/>
      <c r="GO1215" s="360"/>
      <c r="GP1215" s="360"/>
      <c r="GQ1215" s="360"/>
      <c r="GR1215" s="360"/>
      <c r="GS1215" s="360"/>
      <c r="GT1215" s="360"/>
      <c r="GU1215" s="360"/>
      <c r="GV1215" s="360"/>
      <c r="GW1215" s="360"/>
      <c r="GX1215" s="360"/>
      <c r="GY1215" s="360"/>
      <c r="GZ1215" s="360"/>
      <c r="HA1215" s="360"/>
      <c r="HB1215" s="360"/>
      <c r="HC1215" s="360"/>
      <c r="HD1215" s="360"/>
      <c r="HE1215" s="360"/>
      <c r="HF1215" s="360"/>
      <c r="HG1215" s="360"/>
      <c r="HH1215" s="360"/>
      <c r="HI1215" s="360"/>
      <c r="HJ1215" s="360"/>
      <c r="HK1215" s="360"/>
      <c r="HL1215" s="360"/>
      <c r="HM1215" s="360"/>
      <c r="HN1215" s="360"/>
      <c r="HO1215" s="360"/>
      <c r="HP1215" s="360"/>
      <c r="HQ1215" s="360"/>
      <c r="HR1215" s="360"/>
      <c r="HS1215" s="360"/>
      <c r="HT1215" s="360"/>
      <c r="HU1215" s="360"/>
      <c r="HV1215" s="360"/>
      <c r="HW1215" s="360"/>
      <c r="HX1215" s="360"/>
    </row>
    <row r="1217" spans="1:232" s="461" customFormat="1">
      <c r="A1217" s="352"/>
      <c r="B1217" s="369"/>
      <c r="C1217" s="354"/>
      <c r="D1217" s="355"/>
      <c r="E1217" s="356"/>
      <c r="F1217" s="357"/>
      <c r="G1217" s="370"/>
      <c r="H1217" s="372"/>
      <c r="I1217" s="447"/>
      <c r="J1217" s="448"/>
      <c r="K1217" s="449"/>
      <c r="L1217" s="446"/>
      <c r="N1217" s="440"/>
      <c r="O1217" s="440"/>
      <c r="P1217" s="360"/>
      <c r="Q1217" s="360"/>
      <c r="R1217" s="360"/>
      <c r="S1217" s="360"/>
      <c r="T1217" s="360"/>
      <c r="U1217" s="360"/>
      <c r="V1217" s="360"/>
      <c r="W1217" s="360"/>
      <c r="X1217" s="360"/>
      <c r="Y1217" s="360"/>
      <c r="Z1217" s="360"/>
      <c r="AA1217" s="360"/>
      <c r="AB1217" s="360"/>
      <c r="AC1217" s="360"/>
      <c r="AD1217" s="360"/>
      <c r="AE1217" s="360"/>
      <c r="AF1217" s="360"/>
      <c r="AG1217" s="360"/>
      <c r="AH1217" s="360"/>
      <c r="AI1217" s="360"/>
      <c r="AJ1217" s="360"/>
      <c r="AK1217" s="360"/>
      <c r="AL1217" s="360"/>
      <c r="AM1217" s="360"/>
      <c r="AN1217" s="360"/>
      <c r="AO1217" s="360"/>
      <c r="AP1217" s="360"/>
      <c r="AQ1217" s="360"/>
      <c r="AR1217" s="360"/>
      <c r="AS1217" s="360"/>
      <c r="AT1217" s="360"/>
      <c r="AU1217" s="360"/>
      <c r="AV1217" s="360"/>
      <c r="AW1217" s="360"/>
      <c r="AX1217" s="360"/>
      <c r="AY1217" s="360"/>
      <c r="AZ1217" s="360"/>
      <c r="BA1217" s="360"/>
      <c r="BB1217" s="360"/>
      <c r="BC1217" s="360"/>
      <c r="BD1217" s="360"/>
      <c r="BE1217" s="360"/>
      <c r="BF1217" s="360"/>
      <c r="BG1217" s="360"/>
      <c r="BH1217" s="360"/>
      <c r="BI1217" s="360"/>
      <c r="BJ1217" s="360"/>
      <c r="BK1217" s="360"/>
      <c r="BL1217" s="360"/>
      <c r="BM1217" s="360"/>
      <c r="BN1217" s="360"/>
      <c r="BO1217" s="360"/>
      <c r="BP1217" s="360"/>
      <c r="BQ1217" s="360"/>
      <c r="BR1217" s="360"/>
      <c r="BS1217" s="360"/>
      <c r="BT1217" s="360"/>
      <c r="BU1217" s="360"/>
      <c r="BV1217" s="360"/>
      <c r="BW1217" s="360"/>
      <c r="BX1217" s="360"/>
      <c r="BY1217" s="360"/>
      <c r="BZ1217" s="360"/>
      <c r="CA1217" s="360"/>
      <c r="CB1217" s="360"/>
      <c r="CC1217" s="360"/>
      <c r="CD1217" s="360"/>
      <c r="CE1217" s="360"/>
      <c r="CF1217" s="360"/>
      <c r="CG1217" s="360"/>
      <c r="CH1217" s="360"/>
      <c r="CI1217" s="360"/>
      <c r="CJ1217" s="360"/>
      <c r="CK1217" s="360"/>
      <c r="CL1217" s="360"/>
      <c r="CM1217" s="360"/>
      <c r="CN1217" s="360"/>
      <c r="CO1217" s="360"/>
      <c r="CP1217" s="360"/>
      <c r="CQ1217" s="360"/>
      <c r="CR1217" s="360"/>
      <c r="CS1217" s="360"/>
      <c r="CT1217" s="360"/>
      <c r="CU1217" s="360"/>
      <c r="CV1217" s="360"/>
      <c r="CW1217" s="360"/>
      <c r="CX1217" s="360"/>
      <c r="CY1217" s="360"/>
      <c r="CZ1217" s="360"/>
      <c r="DA1217" s="360"/>
      <c r="DB1217" s="360"/>
      <c r="DC1217" s="360"/>
      <c r="DD1217" s="360"/>
      <c r="DE1217" s="360"/>
      <c r="DF1217" s="360"/>
      <c r="DG1217" s="360"/>
      <c r="DH1217" s="360"/>
      <c r="DI1217" s="360"/>
      <c r="DJ1217" s="360"/>
      <c r="DK1217" s="360"/>
      <c r="DL1217" s="360"/>
      <c r="DM1217" s="360"/>
      <c r="DN1217" s="360"/>
      <c r="DO1217" s="360"/>
      <c r="DP1217" s="360"/>
      <c r="DQ1217" s="360"/>
      <c r="DR1217" s="360"/>
      <c r="DS1217" s="360"/>
      <c r="DT1217" s="360"/>
      <c r="DU1217" s="360"/>
      <c r="DV1217" s="360"/>
      <c r="DW1217" s="360"/>
      <c r="DX1217" s="360"/>
      <c r="DY1217" s="360"/>
      <c r="DZ1217" s="360"/>
      <c r="EA1217" s="360"/>
      <c r="EB1217" s="360"/>
      <c r="EC1217" s="360"/>
      <c r="ED1217" s="360"/>
      <c r="EE1217" s="360"/>
      <c r="EF1217" s="360"/>
      <c r="EG1217" s="360"/>
      <c r="EH1217" s="360"/>
      <c r="EI1217" s="360"/>
      <c r="EJ1217" s="360"/>
      <c r="EK1217" s="360"/>
      <c r="EL1217" s="360"/>
      <c r="EM1217" s="360"/>
      <c r="EN1217" s="360"/>
      <c r="EO1217" s="360"/>
      <c r="EP1217" s="360"/>
      <c r="EQ1217" s="360"/>
      <c r="ER1217" s="360"/>
      <c r="ES1217" s="360"/>
      <c r="ET1217" s="360"/>
      <c r="EU1217" s="360"/>
      <c r="EV1217" s="360"/>
      <c r="EW1217" s="360"/>
      <c r="EX1217" s="360"/>
      <c r="EY1217" s="360"/>
      <c r="EZ1217" s="360"/>
      <c r="FA1217" s="360"/>
      <c r="FB1217" s="360"/>
      <c r="FC1217" s="360"/>
      <c r="FD1217" s="360"/>
      <c r="FE1217" s="360"/>
      <c r="FF1217" s="360"/>
      <c r="FG1217" s="360"/>
      <c r="FH1217" s="360"/>
      <c r="FI1217" s="360"/>
      <c r="FJ1217" s="360"/>
      <c r="FK1217" s="360"/>
      <c r="FL1217" s="360"/>
      <c r="FM1217" s="360"/>
      <c r="FN1217" s="360"/>
      <c r="FO1217" s="360"/>
      <c r="FP1217" s="360"/>
      <c r="FQ1217" s="360"/>
      <c r="FR1217" s="360"/>
      <c r="FS1217" s="360"/>
      <c r="FT1217" s="360"/>
      <c r="FU1217" s="360"/>
      <c r="FV1217" s="360"/>
      <c r="FW1217" s="360"/>
      <c r="FX1217" s="360"/>
      <c r="FY1217" s="360"/>
      <c r="FZ1217" s="360"/>
      <c r="GA1217" s="360"/>
      <c r="GB1217" s="360"/>
      <c r="GC1217" s="360"/>
      <c r="GD1217" s="360"/>
      <c r="GE1217" s="360"/>
      <c r="GF1217" s="360"/>
      <c r="GG1217" s="360"/>
      <c r="GH1217" s="360"/>
      <c r="GI1217" s="360"/>
      <c r="GJ1217" s="360"/>
      <c r="GK1217" s="360"/>
      <c r="GL1217" s="360"/>
      <c r="GM1217" s="360"/>
      <c r="GN1217" s="360"/>
      <c r="GO1217" s="360"/>
      <c r="GP1217" s="360"/>
      <c r="GQ1217" s="360"/>
      <c r="GR1217" s="360"/>
      <c r="GS1217" s="360"/>
      <c r="GT1217" s="360"/>
      <c r="GU1217" s="360"/>
      <c r="GV1217" s="360"/>
      <c r="GW1217" s="360"/>
      <c r="GX1217" s="360"/>
      <c r="GY1217" s="360"/>
      <c r="GZ1217" s="360"/>
      <c r="HA1217" s="360"/>
      <c r="HB1217" s="360"/>
      <c r="HC1217" s="360"/>
      <c r="HD1217" s="360"/>
      <c r="HE1217" s="360"/>
      <c r="HF1217" s="360"/>
      <c r="HG1217" s="360"/>
      <c r="HH1217" s="360"/>
      <c r="HI1217" s="360"/>
      <c r="HJ1217" s="360"/>
      <c r="HK1217" s="360"/>
      <c r="HL1217" s="360"/>
      <c r="HM1217" s="360"/>
      <c r="HN1217" s="360"/>
      <c r="HO1217" s="360"/>
      <c r="HP1217" s="360"/>
      <c r="HQ1217" s="360"/>
      <c r="HR1217" s="360"/>
      <c r="HS1217" s="360"/>
      <c r="HT1217" s="360"/>
      <c r="HU1217" s="360"/>
      <c r="HV1217" s="360"/>
      <c r="HW1217" s="360"/>
      <c r="HX1217" s="360"/>
    </row>
    <row r="1219" spans="1:232" s="461" customFormat="1">
      <c r="A1219" s="352"/>
      <c r="B1219" s="369"/>
      <c r="C1219" s="354"/>
      <c r="D1219" s="355"/>
      <c r="E1219" s="356"/>
      <c r="F1219" s="357"/>
      <c r="G1219" s="370"/>
      <c r="H1219" s="372"/>
      <c r="I1219" s="447"/>
      <c r="J1219" s="448"/>
      <c r="K1219" s="449"/>
      <c r="L1219" s="446"/>
      <c r="N1219" s="440"/>
      <c r="O1219" s="440"/>
      <c r="P1219" s="360"/>
      <c r="Q1219" s="360"/>
      <c r="R1219" s="360"/>
      <c r="S1219" s="360"/>
      <c r="T1219" s="360"/>
      <c r="U1219" s="360"/>
      <c r="V1219" s="360"/>
      <c r="W1219" s="360"/>
      <c r="X1219" s="360"/>
      <c r="Y1219" s="360"/>
      <c r="Z1219" s="360"/>
      <c r="AA1219" s="360"/>
      <c r="AB1219" s="360"/>
      <c r="AC1219" s="360"/>
      <c r="AD1219" s="360"/>
      <c r="AE1219" s="360"/>
      <c r="AF1219" s="360"/>
      <c r="AG1219" s="360"/>
      <c r="AH1219" s="360"/>
      <c r="AI1219" s="360"/>
      <c r="AJ1219" s="360"/>
      <c r="AK1219" s="360"/>
      <c r="AL1219" s="360"/>
      <c r="AM1219" s="360"/>
      <c r="AN1219" s="360"/>
      <c r="AO1219" s="360"/>
      <c r="AP1219" s="360"/>
      <c r="AQ1219" s="360"/>
      <c r="AR1219" s="360"/>
      <c r="AS1219" s="360"/>
      <c r="AT1219" s="360"/>
      <c r="AU1219" s="360"/>
      <c r="AV1219" s="360"/>
      <c r="AW1219" s="360"/>
      <c r="AX1219" s="360"/>
      <c r="AY1219" s="360"/>
      <c r="AZ1219" s="360"/>
      <c r="BA1219" s="360"/>
      <c r="BB1219" s="360"/>
      <c r="BC1219" s="360"/>
      <c r="BD1219" s="360"/>
      <c r="BE1219" s="360"/>
      <c r="BF1219" s="360"/>
      <c r="BG1219" s="360"/>
      <c r="BH1219" s="360"/>
      <c r="BI1219" s="360"/>
      <c r="BJ1219" s="360"/>
      <c r="BK1219" s="360"/>
      <c r="BL1219" s="360"/>
      <c r="BM1219" s="360"/>
      <c r="BN1219" s="360"/>
      <c r="BO1219" s="360"/>
      <c r="BP1219" s="360"/>
      <c r="BQ1219" s="360"/>
      <c r="BR1219" s="360"/>
      <c r="BS1219" s="360"/>
      <c r="BT1219" s="360"/>
      <c r="BU1219" s="360"/>
      <c r="BV1219" s="360"/>
      <c r="BW1219" s="360"/>
      <c r="BX1219" s="360"/>
      <c r="BY1219" s="360"/>
      <c r="BZ1219" s="360"/>
      <c r="CA1219" s="360"/>
      <c r="CB1219" s="360"/>
      <c r="CC1219" s="360"/>
      <c r="CD1219" s="360"/>
      <c r="CE1219" s="360"/>
      <c r="CF1219" s="360"/>
      <c r="CG1219" s="360"/>
      <c r="CH1219" s="360"/>
      <c r="CI1219" s="360"/>
      <c r="CJ1219" s="360"/>
      <c r="CK1219" s="360"/>
      <c r="CL1219" s="360"/>
      <c r="CM1219" s="360"/>
      <c r="CN1219" s="360"/>
      <c r="CO1219" s="360"/>
      <c r="CP1219" s="360"/>
      <c r="CQ1219" s="360"/>
      <c r="CR1219" s="360"/>
      <c r="CS1219" s="360"/>
      <c r="CT1219" s="360"/>
      <c r="CU1219" s="360"/>
      <c r="CV1219" s="360"/>
      <c r="CW1219" s="360"/>
      <c r="CX1219" s="360"/>
      <c r="CY1219" s="360"/>
      <c r="CZ1219" s="360"/>
      <c r="DA1219" s="360"/>
      <c r="DB1219" s="360"/>
      <c r="DC1219" s="360"/>
      <c r="DD1219" s="360"/>
      <c r="DE1219" s="360"/>
      <c r="DF1219" s="360"/>
      <c r="DG1219" s="360"/>
      <c r="DH1219" s="360"/>
      <c r="DI1219" s="360"/>
      <c r="DJ1219" s="360"/>
      <c r="DK1219" s="360"/>
      <c r="DL1219" s="360"/>
      <c r="DM1219" s="360"/>
      <c r="DN1219" s="360"/>
      <c r="DO1219" s="360"/>
      <c r="DP1219" s="360"/>
      <c r="DQ1219" s="360"/>
      <c r="DR1219" s="360"/>
      <c r="DS1219" s="360"/>
      <c r="DT1219" s="360"/>
      <c r="DU1219" s="360"/>
      <c r="DV1219" s="360"/>
      <c r="DW1219" s="360"/>
      <c r="DX1219" s="360"/>
      <c r="DY1219" s="360"/>
      <c r="DZ1219" s="360"/>
      <c r="EA1219" s="360"/>
      <c r="EB1219" s="360"/>
      <c r="EC1219" s="360"/>
      <c r="ED1219" s="360"/>
      <c r="EE1219" s="360"/>
      <c r="EF1219" s="360"/>
      <c r="EG1219" s="360"/>
      <c r="EH1219" s="360"/>
      <c r="EI1219" s="360"/>
      <c r="EJ1219" s="360"/>
      <c r="EK1219" s="360"/>
      <c r="EL1219" s="360"/>
      <c r="EM1219" s="360"/>
      <c r="EN1219" s="360"/>
      <c r="EO1219" s="360"/>
      <c r="EP1219" s="360"/>
      <c r="EQ1219" s="360"/>
      <c r="ER1219" s="360"/>
      <c r="ES1219" s="360"/>
      <c r="ET1219" s="360"/>
      <c r="EU1219" s="360"/>
      <c r="EV1219" s="360"/>
      <c r="EW1219" s="360"/>
      <c r="EX1219" s="360"/>
      <c r="EY1219" s="360"/>
      <c r="EZ1219" s="360"/>
      <c r="FA1219" s="360"/>
      <c r="FB1219" s="360"/>
      <c r="FC1219" s="360"/>
      <c r="FD1219" s="360"/>
      <c r="FE1219" s="360"/>
      <c r="FF1219" s="360"/>
      <c r="FG1219" s="360"/>
      <c r="FH1219" s="360"/>
      <c r="FI1219" s="360"/>
      <c r="FJ1219" s="360"/>
      <c r="FK1219" s="360"/>
      <c r="FL1219" s="360"/>
      <c r="FM1219" s="360"/>
      <c r="FN1219" s="360"/>
      <c r="FO1219" s="360"/>
      <c r="FP1219" s="360"/>
      <c r="FQ1219" s="360"/>
      <c r="FR1219" s="360"/>
      <c r="FS1219" s="360"/>
      <c r="FT1219" s="360"/>
      <c r="FU1219" s="360"/>
      <c r="FV1219" s="360"/>
      <c r="FW1219" s="360"/>
      <c r="FX1219" s="360"/>
      <c r="FY1219" s="360"/>
      <c r="FZ1219" s="360"/>
      <c r="GA1219" s="360"/>
      <c r="GB1219" s="360"/>
      <c r="GC1219" s="360"/>
      <c r="GD1219" s="360"/>
      <c r="GE1219" s="360"/>
      <c r="GF1219" s="360"/>
      <c r="GG1219" s="360"/>
      <c r="GH1219" s="360"/>
      <c r="GI1219" s="360"/>
      <c r="GJ1219" s="360"/>
      <c r="GK1219" s="360"/>
      <c r="GL1219" s="360"/>
      <c r="GM1219" s="360"/>
      <c r="GN1219" s="360"/>
      <c r="GO1219" s="360"/>
      <c r="GP1219" s="360"/>
      <c r="GQ1219" s="360"/>
      <c r="GR1219" s="360"/>
      <c r="GS1219" s="360"/>
      <c r="GT1219" s="360"/>
      <c r="GU1219" s="360"/>
      <c r="GV1219" s="360"/>
      <c r="GW1219" s="360"/>
      <c r="GX1219" s="360"/>
      <c r="GY1219" s="360"/>
      <c r="GZ1219" s="360"/>
      <c r="HA1219" s="360"/>
      <c r="HB1219" s="360"/>
      <c r="HC1219" s="360"/>
      <c r="HD1219" s="360"/>
      <c r="HE1219" s="360"/>
      <c r="HF1219" s="360"/>
      <c r="HG1219" s="360"/>
      <c r="HH1219" s="360"/>
      <c r="HI1219" s="360"/>
      <c r="HJ1219" s="360"/>
      <c r="HK1219" s="360"/>
      <c r="HL1219" s="360"/>
      <c r="HM1219" s="360"/>
      <c r="HN1219" s="360"/>
      <c r="HO1219" s="360"/>
      <c r="HP1219" s="360"/>
      <c r="HQ1219" s="360"/>
      <c r="HR1219" s="360"/>
      <c r="HS1219" s="360"/>
      <c r="HT1219" s="360"/>
      <c r="HU1219" s="360"/>
      <c r="HV1219" s="360"/>
      <c r="HW1219" s="360"/>
      <c r="HX1219" s="360"/>
    </row>
    <row r="1221" spans="1:232" s="461" customFormat="1">
      <c r="A1221" s="352"/>
      <c r="B1221" s="369"/>
      <c r="C1221" s="354"/>
      <c r="D1221" s="355"/>
      <c r="E1221" s="356"/>
      <c r="F1221" s="357"/>
      <c r="G1221" s="370"/>
      <c r="H1221" s="372"/>
      <c r="I1221" s="447"/>
      <c r="J1221" s="448"/>
      <c r="K1221" s="449"/>
      <c r="L1221" s="446"/>
      <c r="N1221" s="440"/>
      <c r="O1221" s="440"/>
      <c r="P1221" s="360"/>
      <c r="Q1221" s="360"/>
      <c r="R1221" s="360"/>
      <c r="S1221" s="360"/>
      <c r="T1221" s="360"/>
      <c r="U1221" s="360"/>
      <c r="V1221" s="360"/>
      <c r="W1221" s="360"/>
      <c r="X1221" s="360"/>
      <c r="Y1221" s="360"/>
      <c r="Z1221" s="360"/>
      <c r="AA1221" s="360"/>
      <c r="AB1221" s="360"/>
      <c r="AC1221" s="360"/>
      <c r="AD1221" s="360"/>
      <c r="AE1221" s="360"/>
      <c r="AF1221" s="360"/>
      <c r="AG1221" s="360"/>
      <c r="AH1221" s="360"/>
      <c r="AI1221" s="360"/>
      <c r="AJ1221" s="360"/>
      <c r="AK1221" s="360"/>
      <c r="AL1221" s="360"/>
      <c r="AM1221" s="360"/>
      <c r="AN1221" s="360"/>
      <c r="AO1221" s="360"/>
      <c r="AP1221" s="360"/>
      <c r="AQ1221" s="360"/>
      <c r="AR1221" s="360"/>
      <c r="AS1221" s="360"/>
      <c r="AT1221" s="360"/>
      <c r="AU1221" s="360"/>
      <c r="AV1221" s="360"/>
      <c r="AW1221" s="360"/>
      <c r="AX1221" s="360"/>
      <c r="AY1221" s="360"/>
      <c r="AZ1221" s="360"/>
      <c r="BA1221" s="360"/>
      <c r="BB1221" s="360"/>
      <c r="BC1221" s="360"/>
      <c r="BD1221" s="360"/>
      <c r="BE1221" s="360"/>
      <c r="BF1221" s="360"/>
      <c r="BG1221" s="360"/>
      <c r="BH1221" s="360"/>
      <c r="BI1221" s="360"/>
      <c r="BJ1221" s="360"/>
      <c r="BK1221" s="360"/>
      <c r="BL1221" s="360"/>
      <c r="BM1221" s="360"/>
      <c r="BN1221" s="360"/>
      <c r="BO1221" s="360"/>
      <c r="BP1221" s="360"/>
      <c r="BQ1221" s="360"/>
      <c r="BR1221" s="360"/>
      <c r="BS1221" s="360"/>
      <c r="BT1221" s="360"/>
      <c r="BU1221" s="360"/>
      <c r="BV1221" s="360"/>
      <c r="BW1221" s="360"/>
      <c r="BX1221" s="360"/>
      <c r="BY1221" s="360"/>
      <c r="BZ1221" s="360"/>
      <c r="CA1221" s="360"/>
      <c r="CB1221" s="360"/>
      <c r="CC1221" s="360"/>
      <c r="CD1221" s="360"/>
      <c r="CE1221" s="360"/>
      <c r="CF1221" s="360"/>
      <c r="CG1221" s="360"/>
      <c r="CH1221" s="360"/>
      <c r="CI1221" s="360"/>
      <c r="CJ1221" s="360"/>
      <c r="CK1221" s="360"/>
      <c r="CL1221" s="360"/>
      <c r="CM1221" s="360"/>
      <c r="CN1221" s="360"/>
      <c r="CO1221" s="360"/>
      <c r="CP1221" s="360"/>
      <c r="CQ1221" s="360"/>
      <c r="CR1221" s="360"/>
      <c r="CS1221" s="360"/>
      <c r="CT1221" s="360"/>
      <c r="CU1221" s="360"/>
      <c r="CV1221" s="360"/>
      <c r="CW1221" s="360"/>
      <c r="CX1221" s="360"/>
      <c r="CY1221" s="360"/>
      <c r="CZ1221" s="360"/>
      <c r="DA1221" s="360"/>
      <c r="DB1221" s="360"/>
      <c r="DC1221" s="360"/>
      <c r="DD1221" s="360"/>
      <c r="DE1221" s="360"/>
      <c r="DF1221" s="360"/>
      <c r="DG1221" s="360"/>
      <c r="DH1221" s="360"/>
      <c r="DI1221" s="360"/>
      <c r="DJ1221" s="360"/>
      <c r="DK1221" s="360"/>
      <c r="DL1221" s="360"/>
      <c r="DM1221" s="360"/>
      <c r="DN1221" s="360"/>
      <c r="DO1221" s="360"/>
      <c r="DP1221" s="360"/>
      <c r="DQ1221" s="360"/>
      <c r="DR1221" s="360"/>
      <c r="DS1221" s="360"/>
      <c r="DT1221" s="360"/>
      <c r="DU1221" s="360"/>
      <c r="DV1221" s="360"/>
      <c r="DW1221" s="360"/>
      <c r="DX1221" s="360"/>
      <c r="DY1221" s="360"/>
      <c r="DZ1221" s="360"/>
      <c r="EA1221" s="360"/>
      <c r="EB1221" s="360"/>
      <c r="EC1221" s="360"/>
      <c r="ED1221" s="360"/>
      <c r="EE1221" s="360"/>
      <c r="EF1221" s="360"/>
      <c r="EG1221" s="360"/>
      <c r="EH1221" s="360"/>
      <c r="EI1221" s="360"/>
      <c r="EJ1221" s="360"/>
      <c r="EK1221" s="360"/>
      <c r="EL1221" s="360"/>
      <c r="EM1221" s="360"/>
      <c r="EN1221" s="360"/>
      <c r="EO1221" s="360"/>
      <c r="EP1221" s="360"/>
      <c r="EQ1221" s="360"/>
      <c r="ER1221" s="360"/>
      <c r="ES1221" s="360"/>
      <c r="ET1221" s="360"/>
      <c r="EU1221" s="360"/>
      <c r="EV1221" s="360"/>
      <c r="EW1221" s="360"/>
      <c r="EX1221" s="360"/>
      <c r="EY1221" s="360"/>
      <c r="EZ1221" s="360"/>
      <c r="FA1221" s="360"/>
      <c r="FB1221" s="360"/>
      <c r="FC1221" s="360"/>
      <c r="FD1221" s="360"/>
      <c r="FE1221" s="360"/>
      <c r="FF1221" s="360"/>
      <c r="FG1221" s="360"/>
      <c r="FH1221" s="360"/>
      <c r="FI1221" s="360"/>
      <c r="FJ1221" s="360"/>
      <c r="FK1221" s="360"/>
      <c r="FL1221" s="360"/>
      <c r="FM1221" s="360"/>
      <c r="FN1221" s="360"/>
      <c r="FO1221" s="360"/>
      <c r="FP1221" s="360"/>
      <c r="FQ1221" s="360"/>
      <c r="FR1221" s="360"/>
      <c r="FS1221" s="360"/>
      <c r="FT1221" s="360"/>
      <c r="FU1221" s="360"/>
      <c r="FV1221" s="360"/>
      <c r="FW1221" s="360"/>
      <c r="FX1221" s="360"/>
      <c r="FY1221" s="360"/>
      <c r="FZ1221" s="360"/>
      <c r="GA1221" s="360"/>
      <c r="GB1221" s="360"/>
      <c r="GC1221" s="360"/>
      <c r="GD1221" s="360"/>
      <c r="GE1221" s="360"/>
      <c r="GF1221" s="360"/>
      <c r="GG1221" s="360"/>
      <c r="GH1221" s="360"/>
      <c r="GI1221" s="360"/>
      <c r="GJ1221" s="360"/>
      <c r="GK1221" s="360"/>
      <c r="GL1221" s="360"/>
      <c r="GM1221" s="360"/>
      <c r="GN1221" s="360"/>
      <c r="GO1221" s="360"/>
      <c r="GP1221" s="360"/>
      <c r="GQ1221" s="360"/>
      <c r="GR1221" s="360"/>
      <c r="GS1221" s="360"/>
      <c r="GT1221" s="360"/>
      <c r="GU1221" s="360"/>
      <c r="GV1221" s="360"/>
      <c r="GW1221" s="360"/>
      <c r="GX1221" s="360"/>
      <c r="GY1221" s="360"/>
      <c r="GZ1221" s="360"/>
      <c r="HA1221" s="360"/>
      <c r="HB1221" s="360"/>
      <c r="HC1221" s="360"/>
      <c r="HD1221" s="360"/>
      <c r="HE1221" s="360"/>
      <c r="HF1221" s="360"/>
      <c r="HG1221" s="360"/>
      <c r="HH1221" s="360"/>
      <c r="HI1221" s="360"/>
      <c r="HJ1221" s="360"/>
      <c r="HK1221" s="360"/>
      <c r="HL1221" s="360"/>
      <c r="HM1221" s="360"/>
      <c r="HN1221" s="360"/>
      <c r="HO1221" s="360"/>
      <c r="HP1221" s="360"/>
      <c r="HQ1221" s="360"/>
      <c r="HR1221" s="360"/>
      <c r="HS1221" s="360"/>
      <c r="HT1221" s="360"/>
      <c r="HU1221" s="360"/>
      <c r="HV1221" s="360"/>
      <c r="HW1221" s="360"/>
      <c r="HX1221" s="360"/>
    </row>
    <row r="1223" spans="1:232" s="461" customFormat="1">
      <c r="A1223" s="352"/>
      <c r="B1223" s="369"/>
      <c r="C1223" s="354"/>
      <c r="D1223" s="355"/>
      <c r="E1223" s="356"/>
      <c r="F1223" s="357"/>
      <c r="G1223" s="370"/>
      <c r="H1223" s="372"/>
      <c r="I1223" s="447"/>
      <c r="J1223" s="448"/>
      <c r="K1223" s="449"/>
      <c r="L1223" s="446"/>
      <c r="N1223" s="440"/>
      <c r="O1223" s="440"/>
      <c r="P1223" s="360"/>
      <c r="Q1223" s="360"/>
      <c r="R1223" s="360"/>
      <c r="S1223" s="360"/>
      <c r="T1223" s="360"/>
      <c r="U1223" s="360"/>
      <c r="V1223" s="360"/>
      <c r="W1223" s="360"/>
      <c r="X1223" s="360"/>
      <c r="Y1223" s="360"/>
      <c r="Z1223" s="360"/>
      <c r="AA1223" s="360"/>
      <c r="AB1223" s="360"/>
      <c r="AC1223" s="360"/>
      <c r="AD1223" s="360"/>
      <c r="AE1223" s="360"/>
      <c r="AF1223" s="360"/>
      <c r="AG1223" s="360"/>
      <c r="AH1223" s="360"/>
      <c r="AI1223" s="360"/>
      <c r="AJ1223" s="360"/>
      <c r="AK1223" s="360"/>
      <c r="AL1223" s="360"/>
      <c r="AM1223" s="360"/>
      <c r="AN1223" s="360"/>
      <c r="AO1223" s="360"/>
      <c r="AP1223" s="360"/>
      <c r="AQ1223" s="360"/>
      <c r="AR1223" s="360"/>
      <c r="AS1223" s="360"/>
      <c r="AT1223" s="360"/>
      <c r="AU1223" s="360"/>
      <c r="AV1223" s="360"/>
      <c r="AW1223" s="360"/>
      <c r="AX1223" s="360"/>
      <c r="AY1223" s="360"/>
      <c r="AZ1223" s="360"/>
      <c r="BA1223" s="360"/>
      <c r="BB1223" s="360"/>
      <c r="BC1223" s="360"/>
      <c r="BD1223" s="360"/>
      <c r="BE1223" s="360"/>
      <c r="BF1223" s="360"/>
      <c r="BG1223" s="360"/>
      <c r="BH1223" s="360"/>
      <c r="BI1223" s="360"/>
      <c r="BJ1223" s="360"/>
      <c r="BK1223" s="360"/>
      <c r="BL1223" s="360"/>
      <c r="BM1223" s="360"/>
      <c r="BN1223" s="360"/>
      <c r="BO1223" s="360"/>
      <c r="BP1223" s="360"/>
      <c r="BQ1223" s="360"/>
      <c r="BR1223" s="360"/>
      <c r="BS1223" s="360"/>
      <c r="BT1223" s="360"/>
      <c r="BU1223" s="360"/>
      <c r="BV1223" s="360"/>
      <c r="BW1223" s="360"/>
      <c r="BX1223" s="360"/>
      <c r="BY1223" s="360"/>
      <c r="BZ1223" s="360"/>
      <c r="CA1223" s="360"/>
      <c r="CB1223" s="360"/>
      <c r="CC1223" s="360"/>
      <c r="CD1223" s="360"/>
      <c r="CE1223" s="360"/>
      <c r="CF1223" s="360"/>
      <c r="CG1223" s="360"/>
      <c r="CH1223" s="360"/>
      <c r="CI1223" s="360"/>
      <c r="CJ1223" s="360"/>
      <c r="CK1223" s="360"/>
      <c r="CL1223" s="360"/>
      <c r="CM1223" s="360"/>
      <c r="CN1223" s="360"/>
      <c r="CO1223" s="360"/>
      <c r="CP1223" s="360"/>
      <c r="CQ1223" s="360"/>
      <c r="CR1223" s="360"/>
      <c r="CS1223" s="360"/>
      <c r="CT1223" s="360"/>
      <c r="CU1223" s="360"/>
      <c r="CV1223" s="360"/>
      <c r="CW1223" s="360"/>
      <c r="CX1223" s="360"/>
      <c r="CY1223" s="360"/>
      <c r="CZ1223" s="360"/>
      <c r="DA1223" s="360"/>
      <c r="DB1223" s="360"/>
      <c r="DC1223" s="360"/>
      <c r="DD1223" s="360"/>
      <c r="DE1223" s="360"/>
      <c r="DF1223" s="360"/>
      <c r="DG1223" s="360"/>
      <c r="DH1223" s="360"/>
      <c r="DI1223" s="360"/>
      <c r="DJ1223" s="360"/>
      <c r="DK1223" s="360"/>
      <c r="DL1223" s="360"/>
      <c r="DM1223" s="360"/>
      <c r="DN1223" s="360"/>
      <c r="DO1223" s="360"/>
      <c r="DP1223" s="360"/>
      <c r="DQ1223" s="360"/>
      <c r="DR1223" s="360"/>
      <c r="DS1223" s="360"/>
      <c r="DT1223" s="360"/>
      <c r="DU1223" s="360"/>
      <c r="DV1223" s="360"/>
      <c r="DW1223" s="360"/>
      <c r="DX1223" s="360"/>
      <c r="DY1223" s="360"/>
      <c r="DZ1223" s="360"/>
      <c r="EA1223" s="360"/>
      <c r="EB1223" s="360"/>
      <c r="EC1223" s="360"/>
      <c r="ED1223" s="360"/>
      <c r="EE1223" s="360"/>
      <c r="EF1223" s="360"/>
      <c r="EG1223" s="360"/>
      <c r="EH1223" s="360"/>
      <c r="EI1223" s="360"/>
      <c r="EJ1223" s="360"/>
      <c r="EK1223" s="360"/>
      <c r="EL1223" s="360"/>
      <c r="EM1223" s="360"/>
      <c r="EN1223" s="360"/>
      <c r="EO1223" s="360"/>
      <c r="EP1223" s="360"/>
      <c r="EQ1223" s="360"/>
      <c r="ER1223" s="360"/>
      <c r="ES1223" s="360"/>
      <c r="ET1223" s="360"/>
      <c r="EU1223" s="360"/>
      <c r="EV1223" s="360"/>
      <c r="EW1223" s="360"/>
      <c r="EX1223" s="360"/>
      <c r="EY1223" s="360"/>
      <c r="EZ1223" s="360"/>
      <c r="FA1223" s="360"/>
      <c r="FB1223" s="360"/>
      <c r="FC1223" s="360"/>
      <c r="FD1223" s="360"/>
      <c r="FE1223" s="360"/>
      <c r="FF1223" s="360"/>
      <c r="FG1223" s="360"/>
      <c r="FH1223" s="360"/>
      <c r="FI1223" s="360"/>
      <c r="FJ1223" s="360"/>
      <c r="FK1223" s="360"/>
      <c r="FL1223" s="360"/>
      <c r="FM1223" s="360"/>
      <c r="FN1223" s="360"/>
      <c r="FO1223" s="360"/>
      <c r="FP1223" s="360"/>
      <c r="FQ1223" s="360"/>
      <c r="FR1223" s="360"/>
      <c r="FS1223" s="360"/>
      <c r="FT1223" s="360"/>
      <c r="FU1223" s="360"/>
      <c r="FV1223" s="360"/>
      <c r="FW1223" s="360"/>
      <c r="FX1223" s="360"/>
      <c r="FY1223" s="360"/>
      <c r="FZ1223" s="360"/>
      <c r="GA1223" s="360"/>
      <c r="GB1223" s="360"/>
      <c r="GC1223" s="360"/>
      <c r="GD1223" s="360"/>
      <c r="GE1223" s="360"/>
      <c r="GF1223" s="360"/>
      <c r="GG1223" s="360"/>
      <c r="GH1223" s="360"/>
      <c r="GI1223" s="360"/>
      <c r="GJ1223" s="360"/>
      <c r="GK1223" s="360"/>
      <c r="GL1223" s="360"/>
      <c r="GM1223" s="360"/>
      <c r="GN1223" s="360"/>
      <c r="GO1223" s="360"/>
      <c r="GP1223" s="360"/>
      <c r="GQ1223" s="360"/>
      <c r="GR1223" s="360"/>
      <c r="GS1223" s="360"/>
      <c r="GT1223" s="360"/>
      <c r="GU1223" s="360"/>
      <c r="GV1223" s="360"/>
      <c r="GW1223" s="360"/>
      <c r="GX1223" s="360"/>
      <c r="GY1223" s="360"/>
      <c r="GZ1223" s="360"/>
      <c r="HA1223" s="360"/>
      <c r="HB1223" s="360"/>
      <c r="HC1223" s="360"/>
      <c r="HD1223" s="360"/>
      <c r="HE1223" s="360"/>
      <c r="HF1223" s="360"/>
      <c r="HG1223" s="360"/>
      <c r="HH1223" s="360"/>
      <c r="HI1223" s="360"/>
      <c r="HJ1223" s="360"/>
      <c r="HK1223" s="360"/>
      <c r="HL1223" s="360"/>
      <c r="HM1223" s="360"/>
      <c r="HN1223" s="360"/>
      <c r="HO1223" s="360"/>
      <c r="HP1223" s="360"/>
      <c r="HQ1223" s="360"/>
      <c r="HR1223" s="360"/>
      <c r="HS1223" s="360"/>
      <c r="HT1223" s="360"/>
      <c r="HU1223" s="360"/>
      <c r="HV1223" s="360"/>
      <c r="HW1223" s="360"/>
      <c r="HX1223" s="360"/>
    </row>
    <row r="1225" spans="1:232" s="461" customFormat="1">
      <c r="A1225" s="352"/>
      <c r="B1225" s="369"/>
      <c r="C1225" s="354"/>
      <c r="D1225" s="355"/>
      <c r="E1225" s="356"/>
      <c r="F1225" s="357"/>
      <c r="G1225" s="370"/>
      <c r="H1225" s="372"/>
      <c r="I1225" s="447"/>
      <c r="J1225" s="448"/>
      <c r="K1225" s="449"/>
      <c r="L1225" s="446"/>
      <c r="N1225" s="440"/>
      <c r="O1225" s="440"/>
      <c r="P1225" s="360"/>
      <c r="Q1225" s="360"/>
      <c r="R1225" s="360"/>
      <c r="S1225" s="360"/>
      <c r="T1225" s="360"/>
      <c r="U1225" s="360"/>
      <c r="V1225" s="360"/>
      <c r="W1225" s="360"/>
      <c r="X1225" s="360"/>
      <c r="Y1225" s="360"/>
      <c r="Z1225" s="360"/>
      <c r="AA1225" s="360"/>
      <c r="AB1225" s="360"/>
      <c r="AC1225" s="360"/>
      <c r="AD1225" s="360"/>
      <c r="AE1225" s="360"/>
      <c r="AF1225" s="360"/>
      <c r="AG1225" s="360"/>
      <c r="AH1225" s="360"/>
      <c r="AI1225" s="360"/>
      <c r="AJ1225" s="360"/>
      <c r="AK1225" s="360"/>
      <c r="AL1225" s="360"/>
      <c r="AM1225" s="360"/>
      <c r="AN1225" s="360"/>
      <c r="AO1225" s="360"/>
      <c r="AP1225" s="360"/>
      <c r="AQ1225" s="360"/>
      <c r="AR1225" s="360"/>
      <c r="AS1225" s="360"/>
      <c r="AT1225" s="360"/>
      <c r="AU1225" s="360"/>
      <c r="AV1225" s="360"/>
      <c r="AW1225" s="360"/>
      <c r="AX1225" s="360"/>
      <c r="AY1225" s="360"/>
      <c r="AZ1225" s="360"/>
      <c r="BA1225" s="360"/>
      <c r="BB1225" s="360"/>
      <c r="BC1225" s="360"/>
      <c r="BD1225" s="360"/>
      <c r="BE1225" s="360"/>
      <c r="BF1225" s="360"/>
      <c r="BG1225" s="360"/>
      <c r="BH1225" s="360"/>
      <c r="BI1225" s="360"/>
      <c r="BJ1225" s="360"/>
      <c r="BK1225" s="360"/>
      <c r="BL1225" s="360"/>
      <c r="BM1225" s="360"/>
      <c r="BN1225" s="360"/>
      <c r="BO1225" s="360"/>
      <c r="BP1225" s="360"/>
      <c r="BQ1225" s="360"/>
      <c r="BR1225" s="360"/>
      <c r="BS1225" s="360"/>
      <c r="BT1225" s="360"/>
      <c r="BU1225" s="360"/>
      <c r="BV1225" s="360"/>
      <c r="BW1225" s="360"/>
      <c r="BX1225" s="360"/>
      <c r="BY1225" s="360"/>
      <c r="BZ1225" s="360"/>
      <c r="CA1225" s="360"/>
      <c r="CB1225" s="360"/>
      <c r="CC1225" s="360"/>
      <c r="CD1225" s="360"/>
      <c r="CE1225" s="360"/>
      <c r="CF1225" s="360"/>
      <c r="CG1225" s="360"/>
      <c r="CH1225" s="360"/>
      <c r="CI1225" s="360"/>
      <c r="CJ1225" s="360"/>
      <c r="CK1225" s="360"/>
      <c r="CL1225" s="360"/>
      <c r="CM1225" s="360"/>
      <c r="CN1225" s="360"/>
      <c r="CO1225" s="360"/>
      <c r="CP1225" s="360"/>
      <c r="CQ1225" s="360"/>
      <c r="CR1225" s="360"/>
      <c r="CS1225" s="360"/>
      <c r="CT1225" s="360"/>
      <c r="CU1225" s="360"/>
      <c r="CV1225" s="360"/>
      <c r="CW1225" s="360"/>
      <c r="CX1225" s="360"/>
      <c r="CY1225" s="360"/>
      <c r="CZ1225" s="360"/>
      <c r="DA1225" s="360"/>
      <c r="DB1225" s="360"/>
      <c r="DC1225" s="360"/>
      <c r="DD1225" s="360"/>
      <c r="DE1225" s="360"/>
      <c r="DF1225" s="360"/>
      <c r="DG1225" s="360"/>
      <c r="DH1225" s="360"/>
      <c r="DI1225" s="360"/>
      <c r="DJ1225" s="360"/>
      <c r="DK1225" s="360"/>
      <c r="DL1225" s="360"/>
      <c r="DM1225" s="360"/>
      <c r="DN1225" s="360"/>
      <c r="DO1225" s="360"/>
      <c r="DP1225" s="360"/>
      <c r="DQ1225" s="360"/>
      <c r="DR1225" s="360"/>
      <c r="DS1225" s="360"/>
      <c r="DT1225" s="360"/>
      <c r="DU1225" s="360"/>
      <c r="DV1225" s="360"/>
      <c r="DW1225" s="360"/>
      <c r="DX1225" s="360"/>
      <c r="DY1225" s="360"/>
      <c r="DZ1225" s="360"/>
      <c r="EA1225" s="360"/>
      <c r="EB1225" s="360"/>
      <c r="EC1225" s="360"/>
      <c r="ED1225" s="360"/>
      <c r="EE1225" s="360"/>
      <c r="EF1225" s="360"/>
      <c r="EG1225" s="360"/>
      <c r="EH1225" s="360"/>
      <c r="EI1225" s="360"/>
      <c r="EJ1225" s="360"/>
      <c r="EK1225" s="360"/>
      <c r="EL1225" s="360"/>
      <c r="EM1225" s="360"/>
      <c r="EN1225" s="360"/>
      <c r="EO1225" s="360"/>
      <c r="EP1225" s="360"/>
      <c r="EQ1225" s="360"/>
      <c r="ER1225" s="360"/>
      <c r="ES1225" s="360"/>
      <c r="ET1225" s="360"/>
      <c r="EU1225" s="360"/>
      <c r="EV1225" s="360"/>
      <c r="EW1225" s="360"/>
      <c r="EX1225" s="360"/>
      <c r="EY1225" s="360"/>
      <c r="EZ1225" s="360"/>
      <c r="FA1225" s="360"/>
      <c r="FB1225" s="360"/>
      <c r="FC1225" s="360"/>
      <c r="FD1225" s="360"/>
      <c r="FE1225" s="360"/>
      <c r="FF1225" s="360"/>
      <c r="FG1225" s="360"/>
      <c r="FH1225" s="360"/>
      <c r="FI1225" s="360"/>
      <c r="FJ1225" s="360"/>
      <c r="FK1225" s="360"/>
      <c r="FL1225" s="360"/>
      <c r="FM1225" s="360"/>
      <c r="FN1225" s="360"/>
      <c r="FO1225" s="360"/>
      <c r="FP1225" s="360"/>
      <c r="FQ1225" s="360"/>
      <c r="FR1225" s="360"/>
      <c r="FS1225" s="360"/>
      <c r="FT1225" s="360"/>
      <c r="FU1225" s="360"/>
      <c r="FV1225" s="360"/>
      <c r="FW1225" s="360"/>
      <c r="FX1225" s="360"/>
      <c r="FY1225" s="360"/>
      <c r="FZ1225" s="360"/>
      <c r="GA1225" s="360"/>
      <c r="GB1225" s="360"/>
      <c r="GC1225" s="360"/>
      <c r="GD1225" s="360"/>
      <c r="GE1225" s="360"/>
      <c r="GF1225" s="360"/>
      <c r="GG1225" s="360"/>
      <c r="GH1225" s="360"/>
      <c r="GI1225" s="360"/>
      <c r="GJ1225" s="360"/>
      <c r="GK1225" s="360"/>
      <c r="GL1225" s="360"/>
      <c r="GM1225" s="360"/>
      <c r="GN1225" s="360"/>
      <c r="GO1225" s="360"/>
      <c r="GP1225" s="360"/>
      <c r="GQ1225" s="360"/>
      <c r="GR1225" s="360"/>
      <c r="GS1225" s="360"/>
      <c r="GT1225" s="360"/>
      <c r="GU1225" s="360"/>
      <c r="GV1225" s="360"/>
      <c r="GW1225" s="360"/>
      <c r="GX1225" s="360"/>
      <c r="GY1225" s="360"/>
      <c r="GZ1225" s="360"/>
      <c r="HA1225" s="360"/>
      <c r="HB1225" s="360"/>
      <c r="HC1225" s="360"/>
      <c r="HD1225" s="360"/>
      <c r="HE1225" s="360"/>
      <c r="HF1225" s="360"/>
      <c r="HG1225" s="360"/>
      <c r="HH1225" s="360"/>
      <c r="HI1225" s="360"/>
      <c r="HJ1225" s="360"/>
      <c r="HK1225" s="360"/>
      <c r="HL1225" s="360"/>
      <c r="HM1225" s="360"/>
      <c r="HN1225" s="360"/>
      <c r="HO1225" s="360"/>
      <c r="HP1225" s="360"/>
      <c r="HQ1225" s="360"/>
      <c r="HR1225" s="360"/>
      <c r="HS1225" s="360"/>
      <c r="HT1225" s="360"/>
      <c r="HU1225" s="360"/>
      <c r="HV1225" s="360"/>
      <c r="HW1225" s="360"/>
      <c r="HX1225" s="360"/>
    </row>
    <row r="1227" spans="1:232" s="461" customFormat="1">
      <c r="A1227" s="352"/>
      <c r="B1227" s="369"/>
      <c r="C1227" s="354"/>
      <c r="D1227" s="355"/>
      <c r="E1227" s="356"/>
      <c r="F1227" s="357"/>
      <c r="G1227" s="370"/>
      <c r="H1227" s="372"/>
      <c r="I1227" s="447"/>
      <c r="J1227" s="448"/>
      <c r="K1227" s="449"/>
      <c r="L1227" s="446"/>
      <c r="N1227" s="440"/>
      <c r="O1227" s="440"/>
      <c r="P1227" s="360"/>
      <c r="Q1227" s="360"/>
      <c r="R1227" s="360"/>
      <c r="S1227" s="360"/>
      <c r="T1227" s="360"/>
      <c r="U1227" s="360"/>
      <c r="V1227" s="360"/>
      <c r="W1227" s="360"/>
      <c r="X1227" s="360"/>
      <c r="Y1227" s="360"/>
      <c r="Z1227" s="360"/>
      <c r="AA1227" s="360"/>
      <c r="AB1227" s="360"/>
      <c r="AC1227" s="360"/>
      <c r="AD1227" s="360"/>
      <c r="AE1227" s="360"/>
      <c r="AF1227" s="360"/>
      <c r="AG1227" s="360"/>
      <c r="AH1227" s="360"/>
      <c r="AI1227" s="360"/>
      <c r="AJ1227" s="360"/>
      <c r="AK1227" s="360"/>
      <c r="AL1227" s="360"/>
      <c r="AM1227" s="360"/>
      <c r="AN1227" s="360"/>
      <c r="AO1227" s="360"/>
      <c r="AP1227" s="360"/>
      <c r="AQ1227" s="360"/>
      <c r="AR1227" s="360"/>
      <c r="AS1227" s="360"/>
      <c r="AT1227" s="360"/>
      <c r="AU1227" s="360"/>
      <c r="AV1227" s="360"/>
      <c r="AW1227" s="360"/>
      <c r="AX1227" s="360"/>
      <c r="AY1227" s="360"/>
      <c r="AZ1227" s="360"/>
      <c r="BA1227" s="360"/>
      <c r="BB1227" s="360"/>
      <c r="BC1227" s="360"/>
      <c r="BD1227" s="360"/>
      <c r="BE1227" s="360"/>
      <c r="BF1227" s="360"/>
      <c r="BG1227" s="360"/>
      <c r="BH1227" s="360"/>
      <c r="BI1227" s="360"/>
      <c r="BJ1227" s="360"/>
      <c r="BK1227" s="360"/>
      <c r="BL1227" s="360"/>
      <c r="BM1227" s="360"/>
      <c r="BN1227" s="360"/>
      <c r="BO1227" s="360"/>
      <c r="BP1227" s="360"/>
      <c r="BQ1227" s="360"/>
      <c r="BR1227" s="360"/>
      <c r="BS1227" s="360"/>
      <c r="BT1227" s="360"/>
      <c r="BU1227" s="360"/>
      <c r="BV1227" s="360"/>
      <c r="BW1227" s="360"/>
      <c r="BX1227" s="360"/>
      <c r="BY1227" s="360"/>
      <c r="BZ1227" s="360"/>
      <c r="CA1227" s="360"/>
      <c r="CB1227" s="360"/>
      <c r="CC1227" s="360"/>
      <c r="CD1227" s="360"/>
      <c r="CE1227" s="360"/>
      <c r="CF1227" s="360"/>
      <c r="CG1227" s="360"/>
      <c r="CH1227" s="360"/>
      <c r="CI1227" s="360"/>
      <c r="CJ1227" s="360"/>
      <c r="CK1227" s="360"/>
      <c r="CL1227" s="360"/>
      <c r="CM1227" s="360"/>
      <c r="CN1227" s="360"/>
      <c r="CO1227" s="360"/>
      <c r="CP1227" s="360"/>
      <c r="CQ1227" s="360"/>
      <c r="CR1227" s="360"/>
      <c r="CS1227" s="360"/>
      <c r="CT1227" s="360"/>
      <c r="CU1227" s="360"/>
      <c r="CV1227" s="360"/>
      <c r="CW1227" s="360"/>
      <c r="CX1227" s="360"/>
      <c r="CY1227" s="360"/>
      <c r="CZ1227" s="360"/>
      <c r="DA1227" s="360"/>
      <c r="DB1227" s="360"/>
      <c r="DC1227" s="360"/>
      <c r="DD1227" s="360"/>
      <c r="DE1227" s="360"/>
      <c r="DF1227" s="360"/>
      <c r="DG1227" s="360"/>
      <c r="DH1227" s="360"/>
      <c r="DI1227" s="360"/>
      <c r="DJ1227" s="360"/>
      <c r="DK1227" s="360"/>
      <c r="DL1227" s="360"/>
      <c r="DM1227" s="360"/>
      <c r="DN1227" s="360"/>
      <c r="DO1227" s="360"/>
      <c r="DP1227" s="360"/>
      <c r="DQ1227" s="360"/>
      <c r="DR1227" s="360"/>
      <c r="DS1227" s="360"/>
      <c r="DT1227" s="360"/>
      <c r="DU1227" s="360"/>
      <c r="DV1227" s="360"/>
      <c r="DW1227" s="360"/>
      <c r="DX1227" s="360"/>
      <c r="DY1227" s="360"/>
      <c r="DZ1227" s="360"/>
      <c r="EA1227" s="360"/>
      <c r="EB1227" s="360"/>
      <c r="EC1227" s="360"/>
      <c r="ED1227" s="360"/>
      <c r="EE1227" s="360"/>
      <c r="EF1227" s="360"/>
      <c r="EG1227" s="360"/>
      <c r="EH1227" s="360"/>
      <c r="EI1227" s="360"/>
      <c r="EJ1227" s="360"/>
      <c r="EK1227" s="360"/>
      <c r="EL1227" s="360"/>
      <c r="EM1227" s="360"/>
      <c r="EN1227" s="360"/>
      <c r="EO1227" s="360"/>
      <c r="EP1227" s="360"/>
      <c r="EQ1227" s="360"/>
      <c r="ER1227" s="360"/>
      <c r="ES1227" s="360"/>
      <c r="ET1227" s="360"/>
      <c r="EU1227" s="360"/>
      <c r="EV1227" s="360"/>
      <c r="EW1227" s="360"/>
      <c r="EX1227" s="360"/>
      <c r="EY1227" s="360"/>
      <c r="EZ1227" s="360"/>
      <c r="FA1227" s="360"/>
      <c r="FB1227" s="360"/>
      <c r="FC1227" s="360"/>
      <c r="FD1227" s="360"/>
      <c r="FE1227" s="360"/>
      <c r="FF1227" s="360"/>
      <c r="FG1227" s="360"/>
      <c r="FH1227" s="360"/>
      <c r="FI1227" s="360"/>
      <c r="FJ1227" s="360"/>
      <c r="FK1227" s="360"/>
      <c r="FL1227" s="360"/>
      <c r="FM1227" s="360"/>
      <c r="FN1227" s="360"/>
      <c r="FO1227" s="360"/>
      <c r="FP1227" s="360"/>
      <c r="FQ1227" s="360"/>
      <c r="FR1227" s="360"/>
      <c r="FS1227" s="360"/>
      <c r="FT1227" s="360"/>
      <c r="FU1227" s="360"/>
      <c r="FV1227" s="360"/>
      <c r="FW1227" s="360"/>
      <c r="FX1227" s="360"/>
      <c r="FY1227" s="360"/>
      <c r="FZ1227" s="360"/>
      <c r="GA1227" s="360"/>
      <c r="GB1227" s="360"/>
      <c r="GC1227" s="360"/>
      <c r="GD1227" s="360"/>
      <c r="GE1227" s="360"/>
      <c r="GF1227" s="360"/>
      <c r="GG1227" s="360"/>
      <c r="GH1227" s="360"/>
      <c r="GI1227" s="360"/>
      <c r="GJ1227" s="360"/>
      <c r="GK1227" s="360"/>
      <c r="GL1227" s="360"/>
      <c r="GM1227" s="360"/>
      <c r="GN1227" s="360"/>
      <c r="GO1227" s="360"/>
      <c r="GP1227" s="360"/>
      <c r="GQ1227" s="360"/>
      <c r="GR1227" s="360"/>
      <c r="GS1227" s="360"/>
      <c r="GT1227" s="360"/>
      <c r="GU1227" s="360"/>
      <c r="GV1227" s="360"/>
      <c r="GW1227" s="360"/>
      <c r="GX1227" s="360"/>
      <c r="GY1227" s="360"/>
      <c r="GZ1227" s="360"/>
      <c r="HA1227" s="360"/>
      <c r="HB1227" s="360"/>
      <c r="HC1227" s="360"/>
      <c r="HD1227" s="360"/>
      <c r="HE1227" s="360"/>
      <c r="HF1227" s="360"/>
      <c r="HG1227" s="360"/>
      <c r="HH1227" s="360"/>
      <c r="HI1227" s="360"/>
      <c r="HJ1227" s="360"/>
      <c r="HK1227" s="360"/>
      <c r="HL1227" s="360"/>
      <c r="HM1227" s="360"/>
      <c r="HN1227" s="360"/>
      <c r="HO1227" s="360"/>
      <c r="HP1227" s="360"/>
      <c r="HQ1227" s="360"/>
      <c r="HR1227" s="360"/>
      <c r="HS1227" s="360"/>
      <c r="HT1227" s="360"/>
      <c r="HU1227" s="360"/>
      <c r="HV1227" s="360"/>
      <c r="HW1227" s="360"/>
      <c r="HX1227" s="360"/>
    </row>
    <row r="1229" spans="1:232" s="461" customFormat="1">
      <c r="A1229" s="352"/>
      <c r="B1229" s="369"/>
      <c r="C1229" s="354"/>
      <c r="D1229" s="355"/>
      <c r="E1229" s="356"/>
      <c r="F1229" s="357"/>
      <c r="G1229" s="370"/>
      <c r="H1229" s="372"/>
      <c r="I1229" s="447"/>
      <c r="J1229" s="448"/>
      <c r="K1229" s="449"/>
      <c r="L1229" s="446"/>
      <c r="N1229" s="440"/>
      <c r="O1229" s="440"/>
      <c r="P1229" s="360"/>
      <c r="Q1229" s="360"/>
      <c r="R1229" s="360"/>
      <c r="S1229" s="360"/>
      <c r="T1229" s="360"/>
      <c r="U1229" s="360"/>
      <c r="V1229" s="360"/>
      <c r="W1229" s="360"/>
      <c r="X1229" s="360"/>
      <c r="Y1229" s="360"/>
      <c r="Z1229" s="360"/>
      <c r="AA1229" s="360"/>
      <c r="AB1229" s="360"/>
      <c r="AC1229" s="360"/>
      <c r="AD1229" s="360"/>
      <c r="AE1229" s="360"/>
      <c r="AF1229" s="360"/>
      <c r="AG1229" s="360"/>
      <c r="AH1229" s="360"/>
      <c r="AI1229" s="360"/>
      <c r="AJ1229" s="360"/>
      <c r="AK1229" s="360"/>
      <c r="AL1229" s="360"/>
      <c r="AM1229" s="360"/>
      <c r="AN1229" s="360"/>
      <c r="AO1229" s="360"/>
      <c r="AP1229" s="360"/>
      <c r="AQ1229" s="360"/>
      <c r="AR1229" s="360"/>
      <c r="AS1229" s="360"/>
      <c r="AT1229" s="360"/>
      <c r="AU1229" s="360"/>
      <c r="AV1229" s="360"/>
      <c r="AW1229" s="360"/>
      <c r="AX1229" s="360"/>
      <c r="AY1229" s="360"/>
      <c r="AZ1229" s="360"/>
      <c r="BA1229" s="360"/>
      <c r="BB1229" s="360"/>
      <c r="BC1229" s="360"/>
      <c r="BD1229" s="360"/>
      <c r="BE1229" s="360"/>
      <c r="BF1229" s="360"/>
      <c r="BG1229" s="360"/>
      <c r="BH1229" s="360"/>
      <c r="BI1229" s="360"/>
      <c r="BJ1229" s="360"/>
      <c r="BK1229" s="360"/>
      <c r="BL1229" s="360"/>
      <c r="BM1229" s="360"/>
      <c r="BN1229" s="360"/>
      <c r="BO1229" s="360"/>
      <c r="BP1229" s="360"/>
      <c r="BQ1229" s="360"/>
      <c r="BR1229" s="360"/>
      <c r="BS1229" s="360"/>
      <c r="BT1229" s="360"/>
      <c r="BU1229" s="360"/>
      <c r="BV1229" s="360"/>
      <c r="BW1229" s="360"/>
      <c r="BX1229" s="360"/>
      <c r="BY1229" s="360"/>
      <c r="BZ1229" s="360"/>
      <c r="CA1229" s="360"/>
      <c r="CB1229" s="360"/>
      <c r="CC1229" s="360"/>
      <c r="CD1229" s="360"/>
      <c r="CE1229" s="360"/>
      <c r="CF1229" s="360"/>
      <c r="CG1229" s="360"/>
      <c r="CH1229" s="360"/>
      <c r="CI1229" s="360"/>
      <c r="CJ1229" s="360"/>
      <c r="CK1229" s="360"/>
      <c r="CL1229" s="360"/>
      <c r="CM1229" s="360"/>
      <c r="CN1229" s="360"/>
      <c r="CO1229" s="360"/>
      <c r="CP1229" s="360"/>
      <c r="CQ1229" s="360"/>
      <c r="CR1229" s="360"/>
      <c r="CS1229" s="360"/>
      <c r="CT1229" s="360"/>
      <c r="CU1229" s="360"/>
      <c r="CV1229" s="360"/>
      <c r="CW1229" s="360"/>
      <c r="CX1229" s="360"/>
      <c r="CY1229" s="360"/>
      <c r="CZ1229" s="360"/>
      <c r="DA1229" s="360"/>
      <c r="DB1229" s="360"/>
      <c r="DC1229" s="360"/>
      <c r="DD1229" s="360"/>
      <c r="DE1229" s="360"/>
      <c r="DF1229" s="360"/>
      <c r="DG1229" s="360"/>
      <c r="DH1229" s="360"/>
      <c r="DI1229" s="360"/>
      <c r="DJ1229" s="360"/>
      <c r="DK1229" s="360"/>
      <c r="DL1229" s="360"/>
      <c r="DM1229" s="360"/>
      <c r="DN1229" s="360"/>
      <c r="DO1229" s="360"/>
      <c r="DP1229" s="360"/>
      <c r="DQ1229" s="360"/>
      <c r="DR1229" s="360"/>
      <c r="DS1229" s="360"/>
      <c r="DT1229" s="360"/>
      <c r="DU1229" s="360"/>
      <c r="DV1229" s="360"/>
      <c r="DW1229" s="360"/>
      <c r="DX1229" s="360"/>
      <c r="DY1229" s="360"/>
      <c r="DZ1229" s="360"/>
      <c r="EA1229" s="360"/>
      <c r="EB1229" s="360"/>
      <c r="EC1229" s="360"/>
      <c r="ED1229" s="360"/>
      <c r="EE1229" s="360"/>
      <c r="EF1229" s="360"/>
      <c r="EG1229" s="360"/>
      <c r="EH1229" s="360"/>
      <c r="EI1229" s="360"/>
      <c r="EJ1229" s="360"/>
      <c r="EK1229" s="360"/>
      <c r="EL1229" s="360"/>
      <c r="EM1229" s="360"/>
      <c r="EN1229" s="360"/>
      <c r="EO1229" s="360"/>
      <c r="EP1229" s="360"/>
      <c r="EQ1229" s="360"/>
      <c r="ER1229" s="360"/>
      <c r="ES1229" s="360"/>
      <c r="ET1229" s="360"/>
      <c r="EU1229" s="360"/>
      <c r="EV1229" s="360"/>
      <c r="EW1229" s="360"/>
      <c r="EX1229" s="360"/>
      <c r="EY1229" s="360"/>
      <c r="EZ1229" s="360"/>
      <c r="FA1229" s="360"/>
      <c r="FB1229" s="360"/>
      <c r="FC1229" s="360"/>
      <c r="FD1229" s="360"/>
      <c r="FE1229" s="360"/>
      <c r="FF1229" s="360"/>
      <c r="FG1229" s="360"/>
      <c r="FH1229" s="360"/>
      <c r="FI1229" s="360"/>
      <c r="FJ1229" s="360"/>
      <c r="FK1229" s="360"/>
      <c r="FL1229" s="360"/>
      <c r="FM1229" s="360"/>
      <c r="FN1229" s="360"/>
      <c r="FO1229" s="360"/>
      <c r="FP1229" s="360"/>
      <c r="FQ1229" s="360"/>
      <c r="FR1229" s="360"/>
      <c r="FS1229" s="360"/>
      <c r="FT1229" s="360"/>
      <c r="FU1229" s="360"/>
      <c r="FV1229" s="360"/>
      <c r="FW1229" s="360"/>
      <c r="FX1229" s="360"/>
      <c r="FY1229" s="360"/>
      <c r="FZ1229" s="360"/>
      <c r="GA1229" s="360"/>
      <c r="GB1229" s="360"/>
      <c r="GC1229" s="360"/>
      <c r="GD1229" s="360"/>
      <c r="GE1229" s="360"/>
      <c r="GF1229" s="360"/>
      <c r="GG1229" s="360"/>
      <c r="GH1229" s="360"/>
      <c r="GI1229" s="360"/>
      <c r="GJ1229" s="360"/>
      <c r="GK1229" s="360"/>
      <c r="GL1229" s="360"/>
      <c r="GM1229" s="360"/>
      <c r="GN1229" s="360"/>
      <c r="GO1229" s="360"/>
      <c r="GP1229" s="360"/>
      <c r="GQ1229" s="360"/>
      <c r="GR1229" s="360"/>
      <c r="GS1229" s="360"/>
      <c r="GT1229" s="360"/>
      <c r="GU1229" s="360"/>
      <c r="GV1229" s="360"/>
      <c r="GW1229" s="360"/>
      <c r="GX1229" s="360"/>
      <c r="GY1229" s="360"/>
      <c r="GZ1229" s="360"/>
      <c r="HA1229" s="360"/>
      <c r="HB1229" s="360"/>
      <c r="HC1229" s="360"/>
      <c r="HD1229" s="360"/>
      <c r="HE1229" s="360"/>
      <c r="HF1229" s="360"/>
      <c r="HG1229" s="360"/>
      <c r="HH1229" s="360"/>
      <c r="HI1229" s="360"/>
      <c r="HJ1229" s="360"/>
      <c r="HK1229" s="360"/>
      <c r="HL1229" s="360"/>
      <c r="HM1229" s="360"/>
      <c r="HN1229" s="360"/>
      <c r="HO1229" s="360"/>
      <c r="HP1229" s="360"/>
      <c r="HQ1229" s="360"/>
      <c r="HR1229" s="360"/>
      <c r="HS1229" s="360"/>
      <c r="HT1229" s="360"/>
      <c r="HU1229" s="360"/>
      <c r="HV1229" s="360"/>
      <c r="HW1229" s="360"/>
      <c r="HX1229" s="360"/>
    </row>
    <row r="1230" spans="1:232" s="461" customFormat="1">
      <c r="A1230" s="352"/>
      <c r="B1230" s="369"/>
      <c r="C1230" s="354"/>
      <c r="D1230" s="355"/>
      <c r="E1230" s="356"/>
      <c r="F1230" s="357"/>
      <c r="G1230" s="370"/>
      <c r="H1230" s="372"/>
      <c r="I1230" s="447"/>
      <c r="J1230" s="448"/>
      <c r="K1230" s="449"/>
      <c r="L1230" s="446"/>
      <c r="N1230" s="440"/>
      <c r="O1230" s="440"/>
      <c r="P1230" s="360"/>
      <c r="Q1230" s="360"/>
      <c r="R1230" s="360"/>
      <c r="S1230" s="360"/>
      <c r="T1230" s="360"/>
      <c r="U1230" s="360"/>
      <c r="V1230" s="360"/>
      <c r="W1230" s="360"/>
      <c r="X1230" s="360"/>
      <c r="Y1230" s="360"/>
      <c r="Z1230" s="360"/>
      <c r="AA1230" s="360"/>
      <c r="AB1230" s="360"/>
      <c r="AC1230" s="360"/>
      <c r="AD1230" s="360"/>
      <c r="AE1230" s="360"/>
      <c r="AF1230" s="360"/>
      <c r="AG1230" s="360"/>
      <c r="AH1230" s="360"/>
      <c r="AI1230" s="360"/>
      <c r="AJ1230" s="360"/>
      <c r="AK1230" s="360"/>
      <c r="AL1230" s="360"/>
      <c r="AM1230" s="360"/>
      <c r="AN1230" s="360"/>
      <c r="AO1230" s="360"/>
      <c r="AP1230" s="360"/>
      <c r="AQ1230" s="360"/>
      <c r="AR1230" s="360"/>
      <c r="AS1230" s="360"/>
      <c r="AT1230" s="360"/>
      <c r="AU1230" s="360"/>
      <c r="AV1230" s="360"/>
      <c r="AW1230" s="360"/>
      <c r="AX1230" s="360"/>
      <c r="AY1230" s="360"/>
      <c r="AZ1230" s="360"/>
      <c r="BA1230" s="360"/>
      <c r="BB1230" s="360"/>
      <c r="BC1230" s="360"/>
      <c r="BD1230" s="360"/>
      <c r="BE1230" s="360"/>
      <c r="BF1230" s="360"/>
      <c r="BG1230" s="360"/>
      <c r="BH1230" s="360"/>
      <c r="BI1230" s="360"/>
      <c r="BJ1230" s="360"/>
      <c r="BK1230" s="360"/>
      <c r="BL1230" s="360"/>
      <c r="BM1230" s="360"/>
      <c r="BN1230" s="360"/>
      <c r="BO1230" s="360"/>
      <c r="BP1230" s="360"/>
      <c r="BQ1230" s="360"/>
      <c r="BR1230" s="360"/>
      <c r="BS1230" s="360"/>
      <c r="BT1230" s="360"/>
      <c r="BU1230" s="360"/>
      <c r="BV1230" s="360"/>
      <c r="BW1230" s="360"/>
      <c r="BX1230" s="360"/>
      <c r="BY1230" s="360"/>
      <c r="BZ1230" s="360"/>
      <c r="CA1230" s="360"/>
      <c r="CB1230" s="360"/>
      <c r="CC1230" s="360"/>
      <c r="CD1230" s="360"/>
      <c r="CE1230" s="360"/>
      <c r="CF1230" s="360"/>
      <c r="CG1230" s="360"/>
      <c r="CH1230" s="360"/>
      <c r="CI1230" s="360"/>
      <c r="CJ1230" s="360"/>
      <c r="CK1230" s="360"/>
      <c r="CL1230" s="360"/>
      <c r="CM1230" s="360"/>
      <c r="CN1230" s="360"/>
      <c r="CO1230" s="360"/>
      <c r="CP1230" s="360"/>
      <c r="CQ1230" s="360"/>
      <c r="CR1230" s="360"/>
      <c r="CS1230" s="360"/>
      <c r="CT1230" s="360"/>
      <c r="CU1230" s="360"/>
      <c r="CV1230" s="360"/>
      <c r="CW1230" s="360"/>
      <c r="CX1230" s="360"/>
      <c r="CY1230" s="360"/>
      <c r="CZ1230" s="360"/>
      <c r="DA1230" s="360"/>
      <c r="DB1230" s="360"/>
      <c r="DC1230" s="360"/>
      <c r="DD1230" s="360"/>
      <c r="DE1230" s="360"/>
      <c r="DF1230" s="360"/>
      <c r="DG1230" s="360"/>
      <c r="DH1230" s="360"/>
      <c r="DI1230" s="360"/>
      <c r="DJ1230" s="360"/>
      <c r="DK1230" s="360"/>
      <c r="DL1230" s="360"/>
      <c r="DM1230" s="360"/>
      <c r="DN1230" s="360"/>
      <c r="DO1230" s="360"/>
      <c r="DP1230" s="360"/>
      <c r="DQ1230" s="360"/>
      <c r="DR1230" s="360"/>
      <c r="DS1230" s="360"/>
      <c r="DT1230" s="360"/>
      <c r="DU1230" s="360"/>
      <c r="DV1230" s="360"/>
      <c r="DW1230" s="360"/>
      <c r="DX1230" s="360"/>
      <c r="DY1230" s="360"/>
      <c r="DZ1230" s="360"/>
      <c r="EA1230" s="360"/>
      <c r="EB1230" s="360"/>
      <c r="EC1230" s="360"/>
      <c r="ED1230" s="360"/>
      <c r="EE1230" s="360"/>
      <c r="EF1230" s="360"/>
      <c r="EG1230" s="360"/>
      <c r="EH1230" s="360"/>
      <c r="EI1230" s="360"/>
      <c r="EJ1230" s="360"/>
      <c r="EK1230" s="360"/>
      <c r="EL1230" s="360"/>
      <c r="EM1230" s="360"/>
      <c r="EN1230" s="360"/>
      <c r="EO1230" s="360"/>
      <c r="EP1230" s="360"/>
      <c r="EQ1230" s="360"/>
      <c r="ER1230" s="360"/>
      <c r="ES1230" s="360"/>
      <c r="ET1230" s="360"/>
      <c r="EU1230" s="360"/>
      <c r="EV1230" s="360"/>
      <c r="EW1230" s="360"/>
      <c r="EX1230" s="360"/>
      <c r="EY1230" s="360"/>
      <c r="EZ1230" s="360"/>
      <c r="FA1230" s="360"/>
      <c r="FB1230" s="360"/>
      <c r="FC1230" s="360"/>
      <c r="FD1230" s="360"/>
      <c r="FE1230" s="360"/>
      <c r="FF1230" s="360"/>
      <c r="FG1230" s="360"/>
      <c r="FH1230" s="360"/>
      <c r="FI1230" s="360"/>
      <c r="FJ1230" s="360"/>
      <c r="FK1230" s="360"/>
      <c r="FL1230" s="360"/>
      <c r="FM1230" s="360"/>
      <c r="FN1230" s="360"/>
      <c r="FO1230" s="360"/>
      <c r="FP1230" s="360"/>
      <c r="FQ1230" s="360"/>
      <c r="FR1230" s="360"/>
      <c r="FS1230" s="360"/>
      <c r="FT1230" s="360"/>
      <c r="FU1230" s="360"/>
      <c r="FV1230" s="360"/>
      <c r="FW1230" s="360"/>
      <c r="FX1230" s="360"/>
      <c r="FY1230" s="360"/>
      <c r="FZ1230" s="360"/>
      <c r="GA1230" s="360"/>
      <c r="GB1230" s="360"/>
      <c r="GC1230" s="360"/>
      <c r="GD1230" s="360"/>
      <c r="GE1230" s="360"/>
      <c r="GF1230" s="360"/>
      <c r="GG1230" s="360"/>
      <c r="GH1230" s="360"/>
      <c r="GI1230" s="360"/>
      <c r="GJ1230" s="360"/>
      <c r="GK1230" s="360"/>
      <c r="GL1230" s="360"/>
      <c r="GM1230" s="360"/>
      <c r="GN1230" s="360"/>
      <c r="GO1230" s="360"/>
      <c r="GP1230" s="360"/>
      <c r="GQ1230" s="360"/>
      <c r="GR1230" s="360"/>
      <c r="GS1230" s="360"/>
      <c r="GT1230" s="360"/>
      <c r="GU1230" s="360"/>
      <c r="GV1230" s="360"/>
      <c r="GW1230" s="360"/>
      <c r="GX1230" s="360"/>
      <c r="GY1230" s="360"/>
      <c r="GZ1230" s="360"/>
      <c r="HA1230" s="360"/>
      <c r="HB1230" s="360"/>
      <c r="HC1230" s="360"/>
      <c r="HD1230" s="360"/>
      <c r="HE1230" s="360"/>
      <c r="HF1230" s="360"/>
      <c r="HG1230" s="360"/>
      <c r="HH1230" s="360"/>
      <c r="HI1230" s="360"/>
      <c r="HJ1230" s="360"/>
      <c r="HK1230" s="360"/>
      <c r="HL1230" s="360"/>
      <c r="HM1230" s="360"/>
      <c r="HN1230" s="360"/>
      <c r="HO1230" s="360"/>
      <c r="HP1230" s="360"/>
      <c r="HQ1230" s="360"/>
      <c r="HR1230" s="360"/>
      <c r="HS1230" s="360"/>
      <c r="HT1230" s="360"/>
      <c r="HU1230" s="360"/>
      <c r="HV1230" s="360"/>
      <c r="HW1230" s="360"/>
      <c r="HX1230" s="360"/>
    </row>
    <row r="1231" spans="1:232" s="461" customFormat="1">
      <c r="A1231" s="352"/>
      <c r="B1231" s="369"/>
      <c r="C1231" s="354"/>
      <c r="D1231" s="355"/>
      <c r="E1231" s="356"/>
      <c r="F1231" s="357"/>
      <c r="G1231" s="370"/>
      <c r="H1231" s="372"/>
      <c r="I1231" s="447"/>
      <c r="J1231" s="448"/>
      <c r="K1231" s="449"/>
      <c r="L1231" s="446"/>
      <c r="N1231" s="440"/>
      <c r="O1231" s="440"/>
      <c r="P1231" s="360"/>
      <c r="Q1231" s="360"/>
      <c r="R1231" s="360"/>
      <c r="S1231" s="360"/>
      <c r="T1231" s="360"/>
      <c r="U1231" s="360"/>
      <c r="V1231" s="360"/>
      <c r="W1231" s="360"/>
      <c r="X1231" s="360"/>
      <c r="Y1231" s="360"/>
      <c r="Z1231" s="360"/>
      <c r="AA1231" s="360"/>
      <c r="AB1231" s="360"/>
      <c r="AC1231" s="360"/>
      <c r="AD1231" s="360"/>
      <c r="AE1231" s="360"/>
      <c r="AF1231" s="360"/>
      <c r="AG1231" s="360"/>
      <c r="AH1231" s="360"/>
      <c r="AI1231" s="360"/>
      <c r="AJ1231" s="360"/>
      <c r="AK1231" s="360"/>
      <c r="AL1231" s="360"/>
      <c r="AM1231" s="360"/>
      <c r="AN1231" s="360"/>
      <c r="AO1231" s="360"/>
      <c r="AP1231" s="360"/>
      <c r="AQ1231" s="360"/>
      <c r="AR1231" s="360"/>
      <c r="AS1231" s="360"/>
      <c r="AT1231" s="360"/>
      <c r="AU1231" s="360"/>
      <c r="AV1231" s="360"/>
      <c r="AW1231" s="360"/>
      <c r="AX1231" s="360"/>
      <c r="AY1231" s="360"/>
      <c r="AZ1231" s="360"/>
      <c r="BA1231" s="360"/>
      <c r="BB1231" s="360"/>
      <c r="BC1231" s="360"/>
      <c r="BD1231" s="360"/>
      <c r="BE1231" s="360"/>
      <c r="BF1231" s="360"/>
      <c r="BG1231" s="360"/>
      <c r="BH1231" s="360"/>
      <c r="BI1231" s="360"/>
      <c r="BJ1231" s="360"/>
      <c r="BK1231" s="360"/>
      <c r="BL1231" s="360"/>
      <c r="BM1231" s="360"/>
      <c r="BN1231" s="360"/>
      <c r="BO1231" s="360"/>
      <c r="BP1231" s="360"/>
      <c r="BQ1231" s="360"/>
      <c r="BR1231" s="360"/>
      <c r="BS1231" s="360"/>
      <c r="BT1231" s="360"/>
      <c r="BU1231" s="360"/>
      <c r="BV1231" s="360"/>
      <c r="BW1231" s="360"/>
      <c r="BX1231" s="360"/>
      <c r="BY1231" s="360"/>
      <c r="BZ1231" s="360"/>
      <c r="CA1231" s="360"/>
      <c r="CB1231" s="360"/>
      <c r="CC1231" s="360"/>
      <c r="CD1231" s="360"/>
      <c r="CE1231" s="360"/>
      <c r="CF1231" s="360"/>
      <c r="CG1231" s="360"/>
      <c r="CH1231" s="360"/>
      <c r="CI1231" s="360"/>
      <c r="CJ1231" s="360"/>
      <c r="CK1231" s="360"/>
      <c r="CL1231" s="360"/>
      <c r="CM1231" s="360"/>
      <c r="CN1231" s="360"/>
      <c r="CO1231" s="360"/>
      <c r="CP1231" s="360"/>
      <c r="CQ1231" s="360"/>
      <c r="CR1231" s="360"/>
      <c r="CS1231" s="360"/>
      <c r="CT1231" s="360"/>
      <c r="CU1231" s="360"/>
      <c r="CV1231" s="360"/>
      <c r="CW1231" s="360"/>
      <c r="CX1231" s="360"/>
      <c r="CY1231" s="360"/>
      <c r="CZ1231" s="360"/>
      <c r="DA1231" s="360"/>
      <c r="DB1231" s="360"/>
      <c r="DC1231" s="360"/>
      <c r="DD1231" s="360"/>
      <c r="DE1231" s="360"/>
      <c r="DF1231" s="360"/>
      <c r="DG1231" s="360"/>
      <c r="DH1231" s="360"/>
      <c r="DI1231" s="360"/>
      <c r="DJ1231" s="360"/>
      <c r="DK1231" s="360"/>
      <c r="DL1231" s="360"/>
      <c r="DM1231" s="360"/>
      <c r="DN1231" s="360"/>
      <c r="DO1231" s="360"/>
      <c r="DP1231" s="360"/>
      <c r="DQ1231" s="360"/>
      <c r="DR1231" s="360"/>
      <c r="DS1231" s="360"/>
      <c r="DT1231" s="360"/>
      <c r="DU1231" s="360"/>
      <c r="DV1231" s="360"/>
      <c r="DW1231" s="360"/>
      <c r="DX1231" s="360"/>
      <c r="DY1231" s="360"/>
      <c r="DZ1231" s="360"/>
      <c r="EA1231" s="360"/>
      <c r="EB1231" s="360"/>
      <c r="EC1231" s="360"/>
      <c r="ED1231" s="360"/>
      <c r="EE1231" s="360"/>
      <c r="EF1231" s="360"/>
      <c r="EG1231" s="360"/>
      <c r="EH1231" s="360"/>
      <c r="EI1231" s="360"/>
      <c r="EJ1231" s="360"/>
      <c r="EK1231" s="360"/>
      <c r="EL1231" s="360"/>
      <c r="EM1231" s="360"/>
      <c r="EN1231" s="360"/>
      <c r="EO1231" s="360"/>
      <c r="EP1231" s="360"/>
      <c r="EQ1231" s="360"/>
      <c r="ER1231" s="360"/>
      <c r="ES1231" s="360"/>
      <c r="ET1231" s="360"/>
      <c r="EU1231" s="360"/>
      <c r="EV1231" s="360"/>
      <c r="EW1231" s="360"/>
      <c r="EX1231" s="360"/>
      <c r="EY1231" s="360"/>
      <c r="EZ1231" s="360"/>
      <c r="FA1231" s="360"/>
      <c r="FB1231" s="360"/>
      <c r="FC1231" s="360"/>
      <c r="FD1231" s="360"/>
      <c r="FE1231" s="360"/>
      <c r="FF1231" s="360"/>
      <c r="FG1231" s="360"/>
      <c r="FH1231" s="360"/>
      <c r="FI1231" s="360"/>
      <c r="FJ1231" s="360"/>
      <c r="FK1231" s="360"/>
      <c r="FL1231" s="360"/>
      <c r="FM1231" s="360"/>
      <c r="FN1231" s="360"/>
      <c r="FO1231" s="360"/>
      <c r="FP1231" s="360"/>
      <c r="FQ1231" s="360"/>
      <c r="FR1231" s="360"/>
      <c r="FS1231" s="360"/>
      <c r="FT1231" s="360"/>
      <c r="FU1231" s="360"/>
      <c r="FV1231" s="360"/>
      <c r="FW1231" s="360"/>
      <c r="FX1231" s="360"/>
      <c r="FY1231" s="360"/>
      <c r="FZ1231" s="360"/>
      <c r="GA1231" s="360"/>
      <c r="GB1231" s="360"/>
      <c r="GC1231" s="360"/>
      <c r="GD1231" s="360"/>
      <c r="GE1231" s="360"/>
      <c r="GF1231" s="360"/>
      <c r="GG1231" s="360"/>
      <c r="GH1231" s="360"/>
      <c r="GI1231" s="360"/>
      <c r="GJ1231" s="360"/>
      <c r="GK1231" s="360"/>
      <c r="GL1231" s="360"/>
      <c r="GM1231" s="360"/>
      <c r="GN1231" s="360"/>
      <c r="GO1231" s="360"/>
      <c r="GP1231" s="360"/>
      <c r="GQ1231" s="360"/>
      <c r="GR1231" s="360"/>
      <c r="GS1231" s="360"/>
      <c r="GT1231" s="360"/>
      <c r="GU1231" s="360"/>
      <c r="GV1231" s="360"/>
      <c r="GW1231" s="360"/>
      <c r="GX1231" s="360"/>
      <c r="GY1231" s="360"/>
      <c r="GZ1231" s="360"/>
      <c r="HA1231" s="360"/>
      <c r="HB1231" s="360"/>
      <c r="HC1231" s="360"/>
      <c r="HD1231" s="360"/>
      <c r="HE1231" s="360"/>
      <c r="HF1231" s="360"/>
      <c r="HG1231" s="360"/>
      <c r="HH1231" s="360"/>
      <c r="HI1231" s="360"/>
      <c r="HJ1231" s="360"/>
      <c r="HK1231" s="360"/>
      <c r="HL1231" s="360"/>
      <c r="HM1231" s="360"/>
      <c r="HN1231" s="360"/>
      <c r="HO1231" s="360"/>
      <c r="HP1231" s="360"/>
      <c r="HQ1231" s="360"/>
      <c r="HR1231" s="360"/>
      <c r="HS1231" s="360"/>
      <c r="HT1231" s="360"/>
      <c r="HU1231" s="360"/>
      <c r="HV1231" s="360"/>
      <c r="HW1231" s="360"/>
      <c r="HX1231" s="360"/>
    </row>
    <row r="1233" spans="1:232" s="461" customFormat="1">
      <c r="A1233" s="352"/>
      <c r="B1233" s="369"/>
      <c r="C1233" s="354"/>
      <c r="D1233" s="355"/>
      <c r="E1233" s="356"/>
      <c r="F1233" s="357"/>
      <c r="G1233" s="370"/>
      <c r="H1233" s="372"/>
      <c r="I1233" s="447"/>
      <c r="J1233" s="448"/>
      <c r="K1233" s="449"/>
      <c r="L1233" s="446"/>
      <c r="N1233" s="440"/>
      <c r="O1233" s="440"/>
      <c r="P1233" s="360"/>
      <c r="Q1233" s="360"/>
      <c r="R1233" s="360"/>
      <c r="S1233" s="360"/>
      <c r="T1233" s="360"/>
      <c r="U1233" s="360"/>
      <c r="V1233" s="360"/>
      <c r="W1233" s="360"/>
      <c r="X1233" s="360"/>
      <c r="Y1233" s="360"/>
      <c r="Z1233" s="360"/>
      <c r="AA1233" s="360"/>
      <c r="AB1233" s="360"/>
      <c r="AC1233" s="360"/>
      <c r="AD1233" s="360"/>
      <c r="AE1233" s="360"/>
      <c r="AF1233" s="360"/>
      <c r="AG1233" s="360"/>
      <c r="AH1233" s="360"/>
      <c r="AI1233" s="360"/>
      <c r="AJ1233" s="360"/>
      <c r="AK1233" s="360"/>
      <c r="AL1233" s="360"/>
      <c r="AM1233" s="360"/>
      <c r="AN1233" s="360"/>
      <c r="AO1233" s="360"/>
      <c r="AP1233" s="360"/>
      <c r="AQ1233" s="360"/>
      <c r="AR1233" s="360"/>
      <c r="AS1233" s="360"/>
      <c r="AT1233" s="360"/>
      <c r="AU1233" s="360"/>
      <c r="AV1233" s="360"/>
      <c r="AW1233" s="360"/>
      <c r="AX1233" s="360"/>
      <c r="AY1233" s="360"/>
      <c r="AZ1233" s="360"/>
      <c r="BA1233" s="360"/>
      <c r="BB1233" s="360"/>
      <c r="BC1233" s="360"/>
      <c r="BD1233" s="360"/>
      <c r="BE1233" s="360"/>
      <c r="BF1233" s="360"/>
      <c r="BG1233" s="360"/>
      <c r="BH1233" s="360"/>
      <c r="BI1233" s="360"/>
      <c r="BJ1233" s="360"/>
      <c r="BK1233" s="360"/>
      <c r="BL1233" s="360"/>
      <c r="BM1233" s="360"/>
      <c r="BN1233" s="360"/>
      <c r="BO1233" s="360"/>
      <c r="BP1233" s="360"/>
      <c r="BQ1233" s="360"/>
      <c r="BR1233" s="360"/>
      <c r="BS1233" s="360"/>
      <c r="BT1233" s="360"/>
      <c r="BU1233" s="360"/>
      <c r="BV1233" s="360"/>
      <c r="BW1233" s="360"/>
      <c r="BX1233" s="360"/>
      <c r="BY1233" s="360"/>
      <c r="BZ1233" s="360"/>
      <c r="CA1233" s="360"/>
      <c r="CB1233" s="360"/>
      <c r="CC1233" s="360"/>
      <c r="CD1233" s="360"/>
      <c r="CE1233" s="360"/>
      <c r="CF1233" s="360"/>
      <c r="CG1233" s="360"/>
      <c r="CH1233" s="360"/>
      <c r="CI1233" s="360"/>
      <c r="CJ1233" s="360"/>
      <c r="CK1233" s="360"/>
      <c r="CL1233" s="360"/>
      <c r="CM1233" s="360"/>
      <c r="CN1233" s="360"/>
      <c r="CO1233" s="360"/>
      <c r="CP1233" s="360"/>
      <c r="CQ1233" s="360"/>
      <c r="CR1233" s="360"/>
      <c r="CS1233" s="360"/>
      <c r="CT1233" s="360"/>
      <c r="CU1233" s="360"/>
      <c r="CV1233" s="360"/>
      <c r="CW1233" s="360"/>
      <c r="CX1233" s="360"/>
      <c r="CY1233" s="360"/>
      <c r="CZ1233" s="360"/>
      <c r="DA1233" s="360"/>
      <c r="DB1233" s="360"/>
      <c r="DC1233" s="360"/>
      <c r="DD1233" s="360"/>
      <c r="DE1233" s="360"/>
      <c r="DF1233" s="360"/>
      <c r="DG1233" s="360"/>
      <c r="DH1233" s="360"/>
      <c r="DI1233" s="360"/>
      <c r="DJ1233" s="360"/>
      <c r="DK1233" s="360"/>
      <c r="DL1233" s="360"/>
      <c r="DM1233" s="360"/>
      <c r="DN1233" s="360"/>
      <c r="DO1233" s="360"/>
      <c r="DP1233" s="360"/>
      <c r="DQ1233" s="360"/>
      <c r="DR1233" s="360"/>
      <c r="DS1233" s="360"/>
      <c r="DT1233" s="360"/>
      <c r="DU1233" s="360"/>
      <c r="DV1233" s="360"/>
      <c r="DW1233" s="360"/>
      <c r="DX1233" s="360"/>
      <c r="DY1233" s="360"/>
      <c r="DZ1233" s="360"/>
      <c r="EA1233" s="360"/>
      <c r="EB1233" s="360"/>
      <c r="EC1233" s="360"/>
      <c r="ED1233" s="360"/>
      <c r="EE1233" s="360"/>
      <c r="EF1233" s="360"/>
      <c r="EG1233" s="360"/>
      <c r="EH1233" s="360"/>
      <c r="EI1233" s="360"/>
      <c r="EJ1233" s="360"/>
      <c r="EK1233" s="360"/>
      <c r="EL1233" s="360"/>
      <c r="EM1233" s="360"/>
      <c r="EN1233" s="360"/>
      <c r="EO1233" s="360"/>
      <c r="EP1233" s="360"/>
      <c r="EQ1233" s="360"/>
      <c r="ER1233" s="360"/>
      <c r="ES1233" s="360"/>
      <c r="ET1233" s="360"/>
      <c r="EU1233" s="360"/>
      <c r="EV1233" s="360"/>
      <c r="EW1233" s="360"/>
      <c r="EX1233" s="360"/>
      <c r="EY1233" s="360"/>
      <c r="EZ1233" s="360"/>
      <c r="FA1233" s="360"/>
      <c r="FB1233" s="360"/>
      <c r="FC1233" s="360"/>
      <c r="FD1233" s="360"/>
      <c r="FE1233" s="360"/>
      <c r="FF1233" s="360"/>
      <c r="FG1233" s="360"/>
      <c r="FH1233" s="360"/>
      <c r="FI1233" s="360"/>
      <c r="FJ1233" s="360"/>
      <c r="FK1233" s="360"/>
      <c r="FL1233" s="360"/>
      <c r="FM1233" s="360"/>
      <c r="FN1233" s="360"/>
      <c r="FO1233" s="360"/>
      <c r="FP1233" s="360"/>
      <c r="FQ1233" s="360"/>
      <c r="FR1233" s="360"/>
      <c r="FS1233" s="360"/>
      <c r="FT1233" s="360"/>
      <c r="FU1233" s="360"/>
      <c r="FV1233" s="360"/>
      <c r="FW1233" s="360"/>
      <c r="FX1233" s="360"/>
      <c r="FY1233" s="360"/>
      <c r="FZ1233" s="360"/>
      <c r="GA1233" s="360"/>
      <c r="GB1233" s="360"/>
      <c r="GC1233" s="360"/>
      <c r="GD1233" s="360"/>
      <c r="GE1233" s="360"/>
      <c r="GF1233" s="360"/>
      <c r="GG1233" s="360"/>
      <c r="GH1233" s="360"/>
      <c r="GI1233" s="360"/>
      <c r="GJ1233" s="360"/>
      <c r="GK1233" s="360"/>
      <c r="GL1233" s="360"/>
      <c r="GM1233" s="360"/>
      <c r="GN1233" s="360"/>
      <c r="GO1233" s="360"/>
      <c r="GP1233" s="360"/>
      <c r="GQ1233" s="360"/>
      <c r="GR1233" s="360"/>
      <c r="GS1233" s="360"/>
      <c r="GT1233" s="360"/>
      <c r="GU1233" s="360"/>
      <c r="GV1233" s="360"/>
      <c r="GW1233" s="360"/>
      <c r="GX1233" s="360"/>
      <c r="GY1233" s="360"/>
      <c r="GZ1233" s="360"/>
      <c r="HA1233" s="360"/>
      <c r="HB1233" s="360"/>
      <c r="HC1233" s="360"/>
      <c r="HD1233" s="360"/>
      <c r="HE1233" s="360"/>
      <c r="HF1233" s="360"/>
      <c r="HG1233" s="360"/>
      <c r="HH1233" s="360"/>
      <c r="HI1233" s="360"/>
      <c r="HJ1233" s="360"/>
      <c r="HK1233" s="360"/>
      <c r="HL1233" s="360"/>
      <c r="HM1233" s="360"/>
      <c r="HN1233" s="360"/>
      <c r="HO1233" s="360"/>
      <c r="HP1233" s="360"/>
      <c r="HQ1233" s="360"/>
      <c r="HR1233" s="360"/>
      <c r="HS1233" s="360"/>
      <c r="HT1233" s="360"/>
      <c r="HU1233" s="360"/>
      <c r="HV1233" s="360"/>
      <c r="HW1233" s="360"/>
      <c r="HX1233" s="360"/>
    </row>
    <row r="1235" spans="1:232" s="461" customFormat="1">
      <c r="A1235" s="352"/>
      <c r="B1235" s="369"/>
      <c r="C1235" s="354"/>
      <c r="D1235" s="355"/>
      <c r="E1235" s="356"/>
      <c r="F1235" s="357"/>
      <c r="G1235" s="370"/>
      <c r="H1235" s="372"/>
      <c r="I1235" s="447"/>
      <c r="J1235" s="448"/>
      <c r="K1235" s="449"/>
      <c r="L1235" s="446"/>
      <c r="N1235" s="440"/>
      <c r="O1235" s="440"/>
      <c r="P1235" s="360"/>
      <c r="Q1235" s="360"/>
      <c r="R1235" s="360"/>
      <c r="S1235" s="360"/>
      <c r="T1235" s="360"/>
      <c r="U1235" s="360"/>
      <c r="V1235" s="360"/>
      <c r="W1235" s="360"/>
      <c r="X1235" s="360"/>
      <c r="Y1235" s="360"/>
      <c r="Z1235" s="360"/>
      <c r="AA1235" s="360"/>
      <c r="AB1235" s="360"/>
      <c r="AC1235" s="360"/>
      <c r="AD1235" s="360"/>
      <c r="AE1235" s="360"/>
      <c r="AF1235" s="360"/>
      <c r="AG1235" s="360"/>
      <c r="AH1235" s="360"/>
      <c r="AI1235" s="360"/>
      <c r="AJ1235" s="360"/>
      <c r="AK1235" s="360"/>
      <c r="AL1235" s="360"/>
      <c r="AM1235" s="360"/>
      <c r="AN1235" s="360"/>
      <c r="AO1235" s="360"/>
      <c r="AP1235" s="360"/>
      <c r="AQ1235" s="360"/>
      <c r="AR1235" s="360"/>
      <c r="AS1235" s="360"/>
      <c r="AT1235" s="360"/>
      <c r="AU1235" s="360"/>
      <c r="AV1235" s="360"/>
      <c r="AW1235" s="360"/>
      <c r="AX1235" s="360"/>
      <c r="AY1235" s="360"/>
      <c r="AZ1235" s="360"/>
      <c r="BA1235" s="360"/>
      <c r="BB1235" s="360"/>
      <c r="BC1235" s="360"/>
      <c r="BD1235" s="360"/>
      <c r="BE1235" s="360"/>
      <c r="BF1235" s="360"/>
      <c r="BG1235" s="360"/>
      <c r="BH1235" s="360"/>
      <c r="BI1235" s="360"/>
      <c r="BJ1235" s="360"/>
      <c r="BK1235" s="360"/>
      <c r="BL1235" s="360"/>
      <c r="BM1235" s="360"/>
      <c r="BN1235" s="360"/>
      <c r="BO1235" s="360"/>
      <c r="BP1235" s="360"/>
      <c r="BQ1235" s="360"/>
      <c r="BR1235" s="360"/>
      <c r="BS1235" s="360"/>
      <c r="BT1235" s="360"/>
      <c r="BU1235" s="360"/>
      <c r="BV1235" s="360"/>
      <c r="BW1235" s="360"/>
      <c r="BX1235" s="360"/>
      <c r="BY1235" s="360"/>
      <c r="BZ1235" s="360"/>
      <c r="CA1235" s="360"/>
      <c r="CB1235" s="360"/>
      <c r="CC1235" s="360"/>
      <c r="CD1235" s="360"/>
      <c r="CE1235" s="360"/>
      <c r="CF1235" s="360"/>
      <c r="CG1235" s="360"/>
      <c r="CH1235" s="360"/>
      <c r="CI1235" s="360"/>
      <c r="CJ1235" s="360"/>
      <c r="CK1235" s="360"/>
      <c r="CL1235" s="360"/>
      <c r="CM1235" s="360"/>
      <c r="CN1235" s="360"/>
      <c r="CO1235" s="360"/>
      <c r="CP1235" s="360"/>
      <c r="CQ1235" s="360"/>
      <c r="CR1235" s="360"/>
      <c r="CS1235" s="360"/>
      <c r="CT1235" s="360"/>
      <c r="CU1235" s="360"/>
      <c r="CV1235" s="360"/>
      <c r="CW1235" s="360"/>
      <c r="CX1235" s="360"/>
      <c r="CY1235" s="360"/>
      <c r="CZ1235" s="360"/>
      <c r="DA1235" s="360"/>
      <c r="DB1235" s="360"/>
      <c r="DC1235" s="360"/>
      <c r="DD1235" s="360"/>
      <c r="DE1235" s="360"/>
      <c r="DF1235" s="360"/>
      <c r="DG1235" s="360"/>
      <c r="DH1235" s="360"/>
      <c r="DI1235" s="360"/>
      <c r="DJ1235" s="360"/>
      <c r="DK1235" s="360"/>
      <c r="DL1235" s="360"/>
      <c r="DM1235" s="360"/>
      <c r="DN1235" s="360"/>
      <c r="DO1235" s="360"/>
      <c r="DP1235" s="360"/>
      <c r="DQ1235" s="360"/>
      <c r="DR1235" s="360"/>
      <c r="DS1235" s="360"/>
      <c r="DT1235" s="360"/>
      <c r="DU1235" s="360"/>
      <c r="DV1235" s="360"/>
      <c r="DW1235" s="360"/>
      <c r="DX1235" s="360"/>
      <c r="DY1235" s="360"/>
      <c r="DZ1235" s="360"/>
      <c r="EA1235" s="360"/>
      <c r="EB1235" s="360"/>
      <c r="EC1235" s="360"/>
      <c r="ED1235" s="360"/>
      <c r="EE1235" s="360"/>
      <c r="EF1235" s="360"/>
      <c r="EG1235" s="360"/>
      <c r="EH1235" s="360"/>
      <c r="EI1235" s="360"/>
      <c r="EJ1235" s="360"/>
      <c r="EK1235" s="360"/>
      <c r="EL1235" s="360"/>
      <c r="EM1235" s="360"/>
      <c r="EN1235" s="360"/>
      <c r="EO1235" s="360"/>
      <c r="EP1235" s="360"/>
      <c r="EQ1235" s="360"/>
      <c r="ER1235" s="360"/>
      <c r="ES1235" s="360"/>
      <c r="ET1235" s="360"/>
      <c r="EU1235" s="360"/>
      <c r="EV1235" s="360"/>
      <c r="EW1235" s="360"/>
      <c r="EX1235" s="360"/>
      <c r="EY1235" s="360"/>
      <c r="EZ1235" s="360"/>
      <c r="FA1235" s="360"/>
      <c r="FB1235" s="360"/>
      <c r="FC1235" s="360"/>
      <c r="FD1235" s="360"/>
      <c r="FE1235" s="360"/>
      <c r="FF1235" s="360"/>
      <c r="FG1235" s="360"/>
      <c r="FH1235" s="360"/>
      <c r="FI1235" s="360"/>
      <c r="FJ1235" s="360"/>
      <c r="FK1235" s="360"/>
      <c r="FL1235" s="360"/>
      <c r="FM1235" s="360"/>
      <c r="FN1235" s="360"/>
      <c r="FO1235" s="360"/>
      <c r="FP1235" s="360"/>
      <c r="FQ1235" s="360"/>
      <c r="FR1235" s="360"/>
      <c r="FS1235" s="360"/>
      <c r="FT1235" s="360"/>
      <c r="FU1235" s="360"/>
      <c r="FV1235" s="360"/>
      <c r="FW1235" s="360"/>
      <c r="FX1235" s="360"/>
      <c r="FY1235" s="360"/>
      <c r="FZ1235" s="360"/>
      <c r="GA1235" s="360"/>
      <c r="GB1235" s="360"/>
      <c r="GC1235" s="360"/>
      <c r="GD1235" s="360"/>
      <c r="GE1235" s="360"/>
      <c r="GF1235" s="360"/>
      <c r="GG1235" s="360"/>
      <c r="GH1235" s="360"/>
      <c r="GI1235" s="360"/>
      <c r="GJ1235" s="360"/>
      <c r="GK1235" s="360"/>
      <c r="GL1235" s="360"/>
      <c r="GM1235" s="360"/>
      <c r="GN1235" s="360"/>
      <c r="GO1235" s="360"/>
      <c r="GP1235" s="360"/>
      <c r="GQ1235" s="360"/>
      <c r="GR1235" s="360"/>
      <c r="GS1235" s="360"/>
      <c r="GT1235" s="360"/>
      <c r="GU1235" s="360"/>
      <c r="GV1235" s="360"/>
      <c r="GW1235" s="360"/>
      <c r="GX1235" s="360"/>
      <c r="GY1235" s="360"/>
      <c r="GZ1235" s="360"/>
      <c r="HA1235" s="360"/>
      <c r="HB1235" s="360"/>
      <c r="HC1235" s="360"/>
      <c r="HD1235" s="360"/>
      <c r="HE1235" s="360"/>
      <c r="HF1235" s="360"/>
      <c r="HG1235" s="360"/>
      <c r="HH1235" s="360"/>
      <c r="HI1235" s="360"/>
      <c r="HJ1235" s="360"/>
      <c r="HK1235" s="360"/>
      <c r="HL1235" s="360"/>
      <c r="HM1235" s="360"/>
      <c r="HN1235" s="360"/>
      <c r="HO1235" s="360"/>
      <c r="HP1235" s="360"/>
      <c r="HQ1235" s="360"/>
      <c r="HR1235" s="360"/>
      <c r="HS1235" s="360"/>
      <c r="HT1235" s="360"/>
      <c r="HU1235" s="360"/>
      <c r="HV1235" s="360"/>
      <c r="HW1235" s="360"/>
      <c r="HX1235" s="360"/>
    </row>
    <row r="1237" spans="1:232" s="461" customFormat="1">
      <c r="A1237" s="352"/>
      <c r="B1237" s="369"/>
      <c r="C1237" s="354"/>
      <c r="D1237" s="355"/>
      <c r="E1237" s="356"/>
      <c r="F1237" s="357"/>
      <c r="G1237" s="370"/>
      <c r="H1237" s="372"/>
      <c r="I1237" s="447"/>
      <c r="J1237" s="448"/>
      <c r="K1237" s="449"/>
      <c r="L1237" s="446"/>
      <c r="N1237" s="440"/>
      <c r="O1237" s="440"/>
      <c r="P1237" s="360"/>
      <c r="Q1237" s="360"/>
      <c r="R1237" s="360"/>
      <c r="S1237" s="360"/>
      <c r="T1237" s="360"/>
      <c r="U1237" s="360"/>
      <c r="V1237" s="360"/>
      <c r="W1237" s="360"/>
      <c r="X1237" s="360"/>
      <c r="Y1237" s="360"/>
      <c r="Z1237" s="360"/>
      <c r="AA1237" s="360"/>
      <c r="AB1237" s="360"/>
      <c r="AC1237" s="360"/>
      <c r="AD1237" s="360"/>
      <c r="AE1237" s="360"/>
      <c r="AF1237" s="360"/>
      <c r="AG1237" s="360"/>
      <c r="AH1237" s="360"/>
      <c r="AI1237" s="360"/>
      <c r="AJ1237" s="360"/>
      <c r="AK1237" s="360"/>
      <c r="AL1237" s="360"/>
      <c r="AM1237" s="360"/>
      <c r="AN1237" s="360"/>
      <c r="AO1237" s="360"/>
      <c r="AP1237" s="360"/>
      <c r="AQ1237" s="360"/>
      <c r="AR1237" s="360"/>
      <c r="AS1237" s="360"/>
      <c r="AT1237" s="360"/>
      <c r="AU1237" s="360"/>
      <c r="AV1237" s="360"/>
      <c r="AW1237" s="360"/>
      <c r="AX1237" s="360"/>
      <c r="AY1237" s="360"/>
      <c r="AZ1237" s="360"/>
      <c r="BA1237" s="360"/>
      <c r="BB1237" s="360"/>
      <c r="BC1237" s="360"/>
      <c r="BD1237" s="360"/>
      <c r="BE1237" s="360"/>
      <c r="BF1237" s="360"/>
      <c r="BG1237" s="360"/>
      <c r="BH1237" s="360"/>
      <c r="BI1237" s="360"/>
      <c r="BJ1237" s="360"/>
      <c r="BK1237" s="360"/>
      <c r="BL1237" s="360"/>
      <c r="BM1237" s="360"/>
      <c r="BN1237" s="360"/>
      <c r="BO1237" s="360"/>
      <c r="BP1237" s="360"/>
      <c r="BQ1237" s="360"/>
      <c r="BR1237" s="360"/>
      <c r="BS1237" s="360"/>
      <c r="BT1237" s="360"/>
      <c r="BU1237" s="360"/>
      <c r="BV1237" s="360"/>
      <c r="BW1237" s="360"/>
      <c r="BX1237" s="360"/>
      <c r="BY1237" s="360"/>
      <c r="BZ1237" s="360"/>
      <c r="CA1237" s="360"/>
      <c r="CB1237" s="360"/>
      <c r="CC1237" s="360"/>
      <c r="CD1237" s="360"/>
      <c r="CE1237" s="360"/>
      <c r="CF1237" s="360"/>
      <c r="CG1237" s="360"/>
      <c r="CH1237" s="360"/>
      <c r="CI1237" s="360"/>
      <c r="CJ1237" s="360"/>
      <c r="CK1237" s="360"/>
      <c r="CL1237" s="360"/>
      <c r="CM1237" s="360"/>
      <c r="CN1237" s="360"/>
      <c r="CO1237" s="360"/>
      <c r="CP1237" s="360"/>
      <c r="CQ1237" s="360"/>
      <c r="CR1237" s="360"/>
      <c r="CS1237" s="360"/>
      <c r="CT1237" s="360"/>
      <c r="CU1237" s="360"/>
      <c r="CV1237" s="360"/>
      <c r="CW1237" s="360"/>
      <c r="CX1237" s="360"/>
      <c r="CY1237" s="360"/>
      <c r="CZ1237" s="360"/>
      <c r="DA1237" s="360"/>
      <c r="DB1237" s="360"/>
      <c r="DC1237" s="360"/>
      <c r="DD1237" s="360"/>
      <c r="DE1237" s="360"/>
      <c r="DF1237" s="360"/>
      <c r="DG1237" s="360"/>
      <c r="DH1237" s="360"/>
      <c r="DI1237" s="360"/>
      <c r="DJ1237" s="360"/>
      <c r="DK1237" s="360"/>
      <c r="DL1237" s="360"/>
      <c r="DM1237" s="360"/>
      <c r="DN1237" s="360"/>
      <c r="DO1237" s="360"/>
      <c r="DP1237" s="360"/>
      <c r="DQ1237" s="360"/>
      <c r="DR1237" s="360"/>
      <c r="DS1237" s="360"/>
      <c r="DT1237" s="360"/>
      <c r="DU1237" s="360"/>
      <c r="DV1237" s="360"/>
      <c r="DW1237" s="360"/>
      <c r="DX1237" s="360"/>
      <c r="DY1237" s="360"/>
      <c r="DZ1237" s="360"/>
      <c r="EA1237" s="360"/>
      <c r="EB1237" s="360"/>
      <c r="EC1237" s="360"/>
      <c r="ED1237" s="360"/>
      <c r="EE1237" s="360"/>
      <c r="EF1237" s="360"/>
      <c r="EG1237" s="360"/>
      <c r="EH1237" s="360"/>
      <c r="EI1237" s="360"/>
      <c r="EJ1237" s="360"/>
      <c r="EK1237" s="360"/>
      <c r="EL1237" s="360"/>
      <c r="EM1237" s="360"/>
      <c r="EN1237" s="360"/>
      <c r="EO1237" s="360"/>
      <c r="EP1237" s="360"/>
      <c r="EQ1237" s="360"/>
      <c r="ER1237" s="360"/>
      <c r="ES1237" s="360"/>
      <c r="ET1237" s="360"/>
      <c r="EU1237" s="360"/>
      <c r="EV1237" s="360"/>
      <c r="EW1237" s="360"/>
      <c r="EX1237" s="360"/>
      <c r="EY1237" s="360"/>
      <c r="EZ1237" s="360"/>
      <c r="FA1237" s="360"/>
      <c r="FB1237" s="360"/>
      <c r="FC1237" s="360"/>
      <c r="FD1237" s="360"/>
      <c r="FE1237" s="360"/>
      <c r="FF1237" s="360"/>
      <c r="FG1237" s="360"/>
      <c r="FH1237" s="360"/>
      <c r="FI1237" s="360"/>
      <c r="FJ1237" s="360"/>
      <c r="FK1237" s="360"/>
      <c r="FL1237" s="360"/>
      <c r="FM1237" s="360"/>
      <c r="FN1237" s="360"/>
      <c r="FO1237" s="360"/>
      <c r="FP1237" s="360"/>
      <c r="FQ1237" s="360"/>
      <c r="FR1237" s="360"/>
      <c r="FS1237" s="360"/>
      <c r="FT1237" s="360"/>
      <c r="FU1237" s="360"/>
      <c r="FV1237" s="360"/>
      <c r="FW1237" s="360"/>
      <c r="FX1237" s="360"/>
      <c r="FY1237" s="360"/>
      <c r="FZ1237" s="360"/>
      <c r="GA1237" s="360"/>
      <c r="GB1237" s="360"/>
      <c r="GC1237" s="360"/>
      <c r="GD1237" s="360"/>
      <c r="GE1237" s="360"/>
      <c r="GF1237" s="360"/>
      <c r="GG1237" s="360"/>
      <c r="GH1237" s="360"/>
      <c r="GI1237" s="360"/>
      <c r="GJ1237" s="360"/>
      <c r="GK1237" s="360"/>
      <c r="GL1237" s="360"/>
      <c r="GM1237" s="360"/>
      <c r="GN1237" s="360"/>
      <c r="GO1237" s="360"/>
      <c r="GP1237" s="360"/>
      <c r="GQ1237" s="360"/>
      <c r="GR1237" s="360"/>
      <c r="GS1237" s="360"/>
      <c r="GT1237" s="360"/>
      <c r="GU1237" s="360"/>
      <c r="GV1237" s="360"/>
      <c r="GW1237" s="360"/>
      <c r="GX1237" s="360"/>
      <c r="GY1237" s="360"/>
      <c r="GZ1237" s="360"/>
      <c r="HA1237" s="360"/>
      <c r="HB1237" s="360"/>
      <c r="HC1237" s="360"/>
      <c r="HD1237" s="360"/>
      <c r="HE1237" s="360"/>
      <c r="HF1237" s="360"/>
      <c r="HG1237" s="360"/>
      <c r="HH1237" s="360"/>
      <c r="HI1237" s="360"/>
      <c r="HJ1237" s="360"/>
      <c r="HK1237" s="360"/>
      <c r="HL1237" s="360"/>
      <c r="HM1237" s="360"/>
      <c r="HN1237" s="360"/>
      <c r="HO1237" s="360"/>
      <c r="HP1237" s="360"/>
      <c r="HQ1237" s="360"/>
      <c r="HR1237" s="360"/>
      <c r="HS1237" s="360"/>
      <c r="HT1237" s="360"/>
      <c r="HU1237" s="360"/>
      <c r="HV1237" s="360"/>
      <c r="HW1237" s="360"/>
      <c r="HX1237" s="360"/>
    </row>
    <row r="1239" spans="1:232" s="461" customFormat="1">
      <c r="A1239" s="352"/>
      <c r="B1239" s="369"/>
      <c r="C1239" s="354"/>
      <c r="D1239" s="355"/>
      <c r="E1239" s="356"/>
      <c r="F1239" s="357"/>
      <c r="G1239" s="370"/>
      <c r="H1239" s="372"/>
      <c r="I1239" s="447"/>
      <c r="J1239" s="448"/>
      <c r="K1239" s="449"/>
      <c r="L1239" s="446"/>
      <c r="N1239" s="440"/>
      <c r="O1239" s="440"/>
      <c r="P1239" s="360"/>
      <c r="Q1239" s="360"/>
      <c r="R1239" s="360"/>
      <c r="S1239" s="360"/>
      <c r="T1239" s="360"/>
      <c r="U1239" s="360"/>
      <c r="V1239" s="360"/>
      <c r="W1239" s="360"/>
      <c r="X1239" s="360"/>
      <c r="Y1239" s="360"/>
      <c r="Z1239" s="360"/>
      <c r="AA1239" s="360"/>
      <c r="AB1239" s="360"/>
      <c r="AC1239" s="360"/>
      <c r="AD1239" s="360"/>
      <c r="AE1239" s="360"/>
      <c r="AF1239" s="360"/>
      <c r="AG1239" s="360"/>
      <c r="AH1239" s="360"/>
      <c r="AI1239" s="360"/>
      <c r="AJ1239" s="360"/>
      <c r="AK1239" s="360"/>
      <c r="AL1239" s="360"/>
      <c r="AM1239" s="360"/>
      <c r="AN1239" s="360"/>
      <c r="AO1239" s="360"/>
      <c r="AP1239" s="360"/>
      <c r="AQ1239" s="360"/>
      <c r="AR1239" s="360"/>
      <c r="AS1239" s="360"/>
      <c r="AT1239" s="360"/>
      <c r="AU1239" s="360"/>
      <c r="AV1239" s="360"/>
      <c r="AW1239" s="360"/>
      <c r="AX1239" s="360"/>
      <c r="AY1239" s="360"/>
      <c r="AZ1239" s="360"/>
      <c r="BA1239" s="360"/>
      <c r="BB1239" s="360"/>
      <c r="BC1239" s="360"/>
      <c r="BD1239" s="360"/>
      <c r="BE1239" s="360"/>
      <c r="BF1239" s="360"/>
      <c r="BG1239" s="360"/>
      <c r="BH1239" s="360"/>
      <c r="BI1239" s="360"/>
      <c r="BJ1239" s="360"/>
      <c r="BK1239" s="360"/>
      <c r="BL1239" s="360"/>
      <c r="BM1239" s="360"/>
      <c r="BN1239" s="360"/>
      <c r="BO1239" s="360"/>
      <c r="BP1239" s="360"/>
      <c r="BQ1239" s="360"/>
      <c r="BR1239" s="360"/>
      <c r="BS1239" s="360"/>
      <c r="BT1239" s="360"/>
      <c r="BU1239" s="360"/>
      <c r="BV1239" s="360"/>
      <c r="BW1239" s="360"/>
      <c r="BX1239" s="360"/>
      <c r="BY1239" s="360"/>
      <c r="BZ1239" s="360"/>
      <c r="CA1239" s="360"/>
      <c r="CB1239" s="360"/>
      <c r="CC1239" s="360"/>
      <c r="CD1239" s="360"/>
      <c r="CE1239" s="360"/>
      <c r="CF1239" s="360"/>
      <c r="CG1239" s="360"/>
      <c r="CH1239" s="360"/>
      <c r="CI1239" s="360"/>
      <c r="CJ1239" s="360"/>
      <c r="CK1239" s="360"/>
      <c r="CL1239" s="360"/>
      <c r="CM1239" s="360"/>
      <c r="CN1239" s="360"/>
      <c r="CO1239" s="360"/>
      <c r="CP1239" s="360"/>
      <c r="CQ1239" s="360"/>
      <c r="CR1239" s="360"/>
      <c r="CS1239" s="360"/>
      <c r="CT1239" s="360"/>
      <c r="CU1239" s="360"/>
      <c r="CV1239" s="360"/>
      <c r="CW1239" s="360"/>
      <c r="CX1239" s="360"/>
      <c r="CY1239" s="360"/>
      <c r="CZ1239" s="360"/>
      <c r="DA1239" s="360"/>
      <c r="DB1239" s="360"/>
      <c r="DC1239" s="360"/>
      <c r="DD1239" s="360"/>
      <c r="DE1239" s="360"/>
      <c r="DF1239" s="360"/>
      <c r="DG1239" s="360"/>
      <c r="DH1239" s="360"/>
      <c r="DI1239" s="360"/>
      <c r="DJ1239" s="360"/>
      <c r="DK1239" s="360"/>
      <c r="DL1239" s="360"/>
      <c r="DM1239" s="360"/>
      <c r="DN1239" s="360"/>
      <c r="DO1239" s="360"/>
      <c r="DP1239" s="360"/>
      <c r="DQ1239" s="360"/>
      <c r="DR1239" s="360"/>
      <c r="DS1239" s="360"/>
      <c r="DT1239" s="360"/>
      <c r="DU1239" s="360"/>
      <c r="DV1239" s="360"/>
      <c r="DW1239" s="360"/>
      <c r="DX1239" s="360"/>
      <c r="DY1239" s="360"/>
      <c r="DZ1239" s="360"/>
      <c r="EA1239" s="360"/>
      <c r="EB1239" s="360"/>
      <c r="EC1239" s="360"/>
      <c r="ED1239" s="360"/>
      <c r="EE1239" s="360"/>
      <c r="EF1239" s="360"/>
      <c r="EG1239" s="360"/>
      <c r="EH1239" s="360"/>
      <c r="EI1239" s="360"/>
      <c r="EJ1239" s="360"/>
      <c r="EK1239" s="360"/>
      <c r="EL1239" s="360"/>
      <c r="EM1239" s="360"/>
      <c r="EN1239" s="360"/>
      <c r="EO1239" s="360"/>
      <c r="EP1239" s="360"/>
      <c r="EQ1239" s="360"/>
      <c r="ER1239" s="360"/>
      <c r="ES1239" s="360"/>
      <c r="ET1239" s="360"/>
      <c r="EU1239" s="360"/>
      <c r="EV1239" s="360"/>
      <c r="EW1239" s="360"/>
      <c r="EX1239" s="360"/>
      <c r="EY1239" s="360"/>
      <c r="EZ1239" s="360"/>
      <c r="FA1239" s="360"/>
      <c r="FB1239" s="360"/>
      <c r="FC1239" s="360"/>
      <c r="FD1239" s="360"/>
      <c r="FE1239" s="360"/>
      <c r="FF1239" s="360"/>
      <c r="FG1239" s="360"/>
      <c r="FH1239" s="360"/>
      <c r="FI1239" s="360"/>
      <c r="FJ1239" s="360"/>
      <c r="FK1239" s="360"/>
      <c r="FL1239" s="360"/>
      <c r="FM1239" s="360"/>
      <c r="FN1239" s="360"/>
      <c r="FO1239" s="360"/>
      <c r="FP1239" s="360"/>
      <c r="FQ1239" s="360"/>
      <c r="FR1239" s="360"/>
      <c r="FS1239" s="360"/>
      <c r="FT1239" s="360"/>
      <c r="FU1239" s="360"/>
      <c r="FV1239" s="360"/>
      <c r="FW1239" s="360"/>
      <c r="FX1239" s="360"/>
      <c r="FY1239" s="360"/>
      <c r="FZ1239" s="360"/>
      <c r="GA1239" s="360"/>
      <c r="GB1239" s="360"/>
      <c r="GC1239" s="360"/>
      <c r="GD1239" s="360"/>
      <c r="GE1239" s="360"/>
      <c r="GF1239" s="360"/>
      <c r="GG1239" s="360"/>
      <c r="GH1239" s="360"/>
      <c r="GI1239" s="360"/>
      <c r="GJ1239" s="360"/>
      <c r="GK1239" s="360"/>
      <c r="GL1239" s="360"/>
      <c r="GM1239" s="360"/>
      <c r="GN1239" s="360"/>
      <c r="GO1239" s="360"/>
      <c r="GP1239" s="360"/>
      <c r="GQ1239" s="360"/>
      <c r="GR1239" s="360"/>
      <c r="GS1239" s="360"/>
      <c r="GT1239" s="360"/>
      <c r="GU1239" s="360"/>
      <c r="GV1239" s="360"/>
      <c r="GW1239" s="360"/>
      <c r="GX1239" s="360"/>
      <c r="GY1239" s="360"/>
      <c r="GZ1239" s="360"/>
      <c r="HA1239" s="360"/>
      <c r="HB1239" s="360"/>
      <c r="HC1239" s="360"/>
      <c r="HD1239" s="360"/>
      <c r="HE1239" s="360"/>
      <c r="HF1239" s="360"/>
      <c r="HG1239" s="360"/>
      <c r="HH1239" s="360"/>
      <c r="HI1239" s="360"/>
      <c r="HJ1239" s="360"/>
      <c r="HK1239" s="360"/>
      <c r="HL1239" s="360"/>
      <c r="HM1239" s="360"/>
      <c r="HN1239" s="360"/>
      <c r="HO1239" s="360"/>
      <c r="HP1239" s="360"/>
      <c r="HQ1239" s="360"/>
      <c r="HR1239" s="360"/>
      <c r="HS1239" s="360"/>
      <c r="HT1239" s="360"/>
      <c r="HU1239" s="360"/>
      <c r="HV1239" s="360"/>
      <c r="HW1239" s="360"/>
      <c r="HX1239" s="360"/>
    </row>
    <row r="1240" spans="1:232" s="461" customFormat="1">
      <c r="A1240" s="352"/>
      <c r="B1240" s="369"/>
      <c r="C1240" s="354"/>
      <c r="D1240" s="355"/>
      <c r="E1240" s="356"/>
      <c r="F1240" s="357"/>
      <c r="G1240" s="370"/>
      <c r="H1240" s="372"/>
      <c r="I1240" s="447"/>
      <c r="J1240" s="448"/>
      <c r="K1240" s="449"/>
      <c r="L1240" s="446"/>
      <c r="N1240" s="440"/>
      <c r="O1240" s="440"/>
      <c r="P1240" s="360"/>
      <c r="Q1240" s="360"/>
      <c r="R1240" s="360"/>
      <c r="S1240" s="360"/>
      <c r="T1240" s="360"/>
      <c r="U1240" s="360"/>
      <c r="V1240" s="360"/>
      <c r="W1240" s="360"/>
      <c r="X1240" s="360"/>
      <c r="Y1240" s="360"/>
      <c r="Z1240" s="360"/>
      <c r="AA1240" s="360"/>
      <c r="AB1240" s="360"/>
      <c r="AC1240" s="360"/>
      <c r="AD1240" s="360"/>
      <c r="AE1240" s="360"/>
      <c r="AF1240" s="360"/>
      <c r="AG1240" s="360"/>
      <c r="AH1240" s="360"/>
      <c r="AI1240" s="360"/>
      <c r="AJ1240" s="360"/>
      <c r="AK1240" s="360"/>
      <c r="AL1240" s="360"/>
      <c r="AM1240" s="360"/>
      <c r="AN1240" s="360"/>
      <c r="AO1240" s="360"/>
      <c r="AP1240" s="360"/>
      <c r="AQ1240" s="360"/>
      <c r="AR1240" s="360"/>
      <c r="AS1240" s="360"/>
      <c r="AT1240" s="360"/>
      <c r="AU1240" s="360"/>
      <c r="AV1240" s="360"/>
      <c r="AW1240" s="360"/>
      <c r="AX1240" s="360"/>
      <c r="AY1240" s="360"/>
      <c r="AZ1240" s="360"/>
      <c r="BA1240" s="360"/>
      <c r="BB1240" s="360"/>
      <c r="BC1240" s="360"/>
      <c r="BD1240" s="360"/>
      <c r="BE1240" s="360"/>
      <c r="BF1240" s="360"/>
      <c r="BG1240" s="360"/>
      <c r="BH1240" s="360"/>
      <c r="BI1240" s="360"/>
      <c r="BJ1240" s="360"/>
      <c r="BK1240" s="360"/>
      <c r="BL1240" s="360"/>
      <c r="BM1240" s="360"/>
      <c r="BN1240" s="360"/>
      <c r="BO1240" s="360"/>
      <c r="BP1240" s="360"/>
      <c r="BQ1240" s="360"/>
      <c r="BR1240" s="360"/>
      <c r="BS1240" s="360"/>
      <c r="BT1240" s="360"/>
      <c r="BU1240" s="360"/>
      <c r="BV1240" s="360"/>
      <c r="BW1240" s="360"/>
      <c r="BX1240" s="360"/>
      <c r="BY1240" s="360"/>
      <c r="BZ1240" s="360"/>
      <c r="CA1240" s="360"/>
      <c r="CB1240" s="360"/>
      <c r="CC1240" s="360"/>
      <c r="CD1240" s="360"/>
      <c r="CE1240" s="360"/>
      <c r="CF1240" s="360"/>
      <c r="CG1240" s="360"/>
      <c r="CH1240" s="360"/>
      <c r="CI1240" s="360"/>
      <c r="CJ1240" s="360"/>
      <c r="CK1240" s="360"/>
      <c r="CL1240" s="360"/>
      <c r="CM1240" s="360"/>
      <c r="CN1240" s="360"/>
      <c r="CO1240" s="360"/>
      <c r="CP1240" s="360"/>
      <c r="CQ1240" s="360"/>
      <c r="CR1240" s="360"/>
      <c r="CS1240" s="360"/>
      <c r="CT1240" s="360"/>
      <c r="CU1240" s="360"/>
      <c r="CV1240" s="360"/>
      <c r="CW1240" s="360"/>
      <c r="CX1240" s="360"/>
      <c r="CY1240" s="360"/>
      <c r="CZ1240" s="360"/>
      <c r="DA1240" s="360"/>
      <c r="DB1240" s="360"/>
      <c r="DC1240" s="360"/>
      <c r="DD1240" s="360"/>
      <c r="DE1240" s="360"/>
      <c r="DF1240" s="360"/>
      <c r="DG1240" s="360"/>
      <c r="DH1240" s="360"/>
      <c r="DI1240" s="360"/>
      <c r="DJ1240" s="360"/>
      <c r="DK1240" s="360"/>
      <c r="DL1240" s="360"/>
      <c r="DM1240" s="360"/>
      <c r="DN1240" s="360"/>
      <c r="DO1240" s="360"/>
      <c r="DP1240" s="360"/>
      <c r="DQ1240" s="360"/>
      <c r="DR1240" s="360"/>
      <c r="DS1240" s="360"/>
      <c r="DT1240" s="360"/>
      <c r="DU1240" s="360"/>
      <c r="DV1240" s="360"/>
      <c r="DW1240" s="360"/>
      <c r="DX1240" s="360"/>
      <c r="DY1240" s="360"/>
      <c r="DZ1240" s="360"/>
      <c r="EA1240" s="360"/>
      <c r="EB1240" s="360"/>
      <c r="EC1240" s="360"/>
      <c r="ED1240" s="360"/>
      <c r="EE1240" s="360"/>
      <c r="EF1240" s="360"/>
      <c r="EG1240" s="360"/>
      <c r="EH1240" s="360"/>
      <c r="EI1240" s="360"/>
      <c r="EJ1240" s="360"/>
      <c r="EK1240" s="360"/>
      <c r="EL1240" s="360"/>
      <c r="EM1240" s="360"/>
      <c r="EN1240" s="360"/>
      <c r="EO1240" s="360"/>
      <c r="EP1240" s="360"/>
      <c r="EQ1240" s="360"/>
      <c r="ER1240" s="360"/>
      <c r="ES1240" s="360"/>
      <c r="ET1240" s="360"/>
      <c r="EU1240" s="360"/>
      <c r="EV1240" s="360"/>
      <c r="EW1240" s="360"/>
      <c r="EX1240" s="360"/>
      <c r="EY1240" s="360"/>
      <c r="EZ1240" s="360"/>
      <c r="FA1240" s="360"/>
      <c r="FB1240" s="360"/>
      <c r="FC1240" s="360"/>
      <c r="FD1240" s="360"/>
      <c r="FE1240" s="360"/>
      <c r="FF1240" s="360"/>
      <c r="FG1240" s="360"/>
      <c r="FH1240" s="360"/>
      <c r="FI1240" s="360"/>
      <c r="FJ1240" s="360"/>
      <c r="FK1240" s="360"/>
      <c r="FL1240" s="360"/>
      <c r="FM1240" s="360"/>
      <c r="FN1240" s="360"/>
      <c r="FO1240" s="360"/>
      <c r="FP1240" s="360"/>
      <c r="FQ1240" s="360"/>
      <c r="FR1240" s="360"/>
      <c r="FS1240" s="360"/>
      <c r="FT1240" s="360"/>
      <c r="FU1240" s="360"/>
      <c r="FV1240" s="360"/>
      <c r="FW1240" s="360"/>
      <c r="FX1240" s="360"/>
      <c r="FY1240" s="360"/>
      <c r="FZ1240" s="360"/>
      <c r="GA1240" s="360"/>
      <c r="GB1240" s="360"/>
      <c r="GC1240" s="360"/>
      <c r="GD1240" s="360"/>
      <c r="GE1240" s="360"/>
      <c r="GF1240" s="360"/>
      <c r="GG1240" s="360"/>
      <c r="GH1240" s="360"/>
      <c r="GI1240" s="360"/>
      <c r="GJ1240" s="360"/>
      <c r="GK1240" s="360"/>
      <c r="GL1240" s="360"/>
      <c r="GM1240" s="360"/>
      <c r="GN1240" s="360"/>
      <c r="GO1240" s="360"/>
      <c r="GP1240" s="360"/>
      <c r="GQ1240" s="360"/>
      <c r="GR1240" s="360"/>
      <c r="GS1240" s="360"/>
      <c r="GT1240" s="360"/>
      <c r="GU1240" s="360"/>
      <c r="GV1240" s="360"/>
      <c r="GW1240" s="360"/>
      <c r="GX1240" s="360"/>
      <c r="GY1240" s="360"/>
      <c r="GZ1240" s="360"/>
      <c r="HA1240" s="360"/>
      <c r="HB1240" s="360"/>
      <c r="HC1240" s="360"/>
      <c r="HD1240" s="360"/>
      <c r="HE1240" s="360"/>
      <c r="HF1240" s="360"/>
      <c r="HG1240" s="360"/>
      <c r="HH1240" s="360"/>
      <c r="HI1240" s="360"/>
      <c r="HJ1240" s="360"/>
      <c r="HK1240" s="360"/>
      <c r="HL1240" s="360"/>
      <c r="HM1240" s="360"/>
      <c r="HN1240" s="360"/>
      <c r="HO1240" s="360"/>
      <c r="HP1240" s="360"/>
      <c r="HQ1240" s="360"/>
      <c r="HR1240" s="360"/>
      <c r="HS1240" s="360"/>
      <c r="HT1240" s="360"/>
      <c r="HU1240" s="360"/>
      <c r="HV1240" s="360"/>
      <c r="HW1240" s="360"/>
      <c r="HX1240" s="360"/>
    </row>
    <row r="1241" spans="1:232" s="461" customFormat="1">
      <c r="A1241" s="352"/>
      <c r="B1241" s="369"/>
      <c r="C1241" s="354"/>
      <c r="D1241" s="355"/>
      <c r="E1241" s="356"/>
      <c r="F1241" s="357"/>
      <c r="G1241" s="370"/>
      <c r="H1241" s="372"/>
      <c r="I1241" s="447"/>
      <c r="J1241" s="448"/>
      <c r="K1241" s="449"/>
      <c r="L1241" s="446"/>
      <c r="N1241" s="440"/>
      <c r="O1241" s="440"/>
      <c r="P1241" s="360"/>
      <c r="Q1241" s="360"/>
      <c r="R1241" s="360"/>
      <c r="S1241" s="360"/>
      <c r="T1241" s="360"/>
      <c r="U1241" s="360"/>
      <c r="V1241" s="360"/>
      <c r="W1241" s="360"/>
      <c r="X1241" s="360"/>
      <c r="Y1241" s="360"/>
      <c r="Z1241" s="360"/>
      <c r="AA1241" s="360"/>
      <c r="AB1241" s="360"/>
      <c r="AC1241" s="360"/>
      <c r="AD1241" s="360"/>
      <c r="AE1241" s="360"/>
      <c r="AF1241" s="360"/>
      <c r="AG1241" s="360"/>
      <c r="AH1241" s="360"/>
      <c r="AI1241" s="360"/>
      <c r="AJ1241" s="360"/>
      <c r="AK1241" s="360"/>
      <c r="AL1241" s="360"/>
      <c r="AM1241" s="360"/>
      <c r="AN1241" s="360"/>
      <c r="AO1241" s="360"/>
      <c r="AP1241" s="360"/>
      <c r="AQ1241" s="360"/>
      <c r="AR1241" s="360"/>
      <c r="AS1241" s="360"/>
      <c r="AT1241" s="360"/>
      <c r="AU1241" s="360"/>
      <c r="AV1241" s="360"/>
      <c r="AW1241" s="360"/>
      <c r="AX1241" s="360"/>
      <c r="AY1241" s="360"/>
      <c r="AZ1241" s="360"/>
      <c r="BA1241" s="360"/>
      <c r="BB1241" s="360"/>
      <c r="BC1241" s="360"/>
      <c r="BD1241" s="360"/>
      <c r="BE1241" s="360"/>
      <c r="BF1241" s="360"/>
      <c r="BG1241" s="360"/>
      <c r="BH1241" s="360"/>
      <c r="BI1241" s="360"/>
      <c r="BJ1241" s="360"/>
      <c r="BK1241" s="360"/>
      <c r="BL1241" s="360"/>
      <c r="BM1241" s="360"/>
      <c r="BN1241" s="360"/>
      <c r="BO1241" s="360"/>
      <c r="BP1241" s="360"/>
      <c r="BQ1241" s="360"/>
      <c r="BR1241" s="360"/>
      <c r="BS1241" s="360"/>
      <c r="BT1241" s="360"/>
      <c r="BU1241" s="360"/>
      <c r="BV1241" s="360"/>
      <c r="BW1241" s="360"/>
      <c r="BX1241" s="360"/>
      <c r="BY1241" s="360"/>
      <c r="BZ1241" s="360"/>
      <c r="CA1241" s="360"/>
      <c r="CB1241" s="360"/>
      <c r="CC1241" s="360"/>
      <c r="CD1241" s="360"/>
      <c r="CE1241" s="360"/>
      <c r="CF1241" s="360"/>
      <c r="CG1241" s="360"/>
      <c r="CH1241" s="360"/>
      <c r="CI1241" s="360"/>
      <c r="CJ1241" s="360"/>
      <c r="CK1241" s="360"/>
      <c r="CL1241" s="360"/>
      <c r="CM1241" s="360"/>
      <c r="CN1241" s="360"/>
      <c r="CO1241" s="360"/>
      <c r="CP1241" s="360"/>
      <c r="CQ1241" s="360"/>
      <c r="CR1241" s="360"/>
      <c r="CS1241" s="360"/>
      <c r="CT1241" s="360"/>
      <c r="CU1241" s="360"/>
      <c r="CV1241" s="360"/>
      <c r="CW1241" s="360"/>
      <c r="CX1241" s="360"/>
      <c r="CY1241" s="360"/>
      <c r="CZ1241" s="360"/>
      <c r="DA1241" s="360"/>
      <c r="DB1241" s="360"/>
      <c r="DC1241" s="360"/>
      <c r="DD1241" s="360"/>
      <c r="DE1241" s="360"/>
      <c r="DF1241" s="360"/>
      <c r="DG1241" s="360"/>
      <c r="DH1241" s="360"/>
      <c r="DI1241" s="360"/>
      <c r="DJ1241" s="360"/>
      <c r="DK1241" s="360"/>
      <c r="DL1241" s="360"/>
      <c r="DM1241" s="360"/>
      <c r="DN1241" s="360"/>
      <c r="DO1241" s="360"/>
      <c r="DP1241" s="360"/>
      <c r="DQ1241" s="360"/>
      <c r="DR1241" s="360"/>
      <c r="DS1241" s="360"/>
      <c r="DT1241" s="360"/>
      <c r="DU1241" s="360"/>
      <c r="DV1241" s="360"/>
      <c r="DW1241" s="360"/>
      <c r="DX1241" s="360"/>
      <c r="DY1241" s="360"/>
      <c r="DZ1241" s="360"/>
      <c r="EA1241" s="360"/>
      <c r="EB1241" s="360"/>
      <c r="EC1241" s="360"/>
      <c r="ED1241" s="360"/>
      <c r="EE1241" s="360"/>
      <c r="EF1241" s="360"/>
      <c r="EG1241" s="360"/>
      <c r="EH1241" s="360"/>
      <c r="EI1241" s="360"/>
      <c r="EJ1241" s="360"/>
      <c r="EK1241" s="360"/>
      <c r="EL1241" s="360"/>
      <c r="EM1241" s="360"/>
      <c r="EN1241" s="360"/>
      <c r="EO1241" s="360"/>
      <c r="EP1241" s="360"/>
      <c r="EQ1241" s="360"/>
      <c r="ER1241" s="360"/>
      <c r="ES1241" s="360"/>
      <c r="ET1241" s="360"/>
      <c r="EU1241" s="360"/>
      <c r="EV1241" s="360"/>
      <c r="EW1241" s="360"/>
      <c r="EX1241" s="360"/>
      <c r="EY1241" s="360"/>
      <c r="EZ1241" s="360"/>
      <c r="FA1241" s="360"/>
      <c r="FB1241" s="360"/>
      <c r="FC1241" s="360"/>
      <c r="FD1241" s="360"/>
      <c r="FE1241" s="360"/>
      <c r="FF1241" s="360"/>
      <c r="FG1241" s="360"/>
      <c r="FH1241" s="360"/>
      <c r="FI1241" s="360"/>
      <c r="FJ1241" s="360"/>
      <c r="FK1241" s="360"/>
      <c r="FL1241" s="360"/>
      <c r="FM1241" s="360"/>
      <c r="FN1241" s="360"/>
      <c r="FO1241" s="360"/>
      <c r="FP1241" s="360"/>
      <c r="FQ1241" s="360"/>
      <c r="FR1241" s="360"/>
      <c r="FS1241" s="360"/>
      <c r="FT1241" s="360"/>
      <c r="FU1241" s="360"/>
      <c r="FV1241" s="360"/>
      <c r="FW1241" s="360"/>
      <c r="FX1241" s="360"/>
      <c r="FY1241" s="360"/>
      <c r="FZ1241" s="360"/>
      <c r="GA1241" s="360"/>
      <c r="GB1241" s="360"/>
      <c r="GC1241" s="360"/>
      <c r="GD1241" s="360"/>
      <c r="GE1241" s="360"/>
      <c r="GF1241" s="360"/>
      <c r="GG1241" s="360"/>
      <c r="GH1241" s="360"/>
      <c r="GI1241" s="360"/>
      <c r="GJ1241" s="360"/>
      <c r="GK1241" s="360"/>
      <c r="GL1241" s="360"/>
      <c r="GM1241" s="360"/>
      <c r="GN1241" s="360"/>
      <c r="GO1241" s="360"/>
      <c r="GP1241" s="360"/>
      <c r="GQ1241" s="360"/>
      <c r="GR1241" s="360"/>
      <c r="GS1241" s="360"/>
      <c r="GT1241" s="360"/>
      <c r="GU1241" s="360"/>
      <c r="GV1241" s="360"/>
      <c r="GW1241" s="360"/>
      <c r="GX1241" s="360"/>
      <c r="GY1241" s="360"/>
      <c r="GZ1241" s="360"/>
      <c r="HA1241" s="360"/>
      <c r="HB1241" s="360"/>
      <c r="HC1241" s="360"/>
      <c r="HD1241" s="360"/>
      <c r="HE1241" s="360"/>
      <c r="HF1241" s="360"/>
      <c r="HG1241" s="360"/>
      <c r="HH1241" s="360"/>
      <c r="HI1241" s="360"/>
      <c r="HJ1241" s="360"/>
      <c r="HK1241" s="360"/>
      <c r="HL1241" s="360"/>
      <c r="HM1241" s="360"/>
      <c r="HN1241" s="360"/>
      <c r="HO1241" s="360"/>
      <c r="HP1241" s="360"/>
      <c r="HQ1241" s="360"/>
      <c r="HR1241" s="360"/>
      <c r="HS1241" s="360"/>
      <c r="HT1241" s="360"/>
      <c r="HU1241" s="360"/>
      <c r="HV1241" s="360"/>
      <c r="HW1241" s="360"/>
      <c r="HX1241" s="360"/>
    </row>
    <row r="1243" spans="1:232" s="461" customFormat="1">
      <c r="A1243" s="352"/>
      <c r="B1243" s="369"/>
      <c r="C1243" s="354"/>
      <c r="D1243" s="355"/>
      <c r="E1243" s="356"/>
      <c r="F1243" s="357"/>
      <c r="G1243" s="370"/>
      <c r="H1243" s="372"/>
      <c r="I1243" s="447"/>
      <c r="J1243" s="448"/>
      <c r="K1243" s="449"/>
      <c r="L1243" s="446"/>
      <c r="N1243" s="440"/>
      <c r="O1243" s="440"/>
      <c r="P1243" s="360"/>
      <c r="Q1243" s="360"/>
      <c r="R1243" s="360"/>
      <c r="S1243" s="360"/>
      <c r="T1243" s="360"/>
      <c r="U1243" s="360"/>
      <c r="V1243" s="360"/>
      <c r="W1243" s="360"/>
      <c r="X1243" s="360"/>
      <c r="Y1243" s="360"/>
      <c r="Z1243" s="360"/>
      <c r="AA1243" s="360"/>
      <c r="AB1243" s="360"/>
      <c r="AC1243" s="360"/>
      <c r="AD1243" s="360"/>
      <c r="AE1243" s="360"/>
      <c r="AF1243" s="360"/>
      <c r="AG1243" s="360"/>
      <c r="AH1243" s="360"/>
      <c r="AI1243" s="360"/>
      <c r="AJ1243" s="360"/>
      <c r="AK1243" s="360"/>
      <c r="AL1243" s="360"/>
      <c r="AM1243" s="360"/>
      <c r="AN1243" s="360"/>
      <c r="AO1243" s="360"/>
      <c r="AP1243" s="360"/>
      <c r="AQ1243" s="360"/>
      <c r="AR1243" s="360"/>
      <c r="AS1243" s="360"/>
      <c r="AT1243" s="360"/>
      <c r="AU1243" s="360"/>
      <c r="AV1243" s="360"/>
      <c r="AW1243" s="360"/>
      <c r="AX1243" s="360"/>
      <c r="AY1243" s="360"/>
      <c r="AZ1243" s="360"/>
      <c r="BA1243" s="360"/>
      <c r="BB1243" s="360"/>
      <c r="BC1243" s="360"/>
      <c r="BD1243" s="360"/>
      <c r="BE1243" s="360"/>
      <c r="BF1243" s="360"/>
      <c r="BG1243" s="360"/>
      <c r="BH1243" s="360"/>
      <c r="BI1243" s="360"/>
      <c r="BJ1243" s="360"/>
      <c r="BK1243" s="360"/>
      <c r="BL1243" s="360"/>
      <c r="BM1243" s="360"/>
      <c r="BN1243" s="360"/>
      <c r="BO1243" s="360"/>
      <c r="BP1243" s="360"/>
      <c r="BQ1243" s="360"/>
      <c r="BR1243" s="360"/>
      <c r="BS1243" s="360"/>
      <c r="BT1243" s="360"/>
      <c r="BU1243" s="360"/>
      <c r="BV1243" s="360"/>
      <c r="BW1243" s="360"/>
      <c r="BX1243" s="360"/>
      <c r="BY1243" s="360"/>
      <c r="BZ1243" s="360"/>
      <c r="CA1243" s="360"/>
      <c r="CB1243" s="360"/>
      <c r="CC1243" s="360"/>
      <c r="CD1243" s="360"/>
      <c r="CE1243" s="360"/>
      <c r="CF1243" s="360"/>
      <c r="CG1243" s="360"/>
      <c r="CH1243" s="360"/>
      <c r="CI1243" s="360"/>
      <c r="CJ1243" s="360"/>
      <c r="CK1243" s="360"/>
      <c r="CL1243" s="360"/>
      <c r="CM1243" s="360"/>
      <c r="CN1243" s="360"/>
      <c r="CO1243" s="360"/>
      <c r="CP1243" s="360"/>
      <c r="CQ1243" s="360"/>
      <c r="CR1243" s="360"/>
      <c r="CS1243" s="360"/>
      <c r="CT1243" s="360"/>
      <c r="CU1243" s="360"/>
      <c r="CV1243" s="360"/>
      <c r="CW1243" s="360"/>
      <c r="CX1243" s="360"/>
      <c r="CY1243" s="360"/>
      <c r="CZ1243" s="360"/>
      <c r="DA1243" s="360"/>
      <c r="DB1243" s="360"/>
      <c r="DC1243" s="360"/>
      <c r="DD1243" s="360"/>
      <c r="DE1243" s="360"/>
      <c r="DF1243" s="360"/>
      <c r="DG1243" s="360"/>
      <c r="DH1243" s="360"/>
      <c r="DI1243" s="360"/>
      <c r="DJ1243" s="360"/>
      <c r="DK1243" s="360"/>
      <c r="DL1243" s="360"/>
      <c r="DM1243" s="360"/>
      <c r="DN1243" s="360"/>
      <c r="DO1243" s="360"/>
      <c r="DP1243" s="360"/>
      <c r="DQ1243" s="360"/>
      <c r="DR1243" s="360"/>
      <c r="DS1243" s="360"/>
      <c r="DT1243" s="360"/>
      <c r="DU1243" s="360"/>
      <c r="DV1243" s="360"/>
      <c r="DW1243" s="360"/>
      <c r="DX1243" s="360"/>
      <c r="DY1243" s="360"/>
      <c r="DZ1243" s="360"/>
      <c r="EA1243" s="360"/>
      <c r="EB1243" s="360"/>
      <c r="EC1243" s="360"/>
      <c r="ED1243" s="360"/>
      <c r="EE1243" s="360"/>
      <c r="EF1243" s="360"/>
      <c r="EG1243" s="360"/>
      <c r="EH1243" s="360"/>
      <c r="EI1243" s="360"/>
      <c r="EJ1243" s="360"/>
      <c r="EK1243" s="360"/>
      <c r="EL1243" s="360"/>
      <c r="EM1243" s="360"/>
      <c r="EN1243" s="360"/>
      <c r="EO1243" s="360"/>
      <c r="EP1243" s="360"/>
      <c r="EQ1243" s="360"/>
      <c r="ER1243" s="360"/>
      <c r="ES1243" s="360"/>
      <c r="ET1243" s="360"/>
      <c r="EU1243" s="360"/>
      <c r="EV1243" s="360"/>
      <c r="EW1243" s="360"/>
      <c r="EX1243" s="360"/>
      <c r="EY1243" s="360"/>
      <c r="EZ1243" s="360"/>
      <c r="FA1243" s="360"/>
      <c r="FB1243" s="360"/>
      <c r="FC1243" s="360"/>
      <c r="FD1243" s="360"/>
      <c r="FE1243" s="360"/>
      <c r="FF1243" s="360"/>
      <c r="FG1243" s="360"/>
      <c r="FH1243" s="360"/>
      <c r="FI1243" s="360"/>
      <c r="FJ1243" s="360"/>
      <c r="FK1243" s="360"/>
      <c r="FL1243" s="360"/>
      <c r="FM1243" s="360"/>
      <c r="FN1243" s="360"/>
      <c r="FO1243" s="360"/>
      <c r="FP1243" s="360"/>
      <c r="FQ1243" s="360"/>
      <c r="FR1243" s="360"/>
      <c r="FS1243" s="360"/>
      <c r="FT1243" s="360"/>
      <c r="FU1243" s="360"/>
      <c r="FV1243" s="360"/>
      <c r="FW1243" s="360"/>
      <c r="FX1243" s="360"/>
      <c r="FY1243" s="360"/>
      <c r="FZ1243" s="360"/>
      <c r="GA1243" s="360"/>
      <c r="GB1243" s="360"/>
      <c r="GC1243" s="360"/>
      <c r="GD1243" s="360"/>
      <c r="GE1243" s="360"/>
      <c r="GF1243" s="360"/>
      <c r="GG1243" s="360"/>
      <c r="GH1243" s="360"/>
      <c r="GI1243" s="360"/>
      <c r="GJ1243" s="360"/>
      <c r="GK1243" s="360"/>
      <c r="GL1243" s="360"/>
      <c r="GM1243" s="360"/>
      <c r="GN1243" s="360"/>
      <c r="GO1243" s="360"/>
      <c r="GP1243" s="360"/>
      <c r="GQ1243" s="360"/>
      <c r="GR1243" s="360"/>
      <c r="GS1243" s="360"/>
      <c r="GT1243" s="360"/>
      <c r="GU1243" s="360"/>
      <c r="GV1243" s="360"/>
      <c r="GW1243" s="360"/>
      <c r="GX1243" s="360"/>
      <c r="GY1243" s="360"/>
      <c r="GZ1243" s="360"/>
      <c r="HA1243" s="360"/>
      <c r="HB1243" s="360"/>
      <c r="HC1243" s="360"/>
      <c r="HD1243" s="360"/>
      <c r="HE1243" s="360"/>
      <c r="HF1243" s="360"/>
      <c r="HG1243" s="360"/>
      <c r="HH1243" s="360"/>
      <c r="HI1243" s="360"/>
      <c r="HJ1243" s="360"/>
      <c r="HK1243" s="360"/>
      <c r="HL1243" s="360"/>
      <c r="HM1243" s="360"/>
      <c r="HN1243" s="360"/>
      <c r="HO1243" s="360"/>
      <c r="HP1243" s="360"/>
      <c r="HQ1243" s="360"/>
      <c r="HR1243" s="360"/>
      <c r="HS1243" s="360"/>
      <c r="HT1243" s="360"/>
      <c r="HU1243" s="360"/>
      <c r="HV1243" s="360"/>
      <c r="HW1243" s="360"/>
      <c r="HX1243" s="360"/>
    </row>
    <row r="1245" spans="1:232" s="461" customFormat="1">
      <c r="A1245" s="352"/>
      <c r="B1245" s="369"/>
      <c r="C1245" s="354"/>
      <c r="D1245" s="355"/>
      <c r="E1245" s="356"/>
      <c r="F1245" s="357"/>
      <c r="G1245" s="370"/>
      <c r="H1245" s="372"/>
      <c r="I1245" s="447"/>
      <c r="J1245" s="448"/>
      <c r="K1245" s="449"/>
      <c r="L1245" s="446"/>
      <c r="N1245" s="440"/>
      <c r="O1245" s="440"/>
      <c r="P1245" s="360"/>
      <c r="Q1245" s="360"/>
      <c r="R1245" s="360"/>
      <c r="S1245" s="360"/>
      <c r="T1245" s="360"/>
      <c r="U1245" s="360"/>
      <c r="V1245" s="360"/>
      <c r="W1245" s="360"/>
      <c r="X1245" s="360"/>
      <c r="Y1245" s="360"/>
      <c r="Z1245" s="360"/>
      <c r="AA1245" s="360"/>
      <c r="AB1245" s="360"/>
      <c r="AC1245" s="360"/>
      <c r="AD1245" s="360"/>
      <c r="AE1245" s="360"/>
      <c r="AF1245" s="360"/>
      <c r="AG1245" s="360"/>
      <c r="AH1245" s="360"/>
      <c r="AI1245" s="360"/>
      <c r="AJ1245" s="360"/>
      <c r="AK1245" s="360"/>
      <c r="AL1245" s="360"/>
      <c r="AM1245" s="360"/>
      <c r="AN1245" s="360"/>
      <c r="AO1245" s="360"/>
      <c r="AP1245" s="360"/>
      <c r="AQ1245" s="360"/>
      <c r="AR1245" s="360"/>
      <c r="AS1245" s="360"/>
      <c r="AT1245" s="360"/>
      <c r="AU1245" s="360"/>
      <c r="AV1245" s="360"/>
      <c r="AW1245" s="360"/>
      <c r="AX1245" s="360"/>
      <c r="AY1245" s="360"/>
      <c r="AZ1245" s="360"/>
      <c r="BA1245" s="360"/>
      <c r="BB1245" s="360"/>
      <c r="BC1245" s="360"/>
      <c r="BD1245" s="360"/>
      <c r="BE1245" s="360"/>
      <c r="BF1245" s="360"/>
      <c r="BG1245" s="360"/>
      <c r="BH1245" s="360"/>
      <c r="BI1245" s="360"/>
      <c r="BJ1245" s="360"/>
      <c r="BK1245" s="360"/>
      <c r="BL1245" s="360"/>
      <c r="BM1245" s="360"/>
      <c r="BN1245" s="360"/>
      <c r="BO1245" s="360"/>
      <c r="BP1245" s="360"/>
      <c r="BQ1245" s="360"/>
      <c r="BR1245" s="360"/>
      <c r="BS1245" s="360"/>
      <c r="BT1245" s="360"/>
      <c r="BU1245" s="360"/>
      <c r="BV1245" s="360"/>
      <c r="BW1245" s="360"/>
      <c r="BX1245" s="360"/>
      <c r="BY1245" s="360"/>
      <c r="BZ1245" s="360"/>
      <c r="CA1245" s="360"/>
      <c r="CB1245" s="360"/>
      <c r="CC1245" s="360"/>
      <c r="CD1245" s="360"/>
      <c r="CE1245" s="360"/>
      <c r="CF1245" s="360"/>
      <c r="CG1245" s="360"/>
      <c r="CH1245" s="360"/>
      <c r="CI1245" s="360"/>
      <c r="CJ1245" s="360"/>
      <c r="CK1245" s="360"/>
      <c r="CL1245" s="360"/>
      <c r="CM1245" s="360"/>
      <c r="CN1245" s="360"/>
      <c r="CO1245" s="360"/>
      <c r="CP1245" s="360"/>
      <c r="CQ1245" s="360"/>
      <c r="CR1245" s="360"/>
      <c r="CS1245" s="360"/>
      <c r="CT1245" s="360"/>
      <c r="CU1245" s="360"/>
      <c r="CV1245" s="360"/>
      <c r="CW1245" s="360"/>
      <c r="CX1245" s="360"/>
      <c r="CY1245" s="360"/>
      <c r="CZ1245" s="360"/>
      <c r="DA1245" s="360"/>
      <c r="DB1245" s="360"/>
      <c r="DC1245" s="360"/>
      <c r="DD1245" s="360"/>
      <c r="DE1245" s="360"/>
      <c r="DF1245" s="360"/>
      <c r="DG1245" s="360"/>
      <c r="DH1245" s="360"/>
      <c r="DI1245" s="360"/>
      <c r="DJ1245" s="360"/>
      <c r="DK1245" s="360"/>
      <c r="DL1245" s="360"/>
      <c r="DM1245" s="360"/>
      <c r="DN1245" s="360"/>
      <c r="DO1245" s="360"/>
      <c r="DP1245" s="360"/>
      <c r="DQ1245" s="360"/>
      <c r="DR1245" s="360"/>
      <c r="DS1245" s="360"/>
      <c r="DT1245" s="360"/>
      <c r="DU1245" s="360"/>
      <c r="DV1245" s="360"/>
      <c r="DW1245" s="360"/>
      <c r="DX1245" s="360"/>
      <c r="DY1245" s="360"/>
      <c r="DZ1245" s="360"/>
      <c r="EA1245" s="360"/>
      <c r="EB1245" s="360"/>
      <c r="EC1245" s="360"/>
      <c r="ED1245" s="360"/>
      <c r="EE1245" s="360"/>
      <c r="EF1245" s="360"/>
      <c r="EG1245" s="360"/>
      <c r="EH1245" s="360"/>
      <c r="EI1245" s="360"/>
      <c r="EJ1245" s="360"/>
      <c r="EK1245" s="360"/>
      <c r="EL1245" s="360"/>
      <c r="EM1245" s="360"/>
      <c r="EN1245" s="360"/>
      <c r="EO1245" s="360"/>
      <c r="EP1245" s="360"/>
      <c r="EQ1245" s="360"/>
      <c r="ER1245" s="360"/>
      <c r="ES1245" s="360"/>
      <c r="ET1245" s="360"/>
      <c r="EU1245" s="360"/>
      <c r="EV1245" s="360"/>
      <c r="EW1245" s="360"/>
      <c r="EX1245" s="360"/>
      <c r="EY1245" s="360"/>
      <c r="EZ1245" s="360"/>
      <c r="FA1245" s="360"/>
      <c r="FB1245" s="360"/>
      <c r="FC1245" s="360"/>
      <c r="FD1245" s="360"/>
      <c r="FE1245" s="360"/>
      <c r="FF1245" s="360"/>
      <c r="FG1245" s="360"/>
      <c r="FH1245" s="360"/>
      <c r="FI1245" s="360"/>
      <c r="FJ1245" s="360"/>
      <c r="FK1245" s="360"/>
      <c r="FL1245" s="360"/>
      <c r="FM1245" s="360"/>
      <c r="FN1245" s="360"/>
      <c r="FO1245" s="360"/>
      <c r="FP1245" s="360"/>
      <c r="FQ1245" s="360"/>
      <c r="FR1245" s="360"/>
      <c r="FS1245" s="360"/>
      <c r="FT1245" s="360"/>
      <c r="FU1245" s="360"/>
      <c r="FV1245" s="360"/>
      <c r="FW1245" s="360"/>
      <c r="FX1245" s="360"/>
      <c r="FY1245" s="360"/>
      <c r="FZ1245" s="360"/>
      <c r="GA1245" s="360"/>
      <c r="GB1245" s="360"/>
      <c r="GC1245" s="360"/>
      <c r="GD1245" s="360"/>
      <c r="GE1245" s="360"/>
      <c r="GF1245" s="360"/>
      <c r="GG1245" s="360"/>
      <c r="GH1245" s="360"/>
      <c r="GI1245" s="360"/>
      <c r="GJ1245" s="360"/>
      <c r="GK1245" s="360"/>
      <c r="GL1245" s="360"/>
      <c r="GM1245" s="360"/>
      <c r="GN1245" s="360"/>
      <c r="GO1245" s="360"/>
      <c r="GP1245" s="360"/>
      <c r="GQ1245" s="360"/>
      <c r="GR1245" s="360"/>
      <c r="GS1245" s="360"/>
      <c r="GT1245" s="360"/>
      <c r="GU1245" s="360"/>
      <c r="GV1245" s="360"/>
      <c r="GW1245" s="360"/>
      <c r="GX1245" s="360"/>
      <c r="GY1245" s="360"/>
      <c r="GZ1245" s="360"/>
      <c r="HA1245" s="360"/>
      <c r="HB1245" s="360"/>
      <c r="HC1245" s="360"/>
      <c r="HD1245" s="360"/>
      <c r="HE1245" s="360"/>
      <c r="HF1245" s="360"/>
      <c r="HG1245" s="360"/>
      <c r="HH1245" s="360"/>
      <c r="HI1245" s="360"/>
      <c r="HJ1245" s="360"/>
      <c r="HK1245" s="360"/>
      <c r="HL1245" s="360"/>
      <c r="HM1245" s="360"/>
      <c r="HN1245" s="360"/>
      <c r="HO1245" s="360"/>
      <c r="HP1245" s="360"/>
      <c r="HQ1245" s="360"/>
      <c r="HR1245" s="360"/>
      <c r="HS1245" s="360"/>
      <c r="HT1245" s="360"/>
      <c r="HU1245" s="360"/>
      <c r="HV1245" s="360"/>
      <c r="HW1245" s="360"/>
      <c r="HX1245" s="360"/>
    </row>
    <row r="1247" spans="1:232" s="461" customFormat="1">
      <c r="A1247" s="352"/>
      <c r="B1247" s="369"/>
      <c r="C1247" s="354"/>
      <c r="D1247" s="355"/>
      <c r="E1247" s="356"/>
      <c r="F1247" s="357"/>
      <c r="G1247" s="370"/>
      <c r="H1247" s="372"/>
      <c r="I1247" s="447"/>
      <c r="J1247" s="448"/>
      <c r="K1247" s="449"/>
      <c r="L1247" s="446"/>
      <c r="N1247" s="440"/>
      <c r="O1247" s="440"/>
      <c r="P1247" s="360"/>
      <c r="Q1247" s="360"/>
      <c r="R1247" s="360"/>
      <c r="S1247" s="360"/>
      <c r="T1247" s="360"/>
      <c r="U1247" s="360"/>
      <c r="V1247" s="360"/>
      <c r="W1247" s="360"/>
      <c r="X1247" s="360"/>
      <c r="Y1247" s="360"/>
      <c r="Z1247" s="360"/>
      <c r="AA1247" s="360"/>
      <c r="AB1247" s="360"/>
      <c r="AC1247" s="360"/>
      <c r="AD1247" s="360"/>
      <c r="AE1247" s="360"/>
      <c r="AF1247" s="360"/>
      <c r="AG1247" s="360"/>
      <c r="AH1247" s="360"/>
      <c r="AI1247" s="360"/>
      <c r="AJ1247" s="360"/>
      <c r="AK1247" s="360"/>
      <c r="AL1247" s="360"/>
      <c r="AM1247" s="360"/>
      <c r="AN1247" s="360"/>
      <c r="AO1247" s="360"/>
      <c r="AP1247" s="360"/>
      <c r="AQ1247" s="360"/>
      <c r="AR1247" s="360"/>
      <c r="AS1247" s="360"/>
      <c r="AT1247" s="360"/>
      <c r="AU1247" s="360"/>
      <c r="AV1247" s="360"/>
      <c r="AW1247" s="360"/>
      <c r="AX1247" s="360"/>
      <c r="AY1247" s="360"/>
      <c r="AZ1247" s="360"/>
      <c r="BA1247" s="360"/>
      <c r="BB1247" s="360"/>
      <c r="BC1247" s="360"/>
      <c r="BD1247" s="360"/>
      <c r="BE1247" s="360"/>
      <c r="BF1247" s="360"/>
      <c r="BG1247" s="360"/>
      <c r="BH1247" s="360"/>
      <c r="BI1247" s="360"/>
      <c r="BJ1247" s="360"/>
      <c r="BK1247" s="360"/>
      <c r="BL1247" s="360"/>
      <c r="BM1247" s="360"/>
      <c r="BN1247" s="360"/>
      <c r="BO1247" s="360"/>
      <c r="BP1247" s="360"/>
      <c r="BQ1247" s="360"/>
      <c r="BR1247" s="360"/>
      <c r="BS1247" s="360"/>
      <c r="BT1247" s="360"/>
      <c r="BU1247" s="360"/>
      <c r="BV1247" s="360"/>
      <c r="BW1247" s="360"/>
      <c r="BX1247" s="360"/>
      <c r="BY1247" s="360"/>
      <c r="BZ1247" s="360"/>
      <c r="CA1247" s="360"/>
      <c r="CB1247" s="360"/>
      <c r="CC1247" s="360"/>
      <c r="CD1247" s="360"/>
      <c r="CE1247" s="360"/>
      <c r="CF1247" s="360"/>
      <c r="CG1247" s="360"/>
      <c r="CH1247" s="360"/>
      <c r="CI1247" s="360"/>
      <c r="CJ1247" s="360"/>
      <c r="CK1247" s="360"/>
      <c r="CL1247" s="360"/>
      <c r="CM1247" s="360"/>
      <c r="CN1247" s="360"/>
      <c r="CO1247" s="360"/>
      <c r="CP1247" s="360"/>
      <c r="CQ1247" s="360"/>
      <c r="CR1247" s="360"/>
      <c r="CS1247" s="360"/>
      <c r="CT1247" s="360"/>
      <c r="CU1247" s="360"/>
      <c r="CV1247" s="360"/>
      <c r="CW1247" s="360"/>
      <c r="CX1247" s="360"/>
      <c r="CY1247" s="360"/>
      <c r="CZ1247" s="360"/>
      <c r="DA1247" s="360"/>
      <c r="DB1247" s="360"/>
      <c r="DC1247" s="360"/>
      <c r="DD1247" s="360"/>
      <c r="DE1247" s="360"/>
      <c r="DF1247" s="360"/>
      <c r="DG1247" s="360"/>
      <c r="DH1247" s="360"/>
      <c r="DI1247" s="360"/>
      <c r="DJ1247" s="360"/>
      <c r="DK1247" s="360"/>
      <c r="DL1247" s="360"/>
      <c r="DM1247" s="360"/>
      <c r="DN1247" s="360"/>
      <c r="DO1247" s="360"/>
      <c r="DP1247" s="360"/>
      <c r="DQ1247" s="360"/>
      <c r="DR1247" s="360"/>
      <c r="DS1247" s="360"/>
      <c r="DT1247" s="360"/>
      <c r="DU1247" s="360"/>
      <c r="DV1247" s="360"/>
      <c r="DW1247" s="360"/>
      <c r="DX1247" s="360"/>
      <c r="DY1247" s="360"/>
      <c r="DZ1247" s="360"/>
      <c r="EA1247" s="360"/>
      <c r="EB1247" s="360"/>
      <c r="EC1247" s="360"/>
      <c r="ED1247" s="360"/>
      <c r="EE1247" s="360"/>
      <c r="EF1247" s="360"/>
      <c r="EG1247" s="360"/>
      <c r="EH1247" s="360"/>
      <c r="EI1247" s="360"/>
      <c r="EJ1247" s="360"/>
      <c r="EK1247" s="360"/>
      <c r="EL1247" s="360"/>
      <c r="EM1247" s="360"/>
      <c r="EN1247" s="360"/>
      <c r="EO1247" s="360"/>
      <c r="EP1247" s="360"/>
      <c r="EQ1247" s="360"/>
      <c r="ER1247" s="360"/>
      <c r="ES1247" s="360"/>
      <c r="ET1247" s="360"/>
      <c r="EU1247" s="360"/>
      <c r="EV1247" s="360"/>
      <c r="EW1247" s="360"/>
      <c r="EX1247" s="360"/>
      <c r="EY1247" s="360"/>
      <c r="EZ1247" s="360"/>
      <c r="FA1247" s="360"/>
      <c r="FB1247" s="360"/>
      <c r="FC1247" s="360"/>
      <c r="FD1247" s="360"/>
      <c r="FE1247" s="360"/>
      <c r="FF1247" s="360"/>
      <c r="FG1247" s="360"/>
      <c r="FH1247" s="360"/>
      <c r="FI1247" s="360"/>
      <c r="FJ1247" s="360"/>
      <c r="FK1247" s="360"/>
      <c r="FL1247" s="360"/>
      <c r="FM1247" s="360"/>
      <c r="FN1247" s="360"/>
      <c r="FO1247" s="360"/>
      <c r="FP1247" s="360"/>
      <c r="FQ1247" s="360"/>
      <c r="FR1247" s="360"/>
      <c r="FS1247" s="360"/>
      <c r="FT1247" s="360"/>
      <c r="FU1247" s="360"/>
      <c r="FV1247" s="360"/>
      <c r="FW1247" s="360"/>
      <c r="FX1247" s="360"/>
      <c r="FY1247" s="360"/>
      <c r="FZ1247" s="360"/>
      <c r="GA1247" s="360"/>
      <c r="GB1247" s="360"/>
      <c r="GC1247" s="360"/>
      <c r="GD1247" s="360"/>
      <c r="GE1247" s="360"/>
      <c r="GF1247" s="360"/>
      <c r="GG1247" s="360"/>
      <c r="GH1247" s="360"/>
      <c r="GI1247" s="360"/>
      <c r="GJ1247" s="360"/>
      <c r="GK1247" s="360"/>
      <c r="GL1247" s="360"/>
      <c r="GM1247" s="360"/>
      <c r="GN1247" s="360"/>
      <c r="GO1247" s="360"/>
      <c r="GP1247" s="360"/>
      <c r="GQ1247" s="360"/>
      <c r="GR1247" s="360"/>
      <c r="GS1247" s="360"/>
      <c r="GT1247" s="360"/>
      <c r="GU1247" s="360"/>
      <c r="GV1247" s="360"/>
      <c r="GW1247" s="360"/>
      <c r="GX1247" s="360"/>
      <c r="GY1247" s="360"/>
      <c r="GZ1247" s="360"/>
      <c r="HA1247" s="360"/>
      <c r="HB1247" s="360"/>
      <c r="HC1247" s="360"/>
      <c r="HD1247" s="360"/>
      <c r="HE1247" s="360"/>
      <c r="HF1247" s="360"/>
      <c r="HG1247" s="360"/>
      <c r="HH1247" s="360"/>
      <c r="HI1247" s="360"/>
      <c r="HJ1247" s="360"/>
      <c r="HK1247" s="360"/>
      <c r="HL1247" s="360"/>
      <c r="HM1247" s="360"/>
      <c r="HN1247" s="360"/>
      <c r="HO1247" s="360"/>
      <c r="HP1247" s="360"/>
      <c r="HQ1247" s="360"/>
      <c r="HR1247" s="360"/>
      <c r="HS1247" s="360"/>
      <c r="HT1247" s="360"/>
      <c r="HU1247" s="360"/>
      <c r="HV1247" s="360"/>
      <c r="HW1247" s="360"/>
      <c r="HX1247" s="360"/>
    </row>
    <row r="1249" spans="1:232" s="461" customFormat="1">
      <c r="A1249" s="352"/>
      <c r="B1249" s="369"/>
      <c r="C1249" s="354"/>
      <c r="D1249" s="355"/>
      <c r="E1249" s="356"/>
      <c r="F1249" s="357"/>
      <c r="G1249" s="370"/>
      <c r="H1249" s="372"/>
      <c r="I1249" s="447"/>
      <c r="J1249" s="448"/>
      <c r="K1249" s="449"/>
      <c r="L1249" s="446"/>
      <c r="N1249" s="440"/>
      <c r="O1249" s="440"/>
      <c r="P1249" s="360"/>
      <c r="Q1249" s="360"/>
      <c r="R1249" s="360"/>
      <c r="S1249" s="360"/>
      <c r="T1249" s="360"/>
      <c r="U1249" s="360"/>
      <c r="V1249" s="360"/>
      <c r="W1249" s="360"/>
      <c r="X1249" s="360"/>
      <c r="Y1249" s="360"/>
      <c r="Z1249" s="360"/>
      <c r="AA1249" s="360"/>
      <c r="AB1249" s="360"/>
      <c r="AC1249" s="360"/>
      <c r="AD1249" s="360"/>
      <c r="AE1249" s="360"/>
      <c r="AF1249" s="360"/>
      <c r="AG1249" s="360"/>
      <c r="AH1249" s="360"/>
      <c r="AI1249" s="360"/>
      <c r="AJ1249" s="360"/>
      <c r="AK1249" s="360"/>
      <c r="AL1249" s="360"/>
      <c r="AM1249" s="360"/>
      <c r="AN1249" s="360"/>
      <c r="AO1249" s="360"/>
      <c r="AP1249" s="360"/>
      <c r="AQ1249" s="360"/>
      <c r="AR1249" s="360"/>
      <c r="AS1249" s="360"/>
      <c r="AT1249" s="360"/>
      <c r="AU1249" s="360"/>
      <c r="AV1249" s="360"/>
      <c r="AW1249" s="360"/>
      <c r="AX1249" s="360"/>
      <c r="AY1249" s="360"/>
      <c r="AZ1249" s="360"/>
      <c r="BA1249" s="360"/>
      <c r="BB1249" s="360"/>
      <c r="BC1249" s="360"/>
      <c r="BD1249" s="360"/>
      <c r="BE1249" s="360"/>
      <c r="BF1249" s="360"/>
      <c r="BG1249" s="360"/>
      <c r="BH1249" s="360"/>
      <c r="BI1249" s="360"/>
      <c r="BJ1249" s="360"/>
      <c r="BK1249" s="360"/>
      <c r="BL1249" s="360"/>
      <c r="BM1249" s="360"/>
      <c r="BN1249" s="360"/>
      <c r="BO1249" s="360"/>
      <c r="BP1249" s="360"/>
      <c r="BQ1249" s="360"/>
      <c r="BR1249" s="360"/>
      <c r="BS1249" s="360"/>
      <c r="BT1249" s="360"/>
      <c r="BU1249" s="360"/>
      <c r="BV1249" s="360"/>
      <c r="BW1249" s="360"/>
      <c r="BX1249" s="360"/>
      <c r="BY1249" s="360"/>
      <c r="BZ1249" s="360"/>
      <c r="CA1249" s="360"/>
      <c r="CB1249" s="360"/>
      <c r="CC1249" s="360"/>
      <c r="CD1249" s="360"/>
      <c r="CE1249" s="360"/>
      <c r="CF1249" s="360"/>
      <c r="CG1249" s="360"/>
      <c r="CH1249" s="360"/>
      <c r="CI1249" s="360"/>
      <c r="CJ1249" s="360"/>
      <c r="CK1249" s="360"/>
      <c r="CL1249" s="360"/>
      <c r="CM1249" s="360"/>
      <c r="CN1249" s="360"/>
      <c r="CO1249" s="360"/>
      <c r="CP1249" s="360"/>
      <c r="CQ1249" s="360"/>
      <c r="CR1249" s="360"/>
      <c r="CS1249" s="360"/>
      <c r="CT1249" s="360"/>
      <c r="CU1249" s="360"/>
      <c r="CV1249" s="360"/>
      <c r="CW1249" s="360"/>
      <c r="CX1249" s="360"/>
      <c r="CY1249" s="360"/>
      <c r="CZ1249" s="360"/>
      <c r="DA1249" s="360"/>
      <c r="DB1249" s="360"/>
      <c r="DC1249" s="360"/>
      <c r="DD1249" s="360"/>
      <c r="DE1249" s="360"/>
      <c r="DF1249" s="360"/>
      <c r="DG1249" s="360"/>
      <c r="DH1249" s="360"/>
      <c r="DI1249" s="360"/>
      <c r="DJ1249" s="360"/>
      <c r="DK1249" s="360"/>
      <c r="DL1249" s="360"/>
      <c r="DM1249" s="360"/>
      <c r="DN1249" s="360"/>
      <c r="DO1249" s="360"/>
      <c r="DP1249" s="360"/>
      <c r="DQ1249" s="360"/>
      <c r="DR1249" s="360"/>
      <c r="DS1249" s="360"/>
      <c r="DT1249" s="360"/>
      <c r="DU1249" s="360"/>
      <c r="DV1249" s="360"/>
      <c r="DW1249" s="360"/>
      <c r="DX1249" s="360"/>
      <c r="DY1249" s="360"/>
      <c r="DZ1249" s="360"/>
      <c r="EA1249" s="360"/>
      <c r="EB1249" s="360"/>
      <c r="EC1249" s="360"/>
      <c r="ED1249" s="360"/>
      <c r="EE1249" s="360"/>
      <c r="EF1249" s="360"/>
      <c r="EG1249" s="360"/>
      <c r="EH1249" s="360"/>
      <c r="EI1249" s="360"/>
      <c r="EJ1249" s="360"/>
      <c r="EK1249" s="360"/>
      <c r="EL1249" s="360"/>
      <c r="EM1249" s="360"/>
      <c r="EN1249" s="360"/>
      <c r="EO1249" s="360"/>
      <c r="EP1249" s="360"/>
      <c r="EQ1249" s="360"/>
      <c r="ER1249" s="360"/>
      <c r="ES1249" s="360"/>
      <c r="ET1249" s="360"/>
      <c r="EU1249" s="360"/>
      <c r="EV1249" s="360"/>
      <c r="EW1249" s="360"/>
      <c r="EX1249" s="360"/>
      <c r="EY1249" s="360"/>
      <c r="EZ1249" s="360"/>
      <c r="FA1249" s="360"/>
      <c r="FB1249" s="360"/>
      <c r="FC1249" s="360"/>
      <c r="FD1249" s="360"/>
      <c r="FE1249" s="360"/>
      <c r="FF1249" s="360"/>
      <c r="FG1249" s="360"/>
      <c r="FH1249" s="360"/>
      <c r="FI1249" s="360"/>
      <c r="FJ1249" s="360"/>
      <c r="FK1249" s="360"/>
      <c r="FL1249" s="360"/>
      <c r="FM1249" s="360"/>
      <c r="FN1249" s="360"/>
      <c r="FO1249" s="360"/>
      <c r="FP1249" s="360"/>
      <c r="FQ1249" s="360"/>
      <c r="FR1249" s="360"/>
      <c r="FS1249" s="360"/>
      <c r="FT1249" s="360"/>
      <c r="FU1249" s="360"/>
      <c r="FV1249" s="360"/>
      <c r="FW1249" s="360"/>
      <c r="FX1249" s="360"/>
      <c r="FY1249" s="360"/>
      <c r="FZ1249" s="360"/>
      <c r="GA1249" s="360"/>
      <c r="GB1249" s="360"/>
      <c r="GC1249" s="360"/>
      <c r="GD1249" s="360"/>
      <c r="GE1249" s="360"/>
      <c r="GF1249" s="360"/>
      <c r="GG1249" s="360"/>
      <c r="GH1249" s="360"/>
      <c r="GI1249" s="360"/>
      <c r="GJ1249" s="360"/>
      <c r="GK1249" s="360"/>
      <c r="GL1249" s="360"/>
      <c r="GM1249" s="360"/>
      <c r="GN1249" s="360"/>
      <c r="GO1249" s="360"/>
      <c r="GP1249" s="360"/>
      <c r="GQ1249" s="360"/>
      <c r="GR1249" s="360"/>
      <c r="GS1249" s="360"/>
      <c r="GT1249" s="360"/>
      <c r="GU1249" s="360"/>
      <c r="GV1249" s="360"/>
      <c r="GW1249" s="360"/>
      <c r="GX1249" s="360"/>
      <c r="GY1249" s="360"/>
      <c r="GZ1249" s="360"/>
      <c r="HA1249" s="360"/>
      <c r="HB1249" s="360"/>
      <c r="HC1249" s="360"/>
      <c r="HD1249" s="360"/>
      <c r="HE1249" s="360"/>
      <c r="HF1249" s="360"/>
      <c r="HG1249" s="360"/>
      <c r="HH1249" s="360"/>
      <c r="HI1249" s="360"/>
      <c r="HJ1249" s="360"/>
      <c r="HK1249" s="360"/>
      <c r="HL1249" s="360"/>
      <c r="HM1249" s="360"/>
      <c r="HN1249" s="360"/>
      <c r="HO1249" s="360"/>
      <c r="HP1249" s="360"/>
      <c r="HQ1249" s="360"/>
      <c r="HR1249" s="360"/>
      <c r="HS1249" s="360"/>
      <c r="HT1249" s="360"/>
      <c r="HU1249" s="360"/>
      <c r="HV1249" s="360"/>
      <c r="HW1249" s="360"/>
      <c r="HX1249" s="360"/>
    </row>
    <row r="1250" spans="1:232" s="461" customFormat="1">
      <c r="A1250" s="352"/>
      <c r="B1250" s="369"/>
      <c r="C1250" s="354"/>
      <c r="D1250" s="355"/>
      <c r="E1250" s="356"/>
      <c r="F1250" s="357"/>
      <c r="G1250" s="370"/>
      <c r="H1250" s="372"/>
      <c r="I1250" s="447"/>
      <c r="J1250" s="448"/>
      <c r="K1250" s="449"/>
      <c r="L1250" s="446"/>
      <c r="N1250" s="440"/>
      <c r="O1250" s="440"/>
      <c r="P1250" s="360"/>
      <c r="Q1250" s="360"/>
      <c r="R1250" s="360"/>
      <c r="S1250" s="360"/>
      <c r="T1250" s="360"/>
      <c r="U1250" s="360"/>
      <c r="V1250" s="360"/>
      <c r="W1250" s="360"/>
      <c r="X1250" s="360"/>
      <c r="Y1250" s="360"/>
      <c r="Z1250" s="360"/>
      <c r="AA1250" s="360"/>
      <c r="AB1250" s="360"/>
      <c r="AC1250" s="360"/>
      <c r="AD1250" s="360"/>
      <c r="AE1250" s="360"/>
      <c r="AF1250" s="360"/>
      <c r="AG1250" s="360"/>
      <c r="AH1250" s="360"/>
      <c r="AI1250" s="360"/>
      <c r="AJ1250" s="360"/>
      <c r="AK1250" s="360"/>
      <c r="AL1250" s="360"/>
      <c r="AM1250" s="360"/>
      <c r="AN1250" s="360"/>
      <c r="AO1250" s="360"/>
      <c r="AP1250" s="360"/>
      <c r="AQ1250" s="360"/>
      <c r="AR1250" s="360"/>
      <c r="AS1250" s="360"/>
      <c r="AT1250" s="360"/>
      <c r="AU1250" s="360"/>
      <c r="AV1250" s="360"/>
      <c r="AW1250" s="360"/>
      <c r="AX1250" s="360"/>
      <c r="AY1250" s="360"/>
      <c r="AZ1250" s="360"/>
      <c r="BA1250" s="360"/>
      <c r="BB1250" s="360"/>
      <c r="BC1250" s="360"/>
      <c r="BD1250" s="360"/>
      <c r="BE1250" s="360"/>
      <c r="BF1250" s="360"/>
      <c r="BG1250" s="360"/>
      <c r="BH1250" s="360"/>
      <c r="BI1250" s="360"/>
      <c r="BJ1250" s="360"/>
      <c r="BK1250" s="360"/>
      <c r="BL1250" s="360"/>
      <c r="BM1250" s="360"/>
      <c r="BN1250" s="360"/>
      <c r="BO1250" s="360"/>
      <c r="BP1250" s="360"/>
      <c r="BQ1250" s="360"/>
      <c r="BR1250" s="360"/>
      <c r="BS1250" s="360"/>
      <c r="BT1250" s="360"/>
      <c r="BU1250" s="360"/>
      <c r="BV1250" s="360"/>
      <c r="BW1250" s="360"/>
      <c r="BX1250" s="360"/>
      <c r="BY1250" s="360"/>
      <c r="BZ1250" s="360"/>
      <c r="CA1250" s="360"/>
      <c r="CB1250" s="360"/>
      <c r="CC1250" s="360"/>
      <c r="CD1250" s="360"/>
      <c r="CE1250" s="360"/>
      <c r="CF1250" s="360"/>
      <c r="CG1250" s="360"/>
      <c r="CH1250" s="360"/>
      <c r="CI1250" s="360"/>
      <c r="CJ1250" s="360"/>
      <c r="CK1250" s="360"/>
      <c r="CL1250" s="360"/>
      <c r="CM1250" s="360"/>
      <c r="CN1250" s="360"/>
      <c r="CO1250" s="360"/>
      <c r="CP1250" s="360"/>
      <c r="CQ1250" s="360"/>
      <c r="CR1250" s="360"/>
      <c r="CS1250" s="360"/>
      <c r="CT1250" s="360"/>
      <c r="CU1250" s="360"/>
      <c r="CV1250" s="360"/>
      <c r="CW1250" s="360"/>
      <c r="CX1250" s="360"/>
      <c r="CY1250" s="360"/>
      <c r="CZ1250" s="360"/>
      <c r="DA1250" s="360"/>
      <c r="DB1250" s="360"/>
      <c r="DC1250" s="360"/>
      <c r="DD1250" s="360"/>
      <c r="DE1250" s="360"/>
      <c r="DF1250" s="360"/>
      <c r="DG1250" s="360"/>
      <c r="DH1250" s="360"/>
      <c r="DI1250" s="360"/>
      <c r="DJ1250" s="360"/>
      <c r="DK1250" s="360"/>
      <c r="DL1250" s="360"/>
      <c r="DM1250" s="360"/>
      <c r="DN1250" s="360"/>
      <c r="DO1250" s="360"/>
      <c r="DP1250" s="360"/>
      <c r="DQ1250" s="360"/>
      <c r="DR1250" s="360"/>
      <c r="DS1250" s="360"/>
      <c r="DT1250" s="360"/>
      <c r="DU1250" s="360"/>
      <c r="DV1250" s="360"/>
      <c r="DW1250" s="360"/>
      <c r="DX1250" s="360"/>
      <c r="DY1250" s="360"/>
      <c r="DZ1250" s="360"/>
      <c r="EA1250" s="360"/>
      <c r="EB1250" s="360"/>
      <c r="EC1250" s="360"/>
      <c r="ED1250" s="360"/>
      <c r="EE1250" s="360"/>
      <c r="EF1250" s="360"/>
      <c r="EG1250" s="360"/>
      <c r="EH1250" s="360"/>
      <c r="EI1250" s="360"/>
      <c r="EJ1250" s="360"/>
      <c r="EK1250" s="360"/>
      <c r="EL1250" s="360"/>
      <c r="EM1250" s="360"/>
      <c r="EN1250" s="360"/>
      <c r="EO1250" s="360"/>
      <c r="EP1250" s="360"/>
      <c r="EQ1250" s="360"/>
      <c r="ER1250" s="360"/>
      <c r="ES1250" s="360"/>
      <c r="ET1250" s="360"/>
      <c r="EU1250" s="360"/>
      <c r="EV1250" s="360"/>
      <c r="EW1250" s="360"/>
      <c r="EX1250" s="360"/>
      <c r="EY1250" s="360"/>
      <c r="EZ1250" s="360"/>
      <c r="FA1250" s="360"/>
      <c r="FB1250" s="360"/>
      <c r="FC1250" s="360"/>
      <c r="FD1250" s="360"/>
      <c r="FE1250" s="360"/>
      <c r="FF1250" s="360"/>
      <c r="FG1250" s="360"/>
      <c r="FH1250" s="360"/>
      <c r="FI1250" s="360"/>
      <c r="FJ1250" s="360"/>
      <c r="FK1250" s="360"/>
      <c r="FL1250" s="360"/>
      <c r="FM1250" s="360"/>
      <c r="FN1250" s="360"/>
      <c r="FO1250" s="360"/>
      <c r="FP1250" s="360"/>
      <c r="FQ1250" s="360"/>
      <c r="FR1250" s="360"/>
      <c r="FS1250" s="360"/>
      <c r="FT1250" s="360"/>
      <c r="FU1250" s="360"/>
      <c r="FV1250" s="360"/>
      <c r="FW1250" s="360"/>
      <c r="FX1250" s="360"/>
      <c r="FY1250" s="360"/>
      <c r="FZ1250" s="360"/>
      <c r="GA1250" s="360"/>
      <c r="GB1250" s="360"/>
      <c r="GC1250" s="360"/>
      <c r="GD1250" s="360"/>
      <c r="GE1250" s="360"/>
      <c r="GF1250" s="360"/>
      <c r="GG1250" s="360"/>
      <c r="GH1250" s="360"/>
      <c r="GI1250" s="360"/>
      <c r="GJ1250" s="360"/>
      <c r="GK1250" s="360"/>
      <c r="GL1250" s="360"/>
      <c r="GM1250" s="360"/>
      <c r="GN1250" s="360"/>
      <c r="GO1250" s="360"/>
      <c r="GP1250" s="360"/>
      <c r="GQ1250" s="360"/>
      <c r="GR1250" s="360"/>
      <c r="GS1250" s="360"/>
      <c r="GT1250" s="360"/>
      <c r="GU1250" s="360"/>
      <c r="GV1250" s="360"/>
      <c r="GW1250" s="360"/>
      <c r="GX1250" s="360"/>
      <c r="GY1250" s="360"/>
      <c r="GZ1250" s="360"/>
      <c r="HA1250" s="360"/>
      <c r="HB1250" s="360"/>
      <c r="HC1250" s="360"/>
      <c r="HD1250" s="360"/>
      <c r="HE1250" s="360"/>
      <c r="HF1250" s="360"/>
      <c r="HG1250" s="360"/>
      <c r="HH1250" s="360"/>
      <c r="HI1250" s="360"/>
      <c r="HJ1250" s="360"/>
      <c r="HK1250" s="360"/>
      <c r="HL1250" s="360"/>
      <c r="HM1250" s="360"/>
      <c r="HN1250" s="360"/>
      <c r="HO1250" s="360"/>
      <c r="HP1250" s="360"/>
      <c r="HQ1250" s="360"/>
      <c r="HR1250" s="360"/>
      <c r="HS1250" s="360"/>
      <c r="HT1250" s="360"/>
      <c r="HU1250" s="360"/>
      <c r="HV1250" s="360"/>
      <c r="HW1250" s="360"/>
      <c r="HX1250" s="360"/>
    </row>
    <row r="1251" spans="1:232" s="461" customFormat="1">
      <c r="A1251" s="352"/>
      <c r="B1251" s="369"/>
      <c r="C1251" s="354"/>
      <c r="D1251" s="355"/>
      <c r="E1251" s="356"/>
      <c r="F1251" s="357"/>
      <c r="G1251" s="370"/>
      <c r="H1251" s="372"/>
      <c r="I1251" s="447"/>
      <c r="J1251" s="448"/>
      <c r="K1251" s="449"/>
      <c r="L1251" s="446"/>
      <c r="N1251" s="440"/>
      <c r="O1251" s="440"/>
      <c r="P1251" s="360"/>
      <c r="Q1251" s="360"/>
      <c r="R1251" s="360"/>
      <c r="S1251" s="360"/>
      <c r="T1251" s="360"/>
      <c r="U1251" s="360"/>
      <c r="V1251" s="360"/>
      <c r="W1251" s="360"/>
      <c r="X1251" s="360"/>
      <c r="Y1251" s="360"/>
      <c r="Z1251" s="360"/>
      <c r="AA1251" s="360"/>
      <c r="AB1251" s="360"/>
      <c r="AC1251" s="360"/>
      <c r="AD1251" s="360"/>
      <c r="AE1251" s="360"/>
      <c r="AF1251" s="360"/>
      <c r="AG1251" s="360"/>
      <c r="AH1251" s="360"/>
      <c r="AI1251" s="360"/>
      <c r="AJ1251" s="360"/>
      <c r="AK1251" s="360"/>
      <c r="AL1251" s="360"/>
      <c r="AM1251" s="360"/>
      <c r="AN1251" s="360"/>
      <c r="AO1251" s="360"/>
      <c r="AP1251" s="360"/>
      <c r="AQ1251" s="360"/>
      <c r="AR1251" s="360"/>
      <c r="AS1251" s="360"/>
      <c r="AT1251" s="360"/>
      <c r="AU1251" s="360"/>
      <c r="AV1251" s="360"/>
      <c r="AW1251" s="360"/>
      <c r="AX1251" s="360"/>
      <c r="AY1251" s="360"/>
      <c r="AZ1251" s="360"/>
      <c r="BA1251" s="360"/>
      <c r="BB1251" s="360"/>
      <c r="BC1251" s="360"/>
      <c r="BD1251" s="360"/>
      <c r="BE1251" s="360"/>
      <c r="BF1251" s="360"/>
      <c r="BG1251" s="360"/>
      <c r="BH1251" s="360"/>
      <c r="BI1251" s="360"/>
      <c r="BJ1251" s="360"/>
      <c r="BK1251" s="360"/>
      <c r="BL1251" s="360"/>
      <c r="BM1251" s="360"/>
      <c r="BN1251" s="360"/>
      <c r="BO1251" s="360"/>
      <c r="BP1251" s="360"/>
      <c r="BQ1251" s="360"/>
      <c r="BR1251" s="360"/>
      <c r="BS1251" s="360"/>
      <c r="BT1251" s="360"/>
      <c r="BU1251" s="360"/>
      <c r="BV1251" s="360"/>
      <c r="BW1251" s="360"/>
      <c r="BX1251" s="360"/>
      <c r="BY1251" s="360"/>
      <c r="BZ1251" s="360"/>
      <c r="CA1251" s="360"/>
      <c r="CB1251" s="360"/>
      <c r="CC1251" s="360"/>
      <c r="CD1251" s="360"/>
      <c r="CE1251" s="360"/>
      <c r="CF1251" s="360"/>
      <c r="CG1251" s="360"/>
      <c r="CH1251" s="360"/>
      <c r="CI1251" s="360"/>
      <c r="CJ1251" s="360"/>
      <c r="CK1251" s="360"/>
      <c r="CL1251" s="360"/>
      <c r="CM1251" s="360"/>
      <c r="CN1251" s="360"/>
      <c r="CO1251" s="360"/>
      <c r="CP1251" s="360"/>
      <c r="CQ1251" s="360"/>
      <c r="CR1251" s="360"/>
      <c r="CS1251" s="360"/>
      <c r="CT1251" s="360"/>
      <c r="CU1251" s="360"/>
      <c r="CV1251" s="360"/>
      <c r="CW1251" s="360"/>
      <c r="CX1251" s="360"/>
      <c r="CY1251" s="360"/>
      <c r="CZ1251" s="360"/>
      <c r="DA1251" s="360"/>
      <c r="DB1251" s="360"/>
      <c r="DC1251" s="360"/>
      <c r="DD1251" s="360"/>
      <c r="DE1251" s="360"/>
      <c r="DF1251" s="360"/>
      <c r="DG1251" s="360"/>
      <c r="DH1251" s="360"/>
      <c r="DI1251" s="360"/>
      <c r="DJ1251" s="360"/>
      <c r="DK1251" s="360"/>
      <c r="DL1251" s="360"/>
      <c r="DM1251" s="360"/>
      <c r="DN1251" s="360"/>
      <c r="DO1251" s="360"/>
      <c r="DP1251" s="360"/>
      <c r="DQ1251" s="360"/>
      <c r="DR1251" s="360"/>
      <c r="DS1251" s="360"/>
      <c r="DT1251" s="360"/>
      <c r="DU1251" s="360"/>
      <c r="DV1251" s="360"/>
      <c r="DW1251" s="360"/>
      <c r="DX1251" s="360"/>
      <c r="DY1251" s="360"/>
      <c r="DZ1251" s="360"/>
      <c r="EA1251" s="360"/>
      <c r="EB1251" s="360"/>
      <c r="EC1251" s="360"/>
      <c r="ED1251" s="360"/>
      <c r="EE1251" s="360"/>
      <c r="EF1251" s="360"/>
      <c r="EG1251" s="360"/>
      <c r="EH1251" s="360"/>
      <c r="EI1251" s="360"/>
      <c r="EJ1251" s="360"/>
      <c r="EK1251" s="360"/>
      <c r="EL1251" s="360"/>
      <c r="EM1251" s="360"/>
      <c r="EN1251" s="360"/>
      <c r="EO1251" s="360"/>
      <c r="EP1251" s="360"/>
      <c r="EQ1251" s="360"/>
      <c r="ER1251" s="360"/>
      <c r="ES1251" s="360"/>
      <c r="ET1251" s="360"/>
      <c r="EU1251" s="360"/>
      <c r="EV1251" s="360"/>
      <c r="EW1251" s="360"/>
      <c r="EX1251" s="360"/>
      <c r="EY1251" s="360"/>
      <c r="EZ1251" s="360"/>
      <c r="FA1251" s="360"/>
      <c r="FB1251" s="360"/>
      <c r="FC1251" s="360"/>
      <c r="FD1251" s="360"/>
      <c r="FE1251" s="360"/>
      <c r="FF1251" s="360"/>
      <c r="FG1251" s="360"/>
      <c r="FH1251" s="360"/>
      <c r="FI1251" s="360"/>
      <c r="FJ1251" s="360"/>
      <c r="FK1251" s="360"/>
      <c r="FL1251" s="360"/>
      <c r="FM1251" s="360"/>
      <c r="FN1251" s="360"/>
      <c r="FO1251" s="360"/>
      <c r="FP1251" s="360"/>
      <c r="FQ1251" s="360"/>
      <c r="FR1251" s="360"/>
      <c r="FS1251" s="360"/>
      <c r="FT1251" s="360"/>
      <c r="FU1251" s="360"/>
      <c r="FV1251" s="360"/>
      <c r="FW1251" s="360"/>
      <c r="FX1251" s="360"/>
      <c r="FY1251" s="360"/>
      <c r="FZ1251" s="360"/>
      <c r="GA1251" s="360"/>
      <c r="GB1251" s="360"/>
      <c r="GC1251" s="360"/>
      <c r="GD1251" s="360"/>
      <c r="GE1251" s="360"/>
      <c r="GF1251" s="360"/>
      <c r="GG1251" s="360"/>
      <c r="GH1251" s="360"/>
      <c r="GI1251" s="360"/>
      <c r="GJ1251" s="360"/>
      <c r="GK1251" s="360"/>
      <c r="GL1251" s="360"/>
      <c r="GM1251" s="360"/>
      <c r="GN1251" s="360"/>
      <c r="GO1251" s="360"/>
      <c r="GP1251" s="360"/>
      <c r="GQ1251" s="360"/>
      <c r="GR1251" s="360"/>
      <c r="GS1251" s="360"/>
      <c r="GT1251" s="360"/>
      <c r="GU1251" s="360"/>
      <c r="GV1251" s="360"/>
      <c r="GW1251" s="360"/>
      <c r="GX1251" s="360"/>
      <c r="GY1251" s="360"/>
      <c r="GZ1251" s="360"/>
      <c r="HA1251" s="360"/>
      <c r="HB1251" s="360"/>
      <c r="HC1251" s="360"/>
      <c r="HD1251" s="360"/>
      <c r="HE1251" s="360"/>
      <c r="HF1251" s="360"/>
      <c r="HG1251" s="360"/>
      <c r="HH1251" s="360"/>
      <c r="HI1251" s="360"/>
      <c r="HJ1251" s="360"/>
      <c r="HK1251" s="360"/>
      <c r="HL1251" s="360"/>
      <c r="HM1251" s="360"/>
      <c r="HN1251" s="360"/>
      <c r="HO1251" s="360"/>
      <c r="HP1251" s="360"/>
      <c r="HQ1251" s="360"/>
      <c r="HR1251" s="360"/>
      <c r="HS1251" s="360"/>
      <c r="HT1251" s="360"/>
      <c r="HU1251" s="360"/>
      <c r="HV1251" s="360"/>
      <c r="HW1251" s="360"/>
      <c r="HX1251" s="360"/>
    </row>
    <row r="1252" spans="1:232" s="461" customFormat="1">
      <c r="A1252" s="352"/>
      <c r="B1252" s="369"/>
      <c r="C1252" s="354"/>
      <c r="D1252" s="355"/>
      <c r="E1252" s="356"/>
      <c r="F1252" s="357"/>
      <c r="G1252" s="370"/>
      <c r="H1252" s="372"/>
      <c r="I1252" s="447"/>
      <c r="J1252" s="448"/>
      <c r="K1252" s="449"/>
      <c r="L1252" s="446"/>
      <c r="N1252" s="440"/>
      <c r="O1252" s="440"/>
      <c r="P1252" s="360"/>
      <c r="Q1252" s="360"/>
      <c r="R1252" s="360"/>
      <c r="S1252" s="360"/>
      <c r="T1252" s="360"/>
      <c r="U1252" s="360"/>
      <c r="V1252" s="360"/>
      <c r="W1252" s="360"/>
      <c r="X1252" s="360"/>
      <c r="Y1252" s="360"/>
      <c r="Z1252" s="360"/>
      <c r="AA1252" s="360"/>
      <c r="AB1252" s="360"/>
      <c r="AC1252" s="360"/>
      <c r="AD1252" s="360"/>
      <c r="AE1252" s="360"/>
      <c r="AF1252" s="360"/>
      <c r="AG1252" s="360"/>
      <c r="AH1252" s="360"/>
      <c r="AI1252" s="360"/>
      <c r="AJ1252" s="360"/>
      <c r="AK1252" s="360"/>
      <c r="AL1252" s="360"/>
      <c r="AM1252" s="360"/>
      <c r="AN1252" s="360"/>
      <c r="AO1252" s="360"/>
      <c r="AP1252" s="360"/>
      <c r="AQ1252" s="360"/>
      <c r="AR1252" s="360"/>
      <c r="AS1252" s="360"/>
      <c r="AT1252" s="360"/>
      <c r="AU1252" s="360"/>
      <c r="AV1252" s="360"/>
      <c r="AW1252" s="360"/>
      <c r="AX1252" s="360"/>
      <c r="AY1252" s="360"/>
      <c r="AZ1252" s="360"/>
      <c r="BA1252" s="360"/>
      <c r="BB1252" s="360"/>
      <c r="BC1252" s="360"/>
      <c r="BD1252" s="360"/>
      <c r="BE1252" s="360"/>
      <c r="BF1252" s="360"/>
      <c r="BG1252" s="360"/>
      <c r="BH1252" s="360"/>
      <c r="BI1252" s="360"/>
      <c r="BJ1252" s="360"/>
      <c r="BK1252" s="360"/>
      <c r="BL1252" s="360"/>
      <c r="BM1252" s="360"/>
      <c r="BN1252" s="360"/>
      <c r="BO1252" s="360"/>
      <c r="BP1252" s="360"/>
      <c r="BQ1252" s="360"/>
      <c r="BR1252" s="360"/>
      <c r="BS1252" s="360"/>
      <c r="BT1252" s="360"/>
      <c r="BU1252" s="360"/>
      <c r="BV1252" s="360"/>
      <c r="BW1252" s="360"/>
      <c r="BX1252" s="360"/>
      <c r="BY1252" s="360"/>
      <c r="BZ1252" s="360"/>
      <c r="CA1252" s="360"/>
      <c r="CB1252" s="360"/>
      <c r="CC1252" s="360"/>
      <c r="CD1252" s="360"/>
      <c r="CE1252" s="360"/>
      <c r="CF1252" s="360"/>
      <c r="CG1252" s="360"/>
      <c r="CH1252" s="360"/>
      <c r="CI1252" s="360"/>
      <c r="CJ1252" s="360"/>
      <c r="CK1252" s="360"/>
      <c r="CL1252" s="360"/>
      <c r="CM1252" s="360"/>
      <c r="CN1252" s="360"/>
      <c r="CO1252" s="360"/>
      <c r="CP1252" s="360"/>
      <c r="CQ1252" s="360"/>
      <c r="CR1252" s="360"/>
      <c r="CS1252" s="360"/>
      <c r="CT1252" s="360"/>
      <c r="CU1252" s="360"/>
      <c r="CV1252" s="360"/>
      <c r="CW1252" s="360"/>
      <c r="CX1252" s="360"/>
      <c r="CY1252" s="360"/>
      <c r="CZ1252" s="360"/>
      <c r="DA1252" s="360"/>
      <c r="DB1252" s="360"/>
      <c r="DC1252" s="360"/>
      <c r="DD1252" s="360"/>
      <c r="DE1252" s="360"/>
      <c r="DF1252" s="360"/>
      <c r="DG1252" s="360"/>
      <c r="DH1252" s="360"/>
      <c r="DI1252" s="360"/>
      <c r="DJ1252" s="360"/>
      <c r="DK1252" s="360"/>
      <c r="DL1252" s="360"/>
      <c r="DM1252" s="360"/>
      <c r="DN1252" s="360"/>
      <c r="DO1252" s="360"/>
      <c r="DP1252" s="360"/>
      <c r="DQ1252" s="360"/>
      <c r="DR1252" s="360"/>
      <c r="DS1252" s="360"/>
      <c r="DT1252" s="360"/>
      <c r="DU1252" s="360"/>
      <c r="DV1252" s="360"/>
      <c r="DW1252" s="360"/>
      <c r="DX1252" s="360"/>
      <c r="DY1252" s="360"/>
      <c r="DZ1252" s="360"/>
      <c r="EA1252" s="360"/>
      <c r="EB1252" s="360"/>
      <c r="EC1252" s="360"/>
      <c r="ED1252" s="360"/>
      <c r="EE1252" s="360"/>
      <c r="EF1252" s="360"/>
      <c r="EG1252" s="360"/>
      <c r="EH1252" s="360"/>
      <c r="EI1252" s="360"/>
      <c r="EJ1252" s="360"/>
      <c r="EK1252" s="360"/>
      <c r="EL1252" s="360"/>
      <c r="EM1252" s="360"/>
      <c r="EN1252" s="360"/>
      <c r="EO1252" s="360"/>
      <c r="EP1252" s="360"/>
      <c r="EQ1252" s="360"/>
      <c r="ER1252" s="360"/>
      <c r="ES1252" s="360"/>
      <c r="ET1252" s="360"/>
      <c r="EU1252" s="360"/>
      <c r="EV1252" s="360"/>
      <c r="EW1252" s="360"/>
      <c r="EX1252" s="360"/>
      <c r="EY1252" s="360"/>
      <c r="EZ1252" s="360"/>
      <c r="FA1252" s="360"/>
      <c r="FB1252" s="360"/>
      <c r="FC1252" s="360"/>
      <c r="FD1252" s="360"/>
      <c r="FE1252" s="360"/>
      <c r="FF1252" s="360"/>
      <c r="FG1252" s="360"/>
      <c r="FH1252" s="360"/>
      <c r="FI1252" s="360"/>
      <c r="FJ1252" s="360"/>
      <c r="FK1252" s="360"/>
      <c r="FL1252" s="360"/>
      <c r="FM1252" s="360"/>
      <c r="FN1252" s="360"/>
      <c r="FO1252" s="360"/>
      <c r="FP1252" s="360"/>
      <c r="FQ1252" s="360"/>
      <c r="FR1252" s="360"/>
      <c r="FS1252" s="360"/>
      <c r="FT1252" s="360"/>
      <c r="FU1252" s="360"/>
      <c r="FV1252" s="360"/>
      <c r="FW1252" s="360"/>
      <c r="FX1252" s="360"/>
      <c r="FY1252" s="360"/>
      <c r="FZ1252" s="360"/>
      <c r="GA1252" s="360"/>
      <c r="GB1252" s="360"/>
      <c r="GC1252" s="360"/>
      <c r="GD1252" s="360"/>
      <c r="GE1252" s="360"/>
      <c r="GF1252" s="360"/>
      <c r="GG1252" s="360"/>
      <c r="GH1252" s="360"/>
      <c r="GI1252" s="360"/>
      <c r="GJ1252" s="360"/>
      <c r="GK1252" s="360"/>
      <c r="GL1252" s="360"/>
      <c r="GM1252" s="360"/>
      <c r="GN1252" s="360"/>
      <c r="GO1252" s="360"/>
      <c r="GP1252" s="360"/>
      <c r="GQ1252" s="360"/>
      <c r="GR1252" s="360"/>
      <c r="GS1252" s="360"/>
      <c r="GT1252" s="360"/>
      <c r="GU1252" s="360"/>
      <c r="GV1252" s="360"/>
      <c r="GW1252" s="360"/>
      <c r="GX1252" s="360"/>
      <c r="GY1252" s="360"/>
      <c r="GZ1252" s="360"/>
      <c r="HA1252" s="360"/>
      <c r="HB1252" s="360"/>
      <c r="HC1252" s="360"/>
      <c r="HD1252" s="360"/>
      <c r="HE1252" s="360"/>
      <c r="HF1252" s="360"/>
      <c r="HG1252" s="360"/>
      <c r="HH1252" s="360"/>
      <c r="HI1252" s="360"/>
      <c r="HJ1252" s="360"/>
      <c r="HK1252" s="360"/>
      <c r="HL1252" s="360"/>
      <c r="HM1252" s="360"/>
      <c r="HN1252" s="360"/>
      <c r="HO1252" s="360"/>
      <c r="HP1252" s="360"/>
      <c r="HQ1252" s="360"/>
      <c r="HR1252" s="360"/>
      <c r="HS1252" s="360"/>
      <c r="HT1252" s="360"/>
      <c r="HU1252" s="360"/>
      <c r="HV1252" s="360"/>
      <c r="HW1252" s="360"/>
      <c r="HX1252" s="360"/>
    </row>
    <row r="1253" spans="1:232" s="461" customFormat="1">
      <c r="A1253" s="352"/>
      <c r="B1253" s="369"/>
      <c r="C1253" s="354"/>
      <c r="D1253" s="355"/>
      <c r="E1253" s="356"/>
      <c r="F1253" s="357"/>
      <c r="G1253" s="370"/>
      <c r="H1253" s="372"/>
      <c r="I1253" s="447"/>
      <c r="J1253" s="448"/>
      <c r="K1253" s="449"/>
      <c r="L1253" s="446"/>
      <c r="N1253" s="440"/>
      <c r="O1253" s="440"/>
      <c r="P1253" s="360"/>
      <c r="Q1253" s="360"/>
      <c r="R1253" s="360"/>
      <c r="S1253" s="360"/>
      <c r="T1253" s="360"/>
      <c r="U1253" s="360"/>
      <c r="V1253" s="360"/>
      <c r="W1253" s="360"/>
      <c r="X1253" s="360"/>
      <c r="Y1253" s="360"/>
      <c r="Z1253" s="360"/>
      <c r="AA1253" s="360"/>
      <c r="AB1253" s="360"/>
      <c r="AC1253" s="360"/>
      <c r="AD1253" s="360"/>
      <c r="AE1253" s="360"/>
      <c r="AF1253" s="360"/>
      <c r="AG1253" s="360"/>
      <c r="AH1253" s="360"/>
      <c r="AI1253" s="360"/>
      <c r="AJ1253" s="360"/>
      <c r="AK1253" s="360"/>
      <c r="AL1253" s="360"/>
      <c r="AM1253" s="360"/>
      <c r="AN1253" s="360"/>
      <c r="AO1253" s="360"/>
      <c r="AP1253" s="360"/>
      <c r="AQ1253" s="360"/>
      <c r="AR1253" s="360"/>
      <c r="AS1253" s="360"/>
      <c r="AT1253" s="360"/>
      <c r="AU1253" s="360"/>
      <c r="AV1253" s="360"/>
      <c r="AW1253" s="360"/>
      <c r="AX1253" s="360"/>
      <c r="AY1253" s="360"/>
      <c r="AZ1253" s="360"/>
      <c r="BA1253" s="360"/>
      <c r="BB1253" s="360"/>
      <c r="BC1253" s="360"/>
      <c r="BD1253" s="360"/>
      <c r="BE1253" s="360"/>
      <c r="BF1253" s="360"/>
      <c r="BG1253" s="360"/>
      <c r="BH1253" s="360"/>
      <c r="BI1253" s="360"/>
      <c r="BJ1253" s="360"/>
      <c r="BK1253" s="360"/>
      <c r="BL1253" s="360"/>
      <c r="BM1253" s="360"/>
      <c r="BN1253" s="360"/>
      <c r="BO1253" s="360"/>
      <c r="BP1253" s="360"/>
      <c r="BQ1253" s="360"/>
      <c r="BR1253" s="360"/>
      <c r="BS1253" s="360"/>
      <c r="BT1253" s="360"/>
      <c r="BU1253" s="360"/>
      <c r="BV1253" s="360"/>
      <c r="BW1253" s="360"/>
      <c r="BX1253" s="360"/>
      <c r="BY1253" s="360"/>
      <c r="BZ1253" s="360"/>
      <c r="CA1253" s="360"/>
      <c r="CB1253" s="360"/>
      <c r="CC1253" s="360"/>
      <c r="CD1253" s="360"/>
      <c r="CE1253" s="360"/>
      <c r="CF1253" s="360"/>
      <c r="CG1253" s="360"/>
      <c r="CH1253" s="360"/>
      <c r="CI1253" s="360"/>
      <c r="CJ1253" s="360"/>
      <c r="CK1253" s="360"/>
      <c r="CL1253" s="360"/>
      <c r="CM1253" s="360"/>
      <c r="CN1253" s="360"/>
      <c r="CO1253" s="360"/>
      <c r="CP1253" s="360"/>
      <c r="CQ1253" s="360"/>
      <c r="CR1253" s="360"/>
      <c r="CS1253" s="360"/>
      <c r="CT1253" s="360"/>
      <c r="CU1253" s="360"/>
      <c r="CV1253" s="360"/>
      <c r="CW1253" s="360"/>
      <c r="CX1253" s="360"/>
      <c r="CY1253" s="360"/>
      <c r="CZ1253" s="360"/>
      <c r="DA1253" s="360"/>
      <c r="DB1253" s="360"/>
      <c r="DC1253" s="360"/>
      <c r="DD1253" s="360"/>
      <c r="DE1253" s="360"/>
      <c r="DF1253" s="360"/>
      <c r="DG1253" s="360"/>
      <c r="DH1253" s="360"/>
      <c r="DI1253" s="360"/>
      <c r="DJ1253" s="360"/>
      <c r="DK1253" s="360"/>
      <c r="DL1253" s="360"/>
      <c r="DM1253" s="360"/>
      <c r="DN1253" s="360"/>
      <c r="DO1253" s="360"/>
      <c r="DP1253" s="360"/>
      <c r="DQ1253" s="360"/>
      <c r="DR1253" s="360"/>
      <c r="DS1253" s="360"/>
      <c r="DT1253" s="360"/>
      <c r="DU1253" s="360"/>
      <c r="DV1253" s="360"/>
      <c r="DW1253" s="360"/>
      <c r="DX1253" s="360"/>
      <c r="DY1253" s="360"/>
      <c r="DZ1253" s="360"/>
      <c r="EA1253" s="360"/>
      <c r="EB1253" s="360"/>
      <c r="EC1253" s="360"/>
      <c r="ED1253" s="360"/>
      <c r="EE1253" s="360"/>
      <c r="EF1253" s="360"/>
      <c r="EG1253" s="360"/>
      <c r="EH1253" s="360"/>
      <c r="EI1253" s="360"/>
      <c r="EJ1253" s="360"/>
      <c r="EK1253" s="360"/>
      <c r="EL1253" s="360"/>
      <c r="EM1253" s="360"/>
      <c r="EN1253" s="360"/>
      <c r="EO1253" s="360"/>
      <c r="EP1253" s="360"/>
      <c r="EQ1253" s="360"/>
      <c r="ER1253" s="360"/>
      <c r="ES1253" s="360"/>
      <c r="ET1253" s="360"/>
      <c r="EU1253" s="360"/>
      <c r="EV1253" s="360"/>
      <c r="EW1253" s="360"/>
      <c r="EX1253" s="360"/>
      <c r="EY1253" s="360"/>
      <c r="EZ1253" s="360"/>
      <c r="FA1253" s="360"/>
      <c r="FB1253" s="360"/>
      <c r="FC1253" s="360"/>
      <c r="FD1253" s="360"/>
      <c r="FE1253" s="360"/>
      <c r="FF1253" s="360"/>
      <c r="FG1253" s="360"/>
      <c r="FH1253" s="360"/>
      <c r="FI1253" s="360"/>
      <c r="FJ1253" s="360"/>
      <c r="FK1253" s="360"/>
      <c r="FL1253" s="360"/>
      <c r="FM1253" s="360"/>
      <c r="FN1253" s="360"/>
      <c r="FO1253" s="360"/>
      <c r="FP1253" s="360"/>
      <c r="FQ1253" s="360"/>
      <c r="FR1253" s="360"/>
      <c r="FS1253" s="360"/>
      <c r="FT1253" s="360"/>
      <c r="FU1253" s="360"/>
      <c r="FV1253" s="360"/>
      <c r="FW1253" s="360"/>
      <c r="FX1253" s="360"/>
      <c r="FY1253" s="360"/>
      <c r="FZ1253" s="360"/>
      <c r="GA1253" s="360"/>
      <c r="GB1253" s="360"/>
      <c r="GC1253" s="360"/>
      <c r="GD1253" s="360"/>
      <c r="GE1253" s="360"/>
      <c r="GF1253" s="360"/>
      <c r="GG1253" s="360"/>
      <c r="GH1253" s="360"/>
      <c r="GI1253" s="360"/>
      <c r="GJ1253" s="360"/>
      <c r="GK1253" s="360"/>
      <c r="GL1253" s="360"/>
      <c r="GM1253" s="360"/>
      <c r="GN1253" s="360"/>
      <c r="GO1253" s="360"/>
      <c r="GP1253" s="360"/>
      <c r="GQ1253" s="360"/>
      <c r="GR1253" s="360"/>
      <c r="GS1253" s="360"/>
      <c r="GT1253" s="360"/>
      <c r="GU1253" s="360"/>
      <c r="GV1253" s="360"/>
      <c r="GW1253" s="360"/>
      <c r="GX1253" s="360"/>
      <c r="GY1253" s="360"/>
      <c r="GZ1253" s="360"/>
      <c r="HA1253" s="360"/>
      <c r="HB1253" s="360"/>
      <c r="HC1253" s="360"/>
      <c r="HD1253" s="360"/>
      <c r="HE1253" s="360"/>
      <c r="HF1253" s="360"/>
      <c r="HG1253" s="360"/>
      <c r="HH1253" s="360"/>
      <c r="HI1253" s="360"/>
      <c r="HJ1253" s="360"/>
      <c r="HK1253" s="360"/>
      <c r="HL1253" s="360"/>
      <c r="HM1253" s="360"/>
      <c r="HN1253" s="360"/>
      <c r="HO1253" s="360"/>
      <c r="HP1253" s="360"/>
      <c r="HQ1253" s="360"/>
      <c r="HR1253" s="360"/>
      <c r="HS1253" s="360"/>
      <c r="HT1253" s="360"/>
      <c r="HU1253" s="360"/>
      <c r="HV1253" s="360"/>
      <c r="HW1253" s="360"/>
      <c r="HX1253" s="360"/>
    </row>
    <row r="1254" spans="1:232" s="461" customFormat="1">
      <c r="A1254" s="352"/>
      <c r="B1254" s="369"/>
      <c r="C1254" s="354"/>
      <c r="D1254" s="355"/>
      <c r="E1254" s="356"/>
      <c r="F1254" s="357"/>
      <c r="G1254" s="370"/>
      <c r="H1254" s="372"/>
      <c r="I1254" s="447"/>
      <c r="J1254" s="448"/>
      <c r="K1254" s="449"/>
      <c r="L1254" s="446"/>
      <c r="N1254" s="440"/>
      <c r="O1254" s="440"/>
      <c r="P1254" s="360"/>
      <c r="Q1254" s="360"/>
      <c r="R1254" s="360"/>
      <c r="S1254" s="360"/>
      <c r="T1254" s="360"/>
      <c r="U1254" s="360"/>
      <c r="V1254" s="360"/>
      <c r="W1254" s="360"/>
      <c r="X1254" s="360"/>
      <c r="Y1254" s="360"/>
      <c r="Z1254" s="360"/>
      <c r="AA1254" s="360"/>
      <c r="AB1254" s="360"/>
      <c r="AC1254" s="360"/>
      <c r="AD1254" s="360"/>
      <c r="AE1254" s="360"/>
      <c r="AF1254" s="360"/>
      <c r="AG1254" s="360"/>
      <c r="AH1254" s="360"/>
      <c r="AI1254" s="360"/>
      <c r="AJ1254" s="360"/>
      <c r="AK1254" s="360"/>
      <c r="AL1254" s="360"/>
      <c r="AM1254" s="360"/>
      <c r="AN1254" s="360"/>
      <c r="AO1254" s="360"/>
      <c r="AP1254" s="360"/>
      <c r="AQ1254" s="360"/>
      <c r="AR1254" s="360"/>
      <c r="AS1254" s="360"/>
      <c r="AT1254" s="360"/>
      <c r="AU1254" s="360"/>
      <c r="AV1254" s="360"/>
      <c r="AW1254" s="360"/>
      <c r="AX1254" s="360"/>
      <c r="AY1254" s="360"/>
      <c r="AZ1254" s="360"/>
      <c r="BA1254" s="360"/>
      <c r="BB1254" s="360"/>
      <c r="BC1254" s="360"/>
      <c r="BD1254" s="360"/>
      <c r="BE1254" s="360"/>
      <c r="BF1254" s="360"/>
      <c r="BG1254" s="360"/>
      <c r="BH1254" s="360"/>
      <c r="BI1254" s="360"/>
      <c r="BJ1254" s="360"/>
      <c r="BK1254" s="360"/>
      <c r="BL1254" s="360"/>
      <c r="BM1254" s="360"/>
      <c r="BN1254" s="360"/>
      <c r="BO1254" s="360"/>
      <c r="BP1254" s="360"/>
      <c r="BQ1254" s="360"/>
      <c r="BR1254" s="360"/>
      <c r="BS1254" s="360"/>
      <c r="BT1254" s="360"/>
      <c r="BU1254" s="360"/>
      <c r="BV1254" s="360"/>
      <c r="BW1254" s="360"/>
      <c r="BX1254" s="360"/>
      <c r="BY1254" s="360"/>
      <c r="BZ1254" s="360"/>
      <c r="CA1254" s="360"/>
      <c r="CB1254" s="360"/>
      <c r="CC1254" s="360"/>
      <c r="CD1254" s="360"/>
      <c r="CE1254" s="360"/>
      <c r="CF1254" s="360"/>
      <c r="CG1254" s="360"/>
      <c r="CH1254" s="360"/>
      <c r="CI1254" s="360"/>
      <c r="CJ1254" s="360"/>
      <c r="CK1254" s="360"/>
      <c r="CL1254" s="360"/>
      <c r="CM1254" s="360"/>
      <c r="CN1254" s="360"/>
      <c r="CO1254" s="360"/>
      <c r="CP1254" s="360"/>
      <c r="CQ1254" s="360"/>
      <c r="CR1254" s="360"/>
      <c r="CS1254" s="360"/>
      <c r="CT1254" s="360"/>
      <c r="CU1254" s="360"/>
      <c r="CV1254" s="360"/>
      <c r="CW1254" s="360"/>
      <c r="CX1254" s="360"/>
      <c r="CY1254" s="360"/>
      <c r="CZ1254" s="360"/>
      <c r="DA1254" s="360"/>
      <c r="DB1254" s="360"/>
      <c r="DC1254" s="360"/>
      <c r="DD1254" s="360"/>
      <c r="DE1254" s="360"/>
      <c r="DF1254" s="360"/>
      <c r="DG1254" s="360"/>
      <c r="DH1254" s="360"/>
      <c r="DI1254" s="360"/>
      <c r="DJ1254" s="360"/>
      <c r="DK1254" s="360"/>
      <c r="DL1254" s="360"/>
      <c r="DM1254" s="360"/>
      <c r="DN1254" s="360"/>
      <c r="DO1254" s="360"/>
      <c r="DP1254" s="360"/>
      <c r="DQ1254" s="360"/>
      <c r="DR1254" s="360"/>
      <c r="DS1254" s="360"/>
      <c r="DT1254" s="360"/>
      <c r="DU1254" s="360"/>
      <c r="DV1254" s="360"/>
      <c r="DW1254" s="360"/>
      <c r="DX1254" s="360"/>
      <c r="DY1254" s="360"/>
      <c r="DZ1254" s="360"/>
      <c r="EA1254" s="360"/>
      <c r="EB1254" s="360"/>
      <c r="EC1254" s="360"/>
      <c r="ED1254" s="360"/>
      <c r="EE1254" s="360"/>
      <c r="EF1254" s="360"/>
      <c r="EG1254" s="360"/>
      <c r="EH1254" s="360"/>
      <c r="EI1254" s="360"/>
      <c r="EJ1254" s="360"/>
      <c r="EK1254" s="360"/>
      <c r="EL1254" s="360"/>
      <c r="EM1254" s="360"/>
      <c r="EN1254" s="360"/>
      <c r="EO1254" s="360"/>
      <c r="EP1254" s="360"/>
      <c r="EQ1254" s="360"/>
      <c r="ER1254" s="360"/>
      <c r="ES1254" s="360"/>
      <c r="ET1254" s="360"/>
      <c r="EU1254" s="360"/>
      <c r="EV1254" s="360"/>
      <c r="EW1254" s="360"/>
      <c r="EX1254" s="360"/>
      <c r="EY1254" s="360"/>
      <c r="EZ1254" s="360"/>
      <c r="FA1254" s="360"/>
      <c r="FB1254" s="360"/>
      <c r="FC1254" s="360"/>
      <c r="FD1254" s="360"/>
      <c r="FE1254" s="360"/>
      <c r="FF1254" s="360"/>
      <c r="FG1254" s="360"/>
      <c r="FH1254" s="360"/>
      <c r="FI1254" s="360"/>
      <c r="FJ1254" s="360"/>
      <c r="FK1254" s="360"/>
      <c r="FL1254" s="360"/>
      <c r="FM1254" s="360"/>
      <c r="FN1254" s="360"/>
      <c r="FO1254" s="360"/>
      <c r="FP1254" s="360"/>
      <c r="FQ1254" s="360"/>
      <c r="FR1254" s="360"/>
      <c r="FS1254" s="360"/>
      <c r="FT1254" s="360"/>
      <c r="FU1254" s="360"/>
      <c r="FV1254" s="360"/>
      <c r="FW1254" s="360"/>
      <c r="FX1254" s="360"/>
      <c r="FY1254" s="360"/>
      <c r="FZ1254" s="360"/>
      <c r="GA1254" s="360"/>
      <c r="GB1254" s="360"/>
      <c r="GC1254" s="360"/>
      <c r="GD1254" s="360"/>
      <c r="GE1254" s="360"/>
      <c r="GF1254" s="360"/>
      <c r="GG1254" s="360"/>
      <c r="GH1254" s="360"/>
      <c r="GI1254" s="360"/>
      <c r="GJ1254" s="360"/>
      <c r="GK1254" s="360"/>
      <c r="GL1254" s="360"/>
      <c r="GM1254" s="360"/>
      <c r="GN1254" s="360"/>
      <c r="GO1254" s="360"/>
      <c r="GP1254" s="360"/>
      <c r="GQ1254" s="360"/>
      <c r="GR1254" s="360"/>
      <c r="GS1254" s="360"/>
      <c r="GT1254" s="360"/>
      <c r="GU1254" s="360"/>
      <c r="GV1254" s="360"/>
      <c r="GW1254" s="360"/>
      <c r="GX1254" s="360"/>
      <c r="GY1254" s="360"/>
      <c r="GZ1254" s="360"/>
      <c r="HA1254" s="360"/>
      <c r="HB1254" s="360"/>
      <c r="HC1254" s="360"/>
      <c r="HD1254" s="360"/>
      <c r="HE1254" s="360"/>
      <c r="HF1254" s="360"/>
      <c r="HG1254" s="360"/>
      <c r="HH1254" s="360"/>
      <c r="HI1254" s="360"/>
      <c r="HJ1254" s="360"/>
      <c r="HK1254" s="360"/>
      <c r="HL1254" s="360"/>
      <c r="HM1254" s="360"/>
      <c r="HN1254" s="360"/>
      <c r="HO1254" s="360"/>
      <c r="HP1254" s="360"/>
      <c r="HQ1254" s="360"/>
      <c r="HR1254" s="360"/>
      <c r="HS1254" s="360"/>
      <c r="HT1254" s="360"/>
      <c r="HU1254" s="360"/>
      <c r="HV1254" s="360"/>
      <c r="HW1254" s="360"/>
      <c r="HX1254" s="360"/>
    </row>
    <row r="1255" spans="1:232" s="461" customFormat="1">
      <c r="A1255" s="352"/>
      <c r="B1255" s="369"/>
      <c r="C1255" s="354"/>
      <c r="D1255" s="355"/>
      <c r="E1255" s="356"/>
      <c r="F1255" s="357"/>
      <c r="G1255" s="370"/>
      <c r="H1255" s="372"/>
      <c r="I1255" s="447"/>
      <c r="J1255" s="448"/>
      <c r="K1255" s="449"/>
      <c r="L1255" s="446"/>
      <c r="N1255" s="440"/>
      <c r="O1255" s="440"/>
      <c r="P1255" s="360"/>
      <c r="Q1255" s="360"/>
      <c r="R1255" s="360"/>
      <c r="S1255" s="360"/>
      <c r="T1255" s="360"/>
      <c r="U1255" s="360"/>
      <c r="V1255" s="360"/>
      <c r="W1255" s="360"/>
      <c r="X1255" s="360"/>
      <c r="Y1255" s="360"/>
      <c r="Z1255" s="360"/>
      <c r="AA1255" s="360"/>
      <c r="AB1255" s="360"/>
      <c r="AC1255" s="360"/>
      <c r="AD1255" s="360"/>
      <c r="AE1255" s="360"/>
      <c r="AF1255" s="360"/>
      <c r="AG1255" s="360"/>
      <c r="AH1255" s="360"/>
      <c r="AI1255" s="360"/>
      <c r="AJ1255" s="360"/>
      <c r="AK1255" s="360"/>
      <c r="AL1255" s="360"/>
      <c r="AM1255" s="360"/>
      <c r="AN1255" s="360"/>
      <c r="AO1255" s="360"/>
      <c r="AP1255" s="360"/>
      <c r="AQ1255" s="360"/>
      <c r="AR1255" s="360"/>
      <c r="AS1255" s="360"/>
      <c r="AT1255" s="360"/>
      <c r="AU1255" s="360"/>
      <c r="AV1255" s="360"/>
      <c r="AW1255" s="360"/>
      <c r="AX1255" s="360"/>
      <c r="AY1255" s="360"/>
      <c r="AZ1255" s="360"/>
      <c r="BA1255" s="360"/>
      <c r="BB1255" s="360"/>
      <c r="BC1255" s="360"/>
      <c r="BD1255" s="360"/>
      <c r="BE1255" s="360"/>
      <c r="BF1255" s="360"/>
      <c r="BG1255" s="360"/>
      <c r="BH1255" s="360"/>
      <c r="BI1255" s="360"/>
      <c r="BJ1255" s="360"/>
      <c r="BK1255" s="360"/>
      <c r="BL1255" s="360"/>
      <c r="BM1255" s="360"/>
      <c r="BN1255" s="360"/>
      <c r="BO1255" s="360"/>
      <c r="BP1255" s="360"/>
      <c r="BQ1255" s="360"/>
      <c r="BR1255" s="360"/>
      <c r="BS1255" s="360"/>
      <c r="BT1255" s="360"/>
      <c r="BU1255" s="360"/>
      <c r="BV1255" s="360"/>
      <c r="BW1255" s="360"/>
      <c r="BX1255" s="360"/>
      <c r="BY1255" s="360"/>
      <c r="BZ1255" s="360"/>
      <c r="CA1255" s="360"/>
      <c r="CB1255" s="360"/>
      <c r="CC1255" s="360"/>
      <c r="CD1255" s="360"/>
      <c r="CE1255" s="360"/>
      <c r="CF1255" s="360"/>
      <c r="CG1255" s="360"/>
      <c r="CH1255" s="360"/>
      <c r="CI1255" s="360"/>
      <c r="CJ1255" s="360"/>
      <c r="CK1255" s="360"/>
      <c r="CL1255" s="360"/>
      <c r="CM1255" s="360"/>
      <c r="CN1255" s="360"/>
      <c r="CO1255" s="360"/>
      <c r="CP1255" s="360"/>
      <c r="CQ1255" s="360"/>
      <c r="CR1255" s="360"/>
      <c r="CS1255" s="360"/>
      <c r="CT1255" s="360"/>
      <c r="CU1255" s="360"/>
      <c r="CV1255" s="360"/>
      <c r="CW1255" s="360"/>
      <c r="CX1255" s="360"/>
      <c r="CY1255" s="360"/>
      <c r="CZ1255" s="360"/>
      <c r="DA1255" s="360"/>
      <c r="DB1255" s="360"/>
      <c r="DC1255" s="360"/>
      <c r="DD1255" s="360"/>
      <c r="DE1255" s="360"/>
      <c r="DF1255" s="360"/>
      <c r="DG1255" s="360"/>
      <c r="DH1255" s="360"/>
      <c r="DI1255" s="360"/>
      <c r="DJ1255" s="360"/>
      <c r="DK1255" s="360"/>
      <c r="DL1255" s="360"/>
      <c r="DM1255" s="360"/>
      <c r="DN1255" s="360"/>
      <c r="DO1255" s="360"/>
      <c r="DP1255" s="360"/>
      <c r="DQ1255" s="360"/>
      <c r="DR1255" s="360"/>
      <c r="DS1255" s="360"/>
      <c r="DT1255" s="360"/>
      <c r="DU1255" s="360"/>
      <c r="DV1255" s="360"/>
      <c r="DW1255" s="360"/>
      <c r="DX1255" s="360"/>
      <c r="DY1255" s="360"/>
      <c r="DZ1255" s="360"/>
      <c r="EA1255" s="360"/>
      <c r="EB1255" s="360"/>
      <c r="EC1255" s="360"/>
      <c r="ED1255" s="360"/>
      <c r="EE1255" s="360"/>
      <c r="EF1255" s="360"/>
      <c r="EG1255" s="360"/>
      <c r="EH1255" s="360"/>
      <c r="EI1255" s="360"/>
      <c r="EJ1255" s="360"/>
      <c r="EK1255" s="360"/>
      <c r="EL1255" s="360"/>
      <c r="EM1255" s="360"/>
      <c r="EN1255" s="360"/>
      <c r="EO1255" s="360"/>
      <c r="EP1255" s="360"/>
      <c r="EQ1255" s="360"/>
      <c r="ER1255" s="360"/>
      <c r="ES1255" s="360"/>
      <c r="ET1255" s="360"/>
      <c r="EU1255" s="360"/>
      <c r="EV1255" s="360"/>
      <c r="EW1255" s="360"/>
      <c r="EX1255" s="360"/>
      <c r="EY1255" s="360"/>
      <c r="EZ1255" s="360"/>
      <c r="FA1255" s="360"/>
      <c r="FB1255" s="360"/>
      <c r="FC1255" s="360"/>
      <c r="FD1255" s="360"/>
      <c r="FE1255" s="360"/>
      <c r="FF1255" s="360"/>
      <c r="FG1255" s="360"/>
      <c r="FH1255" s="360"/>
      <c r="FI1255" s="360"/>
      <c r="FJ1255" s="360"/>
      <c r="FK1255" s="360"/>
      <c r="FL1255" s="360"/>
      <c r="FM1255" s="360"/>
      <c r="FN1255" s="360"/>
      <c r="FO1255" s="360"/>
      <c r="FP1255" s="360"/>
      <c r="FQ1255" s="360"/>
      <c r="FR1255" s="360"/>
      <c r="FS1255" s="360"/>
      <c r="FT1255" s="360"/>
      <c r="FU1255" s="360"/>
      <c r="FV1255" s="360"/>
      <c r="FW1255" s="360"/>
      <c r="FX1255" s="360"/>
      <c r="FY1255" s="360"/>
      <c r="FZ1255" s="360"/>
      <c r="GA1255" s="360"/>
      <c r="GB1255" s="360"/>
      <c r="GC1255" s="360"/>
      <c r="GD1255" s="360"/>
      <c r="GE1255" s="360"/>
      <c r="GF1255" s="360"/>
      <c r="GG1255" s="360"/>
      <c r="GH1255" s="360"/>
      <c r="GI1255" s="360"/>
      <c r="GJ1255" s="360"/>
      <c r="GK1255" s="360"/>
      <c r="GL1255" s="360"/>
      <c r="GM1255" s="360"/>
      <c r="GN1255" s="360"/>
      <c r="GO1255" s="360"/>
      <c r="GP1255" s="360"/>
      <c r="GQ1255" s="360"/>
      <c r="GR1255" s="360"/>
      <c r="GS1255" s="360"/>
      <c r="GT1255" s="360"/>
      <c r="GU1255" s="360"/>
      <c r="GV1255" s="360"/>
      <c r="GW1255" s="360"/>
      <c r="GX1255" s="360"/>
      <c r="GY1255" s="360"/>
      <c r="GZ1255" s="360"/>
      <c r="HA1255" s="360"/>
      <c r="HB1255" s="360"/>
      <c r="HC1255" s="360"/>
      <c r="HD1255" s="360"/>
      <c r="HE1255" s="360"/>
      <c r="HF1255" s="360"/>
      <c r="HG1255" s="360"/>
      <c r="HH1255" s="360"/>
      <c r="HI1255" s="360"/>
      <c r="HJ1255" s="360"/>
      <c r="HK1255" s="360"/>
      <c r="HL1255" s="360"/>
      <c r="HM1255" s="360"/>
      <c r="HN1255" s="360"/>
      <c r="HO1255" s="360"/>
      <c r="HP1255" s="360"/>
      <c r="HQ1255" s="360"/>
      <c r="HR1255" s="360"/>
      <c r="HS1255" s="360"/>
      <c r="HT1255" s="360"/>
      <c r="HU1255" s="360"/>
      <c r="HV1255" s="360"/>
      <c r="HW1255" s="360"/>
      <c r="HX1255" s="360"/>
    </row>
    <row r="1256" spans="1:232" s="461" customFormat="1">
      <c r="A1256" s="352"/>
      <c r="B1256" s="369"/>
      <c r="C1256" s="354"/>
      <c r="D1256" s="355"/>
      <c r="E1256" s="356"/>
      <c r="F1256" s="357"/>
      <c r="G1256" s="370"/>
      <c r="H1256" s="372"/>
      <c r="I1256" s="447"/>
      <c r="J1256" s="448"/>
      <c r="K1256" s="449"/>
      <c r="L1256" s="446"/>
      <c r="N1256" s="440"/>
      <c r="O1256" s="440"/>
      <c r="P1256" s="360"/>
      <c r="Q1256" s="360"/>
      <c r="R1256" s="360"/>
      <c r="S1256" s="360"/>
      <c r="T1256" s="360"/>
      <c r="U1256" s="360"/>
      <c r="V1256" s="360"/>
      <c r="W1256" s="360"/>
      <c r="X1256" s="360"/>
      <c r="Y1256" s="360"/>
      <c r="Z1256" s="360"/>
      <c r="AA1256" s="360"/>
      <c r="AB1256" s="360"/>
      <c r="AC1256" s="360"/>
      <c r="AD1256" s="360"/>
      <c r="AE1256" s="360"/>
      <c r="AF1256" s="360"/>
      <c r="AG1256" s="360"/>
      <c r="AH1256" s="360"/>
      <c r="AI1256" s="360"/>
      <c r="AJ1256" s="360"/>
      <c r="AK1256" s="360"/>
      <c r="AL1256" s="360"/>
      <c r="AM1256" s="360"/>
      <c r="AN1256" s="360"/>
      <c r="AO1256" s="360"/>
      <c r="AP1256" s="360"/>
      <c r="AQ1256" s="360"/>
      <c r="AR1256" s="360"/>
      <c r="AS1256" s="360"/>
      <c r="AT1256" s="360"/>
      <c r="AU1256" s="360"/>
      <c r="AV1256" s="360"/>
      <c r="AW1256" s="360"/>
      <c r="AX1256" s="360"/>
      <c r="AY1256" s="360"/>
      <c r="AZ1256" s="360"/>
      <c r="BA1256" s="360"/>
      <c r="BB1256" s="360"/>
      <c r="BC1256" s="360"/>
      <c r="BD1256" s="360"/>
      <c r="BE1256" s="360"/>
      <c r="BF1256" s="360"/>
      <c r="BG1256" s="360"/>
      <c r="BH1256" s="360"/>
      <c r="BI1256" s="360"/>
      <c r="BJ1256" s="360"/>
      <c r="BK1256" s="360"/>
      <c r="BL1256" s="360"/>
      <c r="BM1256" s="360"/>
      <c r="BN1256" s="360"/>
      <c r="BO1256" s="360"/>
      <c r="BP1256" s="360"/>
      <c r="BQ1256" s="360"/>
      <c r="BR1256" s="360"/>
      <c r="BS1256" s="360"/>
      <c r="BT1256" s="360"/>
      <c r="BU1256" s="360"/>
      <c r="BV1256" s="360"/>
      <c r="BW1256" s="360"/>
      <c r="BX1256" s="360"/>
      <c r="BY1256" s="360"/>
      <c r="BZ1256" s="360"/>
      <c r="CA1256" s="360"/>
      <c r="CB1256" s="360"/>
      <c r="CC1256" s="360"/>
      <c r="CD1256" s="360"/>
      <c r="CE1256" s="360"/>
      <c r="CF1256" s="360"/>
      <c r="CG1256" s="360"/>
      <c r="CH1256" s="360"/>
      <c r="CI1256" s="360"/>
      <c r="CJ1256" s="360"/>
      <c r="CK1256" s="360"/>
      <c r="CL1256" s="360"/>
      <c r="CM1256" s="360"/>
      <c r="CN1256" s="360"/>
      <c r="CO1256" s="360"/>
      <c r="CP1256" s="360"/>
      <c r="CQ1256" s="360"/>
      <c r="CR1256" s="360"/>
      <c r="CS1256" s="360"/>
      <c r="CT1256" s="360"/>
      <c r="CU1256" s="360"/>
      <c r="CV1256" s="360"/>
      <c r="CW1256" s="360"/>
      <c r="CX1256" s="360"/>
      <c r="CY1256" s="360"/>
      <c r="CZ1256" s="360"/>
      <c r="DA1256" s="360"/>
      <c r="DB1256" s="360"/>
      <c r="DC1256" s="360"/>
      <c r="DD1256" s="360"/>
      <c r="DE1256" s="360"/>
      <c r="DF1256" s="360"/>
      <c r="DG1256" s="360"/>
      <c r="DH1256" s="360"/>
      <c r="DI1256" s="360"/>
      <c r="DJ1256" s="360"/>
      <c r="DK1256" s="360"/>
      <c r="DL1256" s="360"/>
      <c r="DM1256" s="360"/>
      <c r="DN1256" s="360"/>
      <c r="DO1256" s="360"/>
      <c r="DP1256" s="360"/>
      <c r="DQ1256" s="360"/>
      <c r="DR1256" s="360"/>
      <c r="DS1256" s="360"/>
      <c r="DT1256" s="360"/>
      <c r="DU1256" s="360"/>
      <c r="DV1256" s="360"/>
      <c r="DW1256" s="360"/>
      <c r="DX1256" s="360"/>
      <c r="DY1256" s="360"/>
      <c r="DZ1256" s="360"/>
      <c r="EA1256" s="360"/>
      <c r="EB1256" s="360"/>
      <c r="EC1256" s="360"/>
      <c r="ED1256" s="360"/>
      <c r="EE1256" s="360"/>
      <c r="EF1256" s="360"/>
      <c r="EG1256" s="360"/>
      <c r="EH1256" s="360"/>
      <c r="EI1256" s="360"/>
      <c r="EJ1256" s="360"/>
      <c r="EK1256" s="360"/>
      <c r="EL1256" s="360"/>
      <c r="EM1256" s="360"/>
      <c r="EN1256" s="360"/>
      <c r="EO1256" s="360"/>
      <c r="EP1256" s="360"/>
      <c r="EQ1256" s="360"/>
      <c r="ER1256" s="360"/>
      <c r="ES1256" s="360"/>
      <c r="ET1256" s="360"/>
      <c r="EU1256" s="360"/>
      <c r="EV1256" s="360"/>
      <c r="EW1256" s="360"/>
      <c r="EX1256" s="360"/>
      <c r="EY1256" s="360"/>
      <c r="EZ1256" s="360"/>
      <c r="FA1256" s="360"/>
      <c r="FB1256" s="360"/>
      <c r="FC1256" s="360"/>
      <c r="FD1256" s="360"/>
      <c r="FE1256" s="360"/>
      <c r="FF1256" s="360"/>
      <c r="FG1256" s="360"/>
      <c r="FH1256" s="360"/>
      <c r="FI1256" s="360"/>
      <c r="FJ1256" s="360"/>
      <c r="FK1256" s="360"/>
      <c r="FL1256" s="360"/>
      <c r="FM1256" s="360"/>
      <c r="FN1256" s="360"/>
      <c r="FO1256" s="360"/>
      <c r="FP1256" s="360"/>
      <c r="FQ1256" s="360"/>
      <c r="FR1256" s="360"/>
      <c r="FS1256" s="360"/>
      <c r="FT1256" s="360"/>
      <c r="FU1256" s="360"/>
      <c r="FV1256" s="360"/>
      <c r="FW1256" s="360"/>
      <c r="FX1256" s="360"/>
      <c r="FY1256" s="360"/>
      <c r="FZ1256" s="360"/>
      <c r="GA1256" s="360"/>
      <c r="GB1256" s="360"/>
      <c r="GC1256" s="360"/>
      <c r="GD1256" s="360"/>
      <c r="GE1256" s="360"/>
      <c r="GF1256" s="360"/>
      <c r="GG1256" s="360"/>
      <c r="GH1256" s="360"/>
      <c r="GI1256" s="360"/>
      <c r="GJ1256" s="360"/>
      <c r="GK1256" s="360"/>
      <c r="GL1256" s="360"/>
      <c r="GM1256" s="360"/>
      <c r="GN1256" s="360"/>
      <c r="GO1256" s="360"/>
      <c r="GP1256" s="360"/>
      <c r="GQ1256" s="360"/>
      <c r="GR1256" s="360"/>
      <c r="GS1256" s="360"/>
      <c r="GT1256" s="360"/>
      <c r="GU1256" s="360"/>
      <c r="GV1256" s="360"/>
      <c r="GW1256" s="360"/>
      <c r="GX1256" s="360"/>
      <c r="GY1256" s="360"/>
      <c r="GZ1256" s="360"/>
      <c r="HA1256" s="360"/>
      <c r="HB1256" s="360"/>
      <c r="HC1256" s="360"/>
      <c r="HD1256" s="360"/>
      <c r="HE1256" s="360"/>
      <c r="HF1256" s="360"/>
      <c r="HG1256" s="360"/>
      <c r="HH1256" s="360"/>
      <c r="HI1256" s="360"/>
      <c r="HJ1256" s="360"/>
      <c r="HK1256" s="360"/>
      <c r="HL1256" s="360"/>
      <c r="HM1256" s="360"/>
      <c r="HN1256" s="360"/>
      <c r="HO1256" s="360"/>
      <c r="HP1256" s="360"/>
      <c r="HQ1256" s="360"/>
      <c r="HR1256" s="360"/>
      <c r="HS1256" s="360"/>
      <c r="HT1256" s="360"/>
      <c r="HU1256" s="360"/>
      <c r="HV1256" s="360"/>
      <c r="HW1256" s="360"/>
      <c r="HX1256" s="360"/>
    </row>
    <row r="1257" spans="1:232" s="461" customFormat="1">
      <c r="A1257" s="352"/>
      <c r="B1257" s="369"/>
      <c r="C1257" s="354"/>
      <c r="D1257" s="355"/>
      <c r="E1257" s="356"/>
      <c r="F1257" s="357"/>
      <c r="G1257" s="370"/>
      <c r="H1257" s="372"/>
      <c r="I1257" s="447"/>
      <c r="J1257" s="448"/>
      <c r="K1257" s="449"/>
      <c r="L1257" s="446"/>
      <c r="N1257" s="440"/>
      <c r="O1257" s="440"/>
      <c r="P1257" s="360"/>
      <c r="Q1257" s="360"/>
      <c r="R1257" s="360"/>
      <c r="S1257" s="360"/>
      <c r="T1257" s="360"/>
      <c r="U1257" s="360"/>
      <c r="V1257" s="360"/>
      <c r="W1257" s="360"/>
      <c r="X1257" s="360"/>
      <c r="Y1257" s="360"/>
      <c r="Z1257" s="360"/>
      <c r="AA1257" s="360"/>
      <c r="AB1257" s="360"/>
      <c r="AC1257" s="360"/>
      <c r="AD1257" s="360"/>
      <c r="AE1257" s="360"/>
      <c r="AF1257" s="360"/>
      <c r="AG1257" s="360"/>
      <c r="AH1257" s="360"/>
      <c r="AI1257" s="360"/>
      <c r="AJ1257" s="360"/>
      <c r="AK1257" s="360"/>
      <c r="AL1257" s="360"/>
      <c r="AM1257" s="360"/>
      <c r="AN1257" s="360"/>
      <c r="AO1257" s="360"/>
      <c r="AP1257" s="360"/>
      <c r="AQ1257" s="360"/>
      <c r="AR1257" s="360"/>
      <c r="AS1257" s="360"/>
      <c r="AT1257" s="360"/>
      <c r="AU1257" s="360"/>
      <c r="AV1257" s="360"/>
      <c r="AW1257" s="360"/>
      <c r="AX1257" s="360"/>
      <c r="AY1257" s="360"/>
      <c r="AZ1257" s="360"/>
      <c r="BA1257" s="360"/>
      <c r="BB1257" s="360"/>
      <c r="BC1257" s="360"/>
      <c r="BD1257" s="360"/>
      <c r="BE1257" s="360"/>
      <c r="BF1257" s="360"/>
      <c r="BG1257" s="360"/>
      <c r="BH1257" s="360"/>
      <c r="BI1257" s="360"/>
      <c r="BJ1257" s="360"/>
      <c r="BK1257" s="360"/>
      <c r="BL1257" s="360"/>
      <c r="BM1257" s="360"/>
      <c r="BN1257" s="360"/>
      <c r="BO1257" s="360"/>
      <c r="BP1257" s="360"/>
      <c r="BQ1257" s="360"/>
      <c r="BR1257" s="360"/>
      <c r="BS1257" s="360"/>
      <c r="BT1257" s="360"/>
      <c r="BU1257" s="360"/>
      <c r="BV1257" s="360"/>
      <c r="BW1257" s="360"/>
      <c r="BX1257" s="360"/>
      <c r="BY1257" s="360"/>
      <c r="BZ1257" s="360"/>
      <c r="CA1257" s="360"/>
      <c r="CB1257" s="360"/>
      <c r="CC1257" s="360"/>
      <c r="CD1257" s="360"/>
      <c r="CE1257" s="360"/>
      <c r="CF1257" s="360"/>
      <c r="CG1257" s="360"/>
      <c r="CH1257" s="360"/>
      <c r="CI1257" s="360"/>
      <c r="CJ1257" s="360"/>
      <c r="CK1257" s="360"/>
      <c r="CL1257" s="360"/>
      <c r="CM1257" s="360"/>
      <c r="CN1257" s="360"/>
      <c r="CO1257" s="360"/>
      <c r="CP1257" s="360"/>
      <c r="CQ1257" s="360"/>
      <c r="CR1257" s="360"/>
      <c r="CS1257" s="360"/>
      <c r="CT1257" s="360"/>
      <c r="CU1257" s="360"/>
      <c r="CV1257" s="360"/>
      <c r="CW1257" s="360"/>
      <c r="CX1257" s="360"/>
      <c r="CY1257" s="360"/>
      <c r="CZ1257" s="360"/>
      <c r="DA1257" s="360"/>
      <c r="DB1257" s="360"/>
      <c r="DC1257" s="360"/>
      <c r="DD1257" s="360"/>
      <c r="DE1257" s="360"/>
      <c r="DF1257" s="360"/>
      <c r="DG1257" s="360"/>
      <c r="DH1257" s="360"/>
      <c r="DI1257" s="360"/>
      <c r="DJ1257" s="360"/>
      <c r="DK1257" s="360"/>
      <c r="DL1257" s="360"/>
      <c r="DM1257" s="360"/>
      <c r="DN1257" s="360"/>
      <c r="DO1257" s="360"/>
      <c r="DP1257" s="360"/>
      <c r="DQ1257" s="360"/>
      <c r="DR1257" s="360"/>
      <c r="DS1257" s="360"/>
      <c r="DT1257" s="360"/>
      <c r="DU1257" s="360"/>
      <c r="DV1257" s="360"/>
      <c r="DW1257" s="360"/>
      <c r="DX1257" s="360"/>
      <c r="DY1257" s="360"/>
      <c r="DZ1257" s="360"/>
      <c r="EA1257" s="360"/>
      <c r="EB1257" s="360"/>
      <c r="EC1257" s="360"/>
      <c r="ED1257" s="360"/>
      <c r="EE1257" s="360"/>
      <c r="EF1257" s="360"/>
      <c r="EG1257" s="360"/>
      <c r="EH1257" s="360"/>
      <c r="EI1257" s="360"/>
      <c r="EJ1257" s="360"/>
      <c r="EK1257" s="360"/>
      <c r="EL1257" s="360"/>
      <c r="EM1257" s="360"/>
      <c r="EN1257" s="360"/>
      <c r="EO1257" s="360"/>
      <c r="EP1257" s="360"/>
      <c r="EQ1257" s="360"/>
      <c r="ER1257" s="360"/>
      <c r="ES1257" s="360"/>
      <c r="ET1257" s="360"/>
      <c r="EU1257" s="360"/>
      <c r="EV1257" s="360"/>
      <c r="EW1257" s="360"/>
      <c r="EX1257" s="360"/>
      <c r="EY1257" s="360"/>
      <c r="EZ1257" s="360"/>
      <c r="FA1257" s="360"/>
      <c r="FB1257" s="360"/>
      <c r="FC1257" s="360"/>
      <c r="FD1257" s="360"/>
      <c r="FE1257" s="360"/>
      <c r="FF1257" s="360"/>
      <c r="FG1257" s="360"/>
      <c r="FH1257" s="360"/>
      <c r="FI1257" s="360"/>
      <c r="FJ1257" s="360"/>
      <c r="FK1257" s="360"/>
      <c r="FL1257" s="360"/>
      <c r="FM1257" s="360"/>
      <c r="FN1257" s="360"/>
      <c r="FO1257" s="360"/>
      <c r="FP1257" s="360"/>
      <c r="FQ1257" s="360"/>
      <c r="FR1257" s="360"/>
      <c r="FS1257" s="360"/>
      <c r="FT1257" s="360"/>
      <c r="FU1257" s="360"/>
      <c r="FV1257" s="360"/>
      <c r="FW1257" s="360"/>
      <c r="FX1257" s="360"/>
      <c r="FY1257" s="360"/>
      <c r="FZ1257" s="360"/>
      <c r="GA1257" s="360"/>
      <c r="GB1257" s="360"/>
      <c r="GC1257" s="360"/>
      <c r="GD1257" s="360"/>
      <c r="GE1257" s="360"/>
      <c r="GF1257" s="360"/>
      <c r="GG1257" s="360"/>
      <c r="GH1257" s="360"/>
      <c r="GI1257" s="360"/>
      <c r="GJ1257" s="360"/>
      <c r="GK1257" s="360"/>
      <c r="GL1257" s="360"/>
      <c r="GM1257" s="360"/>
      <c r="GN1257" s="360"/>
      <c r="GO1257" s="360"/>
      <c r="GP1257" s="360"/>
      <c r="GQ1257" s="360"/>
      <c r="GR1257" s="360"/>
      <c r="GS1257" s="360"/>
      <c r="GT1257" s="360"/>
      <c r="GU1257" s="360"/>
      <c r="GV1257" s="360"/>
      <c r="GW1257" s="360"/>
      <c r="GX1257" s="360"/>
      <c r="GY1257" s="360"/>
      <c r="GZ1257" s="360"/>
      <c r="HA1257" s="360"/>
      <c r="HB1257" s="360"/>
      <c r="HC1257" s="360"/>
      <c r="HD1257" s="360"/>
      <c r="HE1257" s="360"/>
      <c r="HF1257" s="360"/>
      <c r="HG1257" s="360"/>
      <c r="HH1257" s="360"/>
      <c r="HI1257" s="360"/>
      <c r="HJ1257" s="360"/>
      <c r="HK1257" s="360"/>
      <c r="HL1257" s="360"/>
      <c r="HM1257" s="360"/>
      <c r="HN1257" s="360"/>
      <c r="HO1257" s="360"/>
      <c r="HP1257" s="360"/>
      <c r="HQ1257" s="360"/>
      <c r="HR1257" s="360"/>
      <c r="HS1257" s="360"/>
      <c r="HT1257" s="360"/>
      <c r="HU1257" s="360"/>
      <c r="HV1257" s="360"/>
      <c r="HW1257" s="360"/>
      <c r="HX1257" s="360"/>
    </row>
    <row r="1258" spans="1:232" s="461" customFormat="1">
      <c r="A1258" s="352"/>
      <c r="B1258" s="369"/>
      <c r="C1258" s="354"/>
      <c r="D1258" s="355"/>
      <c r="E1258" s="356"/>
      <c r="F1258" s="357"/>
      <c r="G1258" s="370"/>
      <c r="H1258" s="372"/>
      <c r="I1258" s="447"/>
      <c r="J1258" s="448"/>
      <c r="K1258" s="449"/>
      <c r="L1258" s="446"/>
      <c r="N1258" s="440"/>
      <c r="O1258" s="440"/>
      <c r="P1258" s="360"/>
      <c r="Q1258" s="360"/>
      <c r="R1258" s="360"/>
      <c r="S1258" s="360"/>
      <c r="T1258" s="360"/>
      <c r="U1258" s="360"/>
      <c r="V1258" s="360"/>
      <c r="W1258" s="360"/>
      <c r="X1258" s="360"/>
      <c r="Y1258" s="360"/>
      <c r="Z1258" s="360"/>
      <c r="AA1258" s="360"/>
      <c r="AB1258" s="360"/>
      <c r="AC1258" s="360"/>
      <c r="AD1258" s="360"/>
      <c r="AE1258" s="360"/>
      <c r="AF1258" s="360"/>
      <c r="AG1258" s="360"/>
      <c r="AH1258" s="360"/>
      <c r="AI1258" s="360"/>
      <c r="AJ1258" s="360"/>
      <c r="AK1258" s="360"/>
      <c r="AL1258" s="360"/>
      <c r="AM1258" s="360"/>
      <c r="AN1258" s="360"/>
      <c r="AO1258" s="360"/>
      <c r="AP1258" s="360"/>
      <c r="AQ1258" s="360"/>
      <c r="AR1258" s="360"/>
      <c r="AS1258" s="360"/>
      <c r="AT1258" s="360"/>
      <c r="AU1258" s="360"/>
      <c r="AV1258" s="360"/>
      <c r="AW1258" s="360"/>
      <c r="AX1258" s="360"/>
      <c r="AY1258" s="360"/>
      <c r="AZ1258" s="360"/>
      <c r="BA1258" s="360"/>
      <c r="BB1258" s="360"/>
      <c r="BC1258" s="360"/>
      <c r="BD1258" s="360"/>
      <c r="BE1258" s="360"/>
      <c r="BF1258" s="360"/>
      <c r="BG1258" s="360"/>
      <c r="BH1258" s="360"/>
      <c r="BI1258" s="360"/>
      <c r="BJ1258" s="360"/>
      <c r="BK1258" s="360"/>
      <c r="BL1258" s="360"/>
      <c r="BM1258" s="360"/>
      <c r="BN1258" s="360"/>
      <c r="BO1258" s="360"/>
      <c r="BP1258" s="360"/>
      <c r="BQ1258" s="360"/>
      <c r="BR1258" s="360"/>
      <c r="BS1258" s="360"/>
      <c r="BT1258" s="360"/>
      <c r="BU1258" s="360"/>
      <c r="BV1258" s="360"/>
      <c r="BW1258" s="360"/>
      <c r="BX1258" s="360"/>
      <c r="BY1258" s="360"/>
      <c r="BZ1258" s="360"/>
      <c r="CA1258" s="360"/>
      <c r="CB1258" s="360"/>
      <c r="CC1258" s="360"/>
      <c r="CD1258" s="360"/>
      <c r="CE1258" s="360"/>
      <c r="CF1258" s="360"/>
      <c r="CG1258" s="360"/>
      <c r="CH1258" s="360"/>
      <c r="CI1258" s="360"/>
      <c r="CJ1258" s="360"/>
      <c r="CK1258" s="360"/>
      <c r="CL1258" s="360"/>
      <c r="CM1258" s="360"/>
      <c r="CN1258" s="360"/>
      <c r="CO1258" s="360"/>
      <c r="CP1258" s="360"/>
      <c r="CQ1258" s="360"/>
      <c r="CR1258" s="360"/>
      <c r="CS1258" s="360"/>
      <c r="CT1258" s="360"/>
      <c r="CU1258" s="360"/>
      <c r="CV1258" s="360"/>
      <c r="CW1258" s="360"/>
      <c r="CX1258" s="360"/>
      <c r="CY1258" s="360"/>
      <c r="CZ1258" s="360"/>
      <c r="DA1258" s="360"/>
      <c r="DB1258" s="360"/>
      <c r="DC1258" s="360"/>
      <c r="DD1258" s="360"/>
      <c r="DE1258" s="360"/>
      <c r="DF1258" s="360"/>
      <c r="DG1258" s="360"/>
      <c r="DH1258" s="360"/>
      <c r="DI1258" s="360"/>
      <c r="DJ1258" s="360"/>
      <c r="DK1258" s="360"/>
      <c r="DL1258" s="360"/>
      <c r="DM1258" s="360"/>
      <c r="DN1258" s="360"/>
      <c r="DO1258" s="360"/>
      <c r="DP1258" s="360"/>
      <c r="DQ1258" s="360"/>
      <c r="DR1258" s="360"/>
      <c r="DS1258" s="360"/>
      <c r="DT1258" s="360"/>
      <c r="DU1258" s="360"/>
      <c r="DV1258" s="360"/>
      <c r="DW1258" s="360"/>
      <c r="DX1258" s="360"/>
      <c r="DY1258" s="360"/>
      <c r="DZ1258" s="360"/>
      <c r="EA1258" s="360"/>
      <c r="EB1258" s="360"/>
      <c r="EC1258" s="360"/>
      <c r="ED1258" s="360"/>
      <c r="EE1258" s="360"/>
      <c r="EF1258" s="360"/>
      <c r="EG1258" s="360"/>
      <c r="EH1258" s="360"/>
      <c r="EI1258" s="360"/>
      <c r="EJ1258" s="360"/>
      <c r="EK1258" s="360"/>
      <c r="EL1258" s="360"/>
      <c r="EM1258" s="360"/>
      <c r="EN1258" s="360"/>
      <c r="EO1258" s="360"/>
      <c r="EP1258" s="360"/>
      <c r="EQ1258" s="360"/>
      <c r="ER1258" s="360"/>
      <c r="ES1258" s="360"/>
      <c r="ET1258" s="360"/>
      <c r="EU1258" s="360"/>
      <c r="EV1258" s="360"/>
      <c r="EW1258" s="360"/>
      <c r="EX1258" s="360"/>
      <c r="EY1258" s="360"/>
      <c r="EZ1258" s="360"/>
      <c r="FA1258" s="360"/>
      <c r="FB1258" s="360"/>
      <c r="FC1258" s="360"/>
      <c r="FD1258" s="360"/>
      <c r="FE1258" s="360"/>
      <c r="FF1258" s="360"/>
      <c r="FG1258" s="360"/>
      <c r="FH1258" s="360"/>
      <c r="FI1258" s="360"/>
      <c r="FJ1258" s="360"/>
      <c r="FK1258" s="360"/>
      <c r="FL1258" s="360"/>
      <c r="FM1258" s="360"/>
      <c r="FN1258" s="360"/>
      <c r="FO1258" s="360"/>
      <c r="FP1258" s="360"/>
      <c r="FQ1258" s="360"/>
      <c r="FR1258" s="360"/>
      <c r="FS1258" s="360"/>
      <c r="FT1258" s="360"/>
      <c r="FU1258" s="360"/>
      <c r="FV1258" s="360"/>
      <c r="FW1258" s="360"/>
      <c r="FX1258" s="360"/>
      <c r="FY1258" s="360"/>
      <c r="FZ1258" s="360"/>
      <c r="GA1258" s="360"/>
      <c r="GB1258" s="360"/>
      <c r="GC1258" s="360"/>
      <c r="GD1258" s="360"/>
      <c r="GE1258" s="360"/>
      <c r="GF1258" s="360"/>
      <c r="GG1258" s="360"/>
      <c r="GH1258" s="360"/>
      <c r="GI1258" s="360"/>
      <c r="GJ1258" s="360"/>
      <c r="GK1258" s="360"/>
      <c r="GL1258" s="360"/>
      <c r="GM1258" s="360"/>
      <c r="GN1258" s="360"/>
      <c r="GO1258" s="360"/>
      <c r="GP1258" s="360"/>
      <c r="GQ1258" s="360"/>
      <c r="GR1258" s="360"/>
      <c r="GS1258" s="360"/>
      <c r="GT1258" s="360"/>
      <c r="GU1258" s="360"/>
      <c r="GV1258" s="360"/>
      <c r="GW1258" s="360"/>
      <c r="GX1258" s="360"/>
      <c r="GY1258" s="360"/>
      <c r="GZ1258" s="360"/>
      <c r="HA1258" s="360"/>
      <c r="HB1258" s="360"/>
      <c r="HC1258" s="360"/>
      <c r="HD1258" s="360"/>
      <c r="HE1258" s="360"/>
      <c r="HF1258" s="360"/>
      <c r="HG1258" s="360"/>
      <c r="HH1258" s="360"/>
      <c r="HI1258" s="360"/>
      <c r="HJ1258" s="360"/>
      <c r="HK1258" s="360"/>
      <c r="HL1258" s="360"/>
      <c r="HM1258" s="360"/>
      <c r="HN1258" s="360"/>
      <c r="HO1258" s="360"/>
      <c r="HP1258" s="360"/>
      <c r="HQ1258" s="360"/>
      <c r="HR1258" s="360"/>
      <c r="HS1258" s="360"/>
      <c r="HT1258" s="360"/>
      <c r="HU1258" s="360"/>
      <c r="HV1258" s="360"/>
      <c r="HW1258" s="360"/>
      <c r="HX1258" s="360"/>
    </row>
    <row r="1260" spans="1:232" s="461" customFormat="1">
      <c r="A1260" s="352"/>
      <c r="B1260" s="369"/>
      <c r="C1260" s="354"/>
      <c r="D1260" s="355"/>
      <c r="E1260" s="356"/>
      <c r="F1260" s="357"/>
      <c r="G1260" s="370"/>
      <c r="H1260" s="372"/>
      <c r="I1260" s="447"/>
      <c r="J1260" s="448"/>
      <c r="K1260" s="449"/>
      <c r="L1260" s="446"/>
      <c r="N1260" s="440"/>
      <c r="O1260" s="440"/>
      <c r="P1260" s="360"/>
      <c r="Q1260" s="360"/>
      <c r="R1260" s="360"/>
      <c r="S1260" s="360"/>
      <c r="T1260" s="360"/>
      <c r="U1260" s="360"/>
      <c r="V1260" s="360"/>
      <c r="W1260" s="360"/>
      <c r="X1260" s="360"/>
      <c r="Y1260" s="360"/>
      <c r="Z1260" s="360"/>
      <c r="AA1260" s="360"/>
      <c r="AB1260" s="360"/>
      <c r="AC1260" s="360"/>
      <c r="AD1260" s="360"/>
      <c r="AE1260" s="360"/>
      <c r="AF1260" s="360"/>
      <c r="AG1260" s="360"/>
      <c r="AH1260" s="360"/>
      <c r="AI1260" s="360"/>
      <c r="AJ1260" s="360"/>
      <c r="AK1260" s="360"/>
      <c r="AL1260" s="360"/>
      <c r="AM1260" s="360"/>
      <c r="AN1260" s="360"/>
      <c r="AO1260" s="360"/>
      <c r="AP1260" s="360"/>
      <c r="AQ1260" s="360"/>
      <c r="AR1260" s="360"/>
      <c r="AS1260" s="360"/>
      <c r="AT1260" s="360"/>
      <c r="AU1260" s="360"/>
      <c r="AV1260" s="360"/>
      <c r="AW1260" s="360"/>
      <c r="AX1260" s="360"/>
      <c r="AY1260" s="360"/>
      <c r="AZ1260" s="360"/>
      <c r="BA1260" s="360"/>
      <c r="BB1260" s="360"/>
      <c r="BC1260" s="360"/>
      <c r="BD1260" s="360"/>
      <c r="BE1260" s="360"/>
      <c r="BF1260" s="360"/>
      <c r="BG1260" s="360"/>
      <c r="BH1260" s="360"/>
      <c r="BI1260" s="360"/>
      <c r="BJ1260" s="360"/>
      <c r="BK1260" s="360"/>
      <c r="BL1260" s="360"/>
      <c r="BM1260" s="360"/>
      <c r="BN1260" s="360"/>
      <c r="BO1260" s="360"/>
      <c r="BP1260" s="360"/>
      <c r="BQ1260" s="360"/>
      <c r="BR1260" s="360"/>
      <c r="BS1260" s="360"/>
      <c r="BT1260" s="360"/>
      <c r="BU1260" s="360"/>
      <c r="BV1260" s="360"/>
      <c r="BW1260" s="360"/>
      <c r="BX1260" s="360"/>
      <c r="BY1260" s="360"/>
      <c r="BZ1260" s="360"/>
      <c r="CA1260" s="360"/>
      <c r="CB1260" s="360"/>
      <c r="CC1260" s="360"/>
      <c r="CD1260" s="360"/>
      <c r="CE1260" s="360"/>
      <c r="CF1260" s="360"/>
      <c r="CG1260" s="360"/>
      <c r="CH1260" s="360"/>
      <c r="CI1260" s="360"/>
      <c r="CJ1260" s="360"/>
      <c r="CK1260" s="360"/>
      <c r="CL1260" s="360"/>
      <c r="CM1260" s="360"/>
      <c r="CN1260" s="360"/>
      <c r="CO1260" s="360"/>
      <c r="CP1260" s="360"/>
      <c r="CQ1260" s="360"/>
      <c r="CR1260" s="360"/>
      <c r="CS1260" s="360"/>
      <c r="CT1260" s="360"/>
      <c r="CU1260" s="360"/>
      <c r="CV1260" s="360"/>
      <c r="CW1260" s="360"/>
      <c r="CX1260" s="360"/>
      <c r="CY1260" s="360"/>
      <c r="CZ1260" s="360"/>
      <c r="DA1260" s="360"/>
      <c r="DB1260" s="360"/>
      <c r="DC1260" s="360"/>
      <c r="DD1260" s="360"/>
      <c r="DE1260" s="360"/>
      <c r="DF1260" s="360"/>
      <c r="DG1260" s="360"/>
      <c r="DH1260" s="360"/>
      <c r="DI1260" s="360"/>
      <c r="DJ1260" s="360"/>
      <c r="DK1260" s="360"/>
      <c r="DL1260" s="360"/>
      <c r="DM1260" s="360"/>
      <c r="DN1260" s="360"/>
      <c r="DO1260" s="360"/>
      <c r="DP1260" s="360"/>
      <c r="DQ1260" s="360"/>
      <c r="DR1260" s="360"/>
      <c r="DS1260" s="360"/>
      <c r="DT1260" s="360"/>
      <c r="DU1260" s="360"/>
      <c r="DV1260" s="360"/>
      <c r="DW1260" s="360"/>
      <c r="DX1260" s="360"/>
      <c r="DY1260" s="360"/>
      <c r="DZ1260" s="360"/>
      <c r="EA1260" s="360"/>
      <c r="EB1260" s="360"/>
      <c r="EC1260" s="360"/>
      <c r="ED1260" s="360"/>
      <c r="EE1260" s="360"/>
      <c r="EF1260" s="360"/>
      <c r="EG1260" s="360"/>
      <c r="EH1260" s="360"/>
      <c r="EI1260" s="360"/>
      <c r="EJ1260" s="360"/>
      <c r="EK1260" s="360"/>
      <c r="EL1260" s="360"/>
      <c r="EM1260" s="360"/>
      <c r="EN1260" s="360"/>
      <c r="EO1260" s="360"/>
      <c r="EP1260" s="360"/>
      <c r="EQ1260" s="360"/>
      <c r="ER1260" s="360"/>
      <c r="ES1260" s="360"/>
      <c r="ET1260" s="360"/>
      <c r="EU1260" s="360"/>
      <c r="EV1260" s="360"/>
      <c r="EW1260" s="360"/>
      <c r="EX1260" s="360"/>
      <c r="EY1260" s="360"/>
      <c r="EZ1260" s="360"/>
      <c r="FA1260" s="360"/>
      <c r="FB1260" s="360"/>
      <c r="FC1260" s="360"/>
      <c r="FD1260" s="360"/>
      <c r="FE1260" s="360"/>
      <c r="FF1260" s="360"/>
      <c r="FG1260" s="360"/>
      <c r="FH1260" s="360"/>
      <c r="FI1260" s="360"/>
      <c r="FJ1260" s="360"/>
      <c r="FK1260" s="360"/>
      <c r="FL1260" s="360"/>
      <c r="FM1260" s="360"/>
      <c r="FN1260" s="360"/>
      <c r="FO1260" s="360"/>
      <c r="FP1260" s="360"/>
      <c r="FQ1260" s="360"/>
      <c r="FR1260" s="360"/>
      <c r="FS1260" s="360"/>
      <c r="FT1260" s="360"/>
      <c r="FU1260" s="360"/>
      <c r="FV1260" s="360"/>
      <c r="FW1260" s="360"/>
      <c r="FX1260" s="360"/>
      <c r="FY1260" s="360"/>
      <c r="FZ1260" s="360"/>
      <c r="GA1260" s="360"/>
      <c r="GB1260" s="360"/>
      <c r="GC1260" s="360"/>
      <c r="GD1260" s="360"/>
      <c r="GE1260" s="360"/>
      <c r="GF1260" s="360"/>
      <c r="GG1260" s="360"/>
      <c r="GH1260" s="360"/>
      <c r="GI1260" s="360"/>
      <c r="GJ1260" s="360"/>
      <c r="GK1260" s="360"/>
      <c r="GL1260" s="360"/>
      <c r="GM1260" s="360"/>
      <c r="GN1260" s="360"/>
      <c r="GO1260" s="360"/>
      <c r="GP1260" s="360"/>
      <c r="GQ1260" s="360"/>
      <c r="GR1260" s="360"/>
      <c r="GS1260" s="360"/>
      <c r="GT1260" s="360"/>
      <c r="GU1260" s="360"/>
      <c r="GV1260" s="360"/>
      <c r="GW1260" s="360"/>
      <c r="GX1260" s="360"/>
      <c r="GY1260" s="360"/>
      <c r="GZ1260" s="360"/>
      <c r="HA1260" s="360"/>
      <c r="HB1260" s="360"/>
      <c r="HC1260" s="360"/>
      <c r="HD1260" s="360"/>
      <c r="HE1260" s="360"/>
      <c r="HF1260" s="360"/>
      <c r="HG1260" s="360"/>
      <c r="HH1260" s="360"/>
      <c r="HI1260" s="360"/>
      <c r="HJ1260" s="360"/>
      <c r="HK1260" s="360"/>
      <c r="HL1260" s="360"/>
      <c r="HM1260" s="360"/>
      <c r="HN1260" s="360"/>
      <c r="HO1260" s="360"/>
      <c r="HP1260" s="360"/>
      <c r="HQ1260" s="360"/>
      <c r="HR1260" s="360"/>
      <c r="HS1260" s="360"/>
      <c r="HT1260" s="360"/>
      <c r="HU1260" s="360"/>
      <c r="HV1260" s="360"/>
      <c r="HW1260" s="360"/>
      <c r="HX1260" s="360"/>
    </row>
    <row r="1261" spans="1:232" s="461" customFormat="1">
      <c r="A1261" s="352"/>
      <c r="B1261" s="369"/>
      <c r="C1261" s="354"/>
      <c r="D1261" s="355"/>
      <c r="E1261" s="356"/>
      <c r="F1261" s="357"/>
      <c r="G1261" s="370"/>
      <c r="H1261" s="372"/>
      <c r="I1261" s="447"/>
      <c r="J1261" s="448"/>
      <c r="K1261" s="449"/>
      <c r="L1261" s="446"/>
      <c r="N1261" s="440"/>
      <c r="O1261" s="440"/>
      <c r="P1261" s="360"/>
      <c r="Q1261" s="360"/>
      <c r="R1261" s="360"/>
      <c r="S1261" s="360"/>
      <c r="T1261" s="360"/>
      <c r="U1261" s="360"/>
      <c r="V1261" s="360"/>
      <c r="W1261" s="360"/>
      <c r="X1261" s="360"/>
      <c r="Y1261" s="360"/>
      <c r="Z1261" s="360"/>
      <c r="AA1261" s="360"/>
      <c r="AB1261" s="360"/>
      <c r="AC1261" s="360"/>
      <c r="AD1261" s="360"/>
      <c r="AE1261" s="360"/>
      <c r="AF1261" s="360"/>
      <c r="AG1261" s="360"/>
      <c r="AH1261" s="360"/>
      <c r="AI1261" s="360"/>
      <c r="AJ1261" s="360"/>
      <c r="AK1261" s="360"/>
      <c r="AL1261" s="360"/>
      <c r="AM1261" s="360"/>
      <c r="AN1261" s="360"/>
      <c r="AO1261" s="360"/>
      <c r="AP1261" s="360"/>
      <c r="AQ1261" s="360"/>
      <c r="AR1261" s="360"/>
      <c r="AS1261" s="360"/>
      <c r="AT1261" s="360"/>
      <c r="AU1261" s="360"/>
      <c r="AV1261" s="360"/>
      <c r="AW1261" s="360"/>
      <c r="AX1261" s="360"/>
      <c r="AY1261" s="360"/>
      <c r="AZ1261" s="360"/>
      <c r="BA1261" s="360"/>
      <c r="BB1261" s="360"/>
      <c r="BC1261" s="360"/>
      <c r="BD1261" s="360"/>
      <c r="BE1261" s="360"/>
      <c r="BF1261" s="360"/>
      <c r="BG1261" s="360"/>
      <c r="BH1261" s="360"/>
      <c r="BI1261" s="360"/>
      <c r="BJ1261" s="360"/>
      <c r="BK1261" s="360"/>
      <c r="BL1261" s="360"/>
      <c r="BM1261" s="360"/>
      <c r="BN1261" s="360"/>
      <c r="BO1261" s="360"/>
      <c r="BP1261" s="360"/>
      <c r="BQ1261" s="360"/>
      <c r="BR1261" s="360"/>
      <c r="BS1261" s="360"/>
      <c r="BT1261" s="360"/>
      <c r="BU1261" s="360"/>
      <c r="BV1261" s="360"/>
      <c r="BW1261" s="360"/>
      <c r="BX1261" s="360"/>
      <c r="BY1261" s="360"/>
      <c r="BZ1261" s="360"/>
      <c r="CA1261" s="360"/>
      <c r="CB1261" s="360"/>
      <c r="CC1261" s="360"/>
      <c r="CD1261" s="360"/>
      <c r="CE1261" s="360"/>
      <c r="CF1261" s="360"/>
      <c r="CG1261" s="360"/>
      <c r="CH1261" s="360"/>
      <c r="CI1261" s="360"/>
      <c r="CJ1261" s="360"/>
      <c r="CK1261" s="360"/>
      <c r="CL1261" s="360"/>
      <c r="CM1261" s="360"/>
      <c r="CN1261" s="360"/>
      <c r="CO1261" s="360"/>
      <c r="CP1261" s="360"/>
      <c r="CQ1261" s="360"/>
      <c r="CR1261" s="360"/>
      <c r="CS1261" s="360"/>
      <c r="CT1261" s="360"/>
      <c r="CU1261" s="360"/>
      <c r="CV1261" s="360"/>
      <c r="CW1261" s="360"/>
      <c r="CX1261" s="360"/>
      <c r="CY1261" s="360"/>
      <c r="CZ1261" s="360"/>
      <c r="DA1261" s="360"/>
      <c r="DB1261" s="360"/>
      <c r="DC1261" s="360"/>
      <c r="DD1261" s="360"/>
      <c r="DE1261" s="360"/>
      <c r="DF1261" s="360"/>
      <c r="DG1261" s="360"/>
      <c r="DH1261" s="360"/>
      <c r="DI1261" s="360"/>
      <c r="DJ1261" s="360"/>
      <c r="DK1261" s="360"/>
      <c r="DL1261" s="360"/>
      <c r="DM1261" s="360"/>
      <c r="DN1261" s="360"/>
      <c r="DO1261" s="360"/>
      <c r="DP1261" s="360"/>
      <c r="DQ1261" s="360"/>
      <c r="DR1261" s="360"/>
      <c r="DS1261" s="360"/>
      <c r="DT1261" s="360"/>
      <c r="DU1261" s="360"/>
      <c r="DV1261" s="360"/>
      <c r="DW1261" s="360"/>
      <c r="DX1261" s="360"/>
      <c r="DY1261" s="360"/>
      <c r="DZ1261" s="360"/>
      <c r="EA1261" s="360"/>
      <c r="EB1261" s="360"/>
      <c r="EC1261" s="360"/>
      <c r="ED1261" s="360"/>
      <c r="EE1261" s="360"/>
      <c r="EF1261" s="360"/>
      <c r="EG1261" s="360"/>
      <c r="EH1261" s="360"/>
      <c r="EI1261" s="360"/>
      <c r="EJ1261" s="360"/>
      <c r="EK1261" s="360"/>
      <c r="EL1261" s="360"/>
      <c r="EM1261" s="360"/>
      <c r="EN1261" s="360"/>
      <c r="EO1261" s="360"/>
      <c r="EP1261" s="360"/>
      <c r="EQ1261" s="360"/>
      <c r="ER1261" s="360"/>
      <c r="ES1261" s="360"/>
      <c r="ET1261" s="360"/>
      <c r="EU1261" s="360"/>
      <c r="EV1261" s="360"/>
      <c r="EW1261" s="360"/>
      <c r="EX1261" s="360"/>
      <c r="EY1261" s="360"/>
      <c r="EZ1261" s="360"/>
      <c r="FA1261" s="360"/>
      <c r="FB1261" s="360"/>
      <c r="FC1261" s="360"/>
      <c r="FD1261" s="360"/>
      <c r="FE1261" s="360"/>
      <c r="FF1261" s="360"/>
      <c r="FG1261" s="360"/>
      <c r="FH1261" s="360"/>
      <c r="FI1261" s="360"/>
      <c r="FJ1261" s="360"/>
      <c r="FK1261" s="360"/>
      <c r="FL1261" s="360"/>
      <c r="FM1261" s="360"/>
      <c r="FN1261" s="360"/>
      <c r="FO1261" s="360"/>
      <c r="FP1261" s="360"/>
      <c r="FQ1261" s="360"/>
      <c r="FR1261" s="360"/>
      <c r="FS1261" s="360"/>
      <c r="FT1261" s="360"/>
      <c r="FU1261" s="360"/>
      <c r="FV1261" s="360"/>
      <c r="FW1261" s="360"/>
      <c r="FX1261" s="360"/>
      <c r="FY1261" s="360"/>
      <c r="FZ1261" s="360"/>
      <c r="GA1261" s="360"/>
      <c r="GB1261" s="360"/>
      <c r="GC1261" s="360"/>
      <c r="GD1261" s="360"/>
      <c r="GE1261" s="360"/>
      <c r="GF1261" s="360"/>
      <c r="GG1261" s="360"/>
      <c r="GH1261" s="360"/>
      <c r="GI1261" s="360"/>
      <c r="GJ1261" s="360"/>
      <c r="GK1261" s="360"/>
      <c r="GL1261" s="360"/>
      <c r="GM1261" s="360"/>
      <c r="GN1261" s="360"/>
      <c r="GO1261" s="360"/>
      <c r="GP1261" s="360"/>
      <c r="GQ1261" s="360"/>
      <c r="GR1261" s="360"/>
      <c r="GS1261" s="360"/>
      <c r="GT1261" s="360"/>
      <c r="GU1261" s="360"/>
      <c r="GV1261" s="360"/>
      <c r="GW1261" s="360"/>
      <c r="GX1261" s="360"/>
      <c r="GY1261" s="360"/>
      <c r="GZ1261" s="360"/>
      <c r="HA1261" s="360"/>
      <c r="HB1261" s="360"/>
      <c r="HC1261" s="360"/>
      <c r="HD1261" s="360"/>
      <c r="HE1261" s="360"/>
      <c r="HF1261" s="360"/>
      <c r="HG1261" s="360"/>
      <c r="HH1261" s="360"/>
      <c r="HI1261" s="360"/>
      <c r="HJ1261" s="360"/>
      <c r="HK1261" s="360"/>
      <c r="HL1261" s="360"/>
      <c r="HM1261" s="360"/>
      <c r="HN1261" s="360"/>
      <c r="HO1261" s="360"/>
      <c r="HP1261" s="360"/>
      <c r="HQ1261" s="360"/>
      <c r="HR1261" s="360"/>
      <c r="HS1261" s="360"/>
      <c r="HT1261" s="360"/>
      <c r="HU1261" s="360"/>
      <c r="HV1261" s="360"/>
      <c r="HW1261" s="360"/>
      <c r="HX1261" s="360"/>
    </row>
    <row r="1262" spans="1:232" s="461" customFormat="1">
      <c r="A1262" s="352"/>
      <c r="B1262" s="369"/>
      <c r="C1262" s="354"/>
      <c r="D1262" s="355"/>
      <c r="E1262" s="356"/>
      <c r="F1262" s="357"/>
      <c r="G1262" s="370"/>
      <c r="H1262" s="372"/>
      <c r="I1262" s="447"/>
      <c r="J1262" s="448"/>
      <c r="K1262" s="449"/>
      <c r="L1262" s="446"/>
      <c r="N1262" s="440"/>
      <c r="O1262" s="440"/>
      <c r="P1262" s="360"/>
      <c r="Q1262" s="360"/>
      <c r="R1262" s="360"/>
      <c r="S1262" s="360"/>
      <c r="T1262" s="360"/>
      <c r="U1262" s="360"/>
      <c r="V1262" s="360"/>
      <c r="W1262" s="360"/>
      <c r="X1262" s="360"/>
      <c r="Y1262" s="360"/>
      <c r="Z1262" s="360"/>
      <c r="AA1262" s="360"/>
      <c r="AB1262" s="360"/>
      <c r="AC1262" s="360"/>
      <c r="AD1262" s="360"/>
      <c r="AE1262" s="360"/>
      <c r="AF1262" s="360"/>
      <c r="AG1262" s="360"/>
      <c r="AH1262" s="360"/>
      <c r="AI1262" s="360"/>
      <c r="AJ1262" s="360"/>
      <c r="AK1262" s="360"/>
      <c r="AL1262" s="360"/>
      <c r="AM1262" s="360"/>
      <c r="AN1262" s="360"/>
      <c r="AO1262" s="360"/>
      <c r="AP1262" s="360"/>
      <c r="AQ1262" s="360"/>
      <c r="AR1262" s="360"/>
      <c r="AS1262" s="360"/>
      <c r="AT1262" s="360"/>
      <c r="AU1262" s="360"/>
      <c r="AV1262" s="360"/>
      <c r="AW1262" s="360"/>
      <c r="AX1262" s="360"/>
      <c r="AY1262" s="360"/>
      <c r="AZ1262" s="360"/>
      <c r="BA1262" s="360"/>
      <c r="BB1262" s="360"/>
      <c r="BC1262" s="360"/>
      <c r="BD1262" s="360"/>
      <c r="BE1262" s="360"/>
      <c r="BF1262" s="360"/>
      <c r="BG1262" s="360"/>
      <c r="BH1262" s="360"/>
      <c r="BI1262" s="360"/>
      <c r="BJ1262" s="360"/>
      <c r="BK1262" s="360"/>
      <c r="BL1262" s="360"/>
      <c r="BM1262" s="360"/>
      <c r="BN1262" s="360"/>
      <c r="BO1262" s="360"/>
      <c r="BP1262" s="360"/>
      <c r="BQ1262" s="360"/>
      <c r="BR1262" s="360"/>
      <c r="BS1262" s="360"/>
      <c r="BT1262" s="360"/>
      <c r="BU1262" s="360"/>
      <c r="BV1262" s="360"/>
      <c r="BW1262" s="360"/>
      <c r="BX1262" s="360"/>
      <c r="BY1262" s="360"/>
      <c r="BZ1262" s="360"/>
      <c r="CA1262" s="360"/>
      <c r="CB1262" s="360"/>
      <c r="CC1262" s="360"/>
      <c r="CD1262" s="360"/>
      <c r="CE1262" s="360"/>
      <c r="CF1262" s="360"/>
      <c r="CG1262" s="360"/>
      <c r="CH1262" s="360"/>
      <c r="CI1262" s="360"/>
      <c r="CJ1262" s="360"/>
      <c r="CK1262" s="360"/>
      <c r="CL1262" s="360"/>
      <c r="CM1262" s="360"/>
      <c r="CN1262" s="360"/>
      <c r="CO1262" s="360"/>
      <c r="CP1262" s="360"/>
      <c r="CQ1262" s="360"/>
      <c r="CR1262" s="360"/>
      <c r="CS1262" s="360"/>
      <c r="CT1262" s="360"/>
      <c r="CU1262" s="360"/>
      <c r="CV1262" s="360"/>
      <c r="CW1262" s="360"/>
      <c r="CX1262" s="360"/>
      <c r="CY1262" s="360"/>
      <c r="CZ1262" s="360"/>
      <c r="DA1262" s="360"/>
      <c r="DB1262" s="360"/>
      <c r="DC1262" s="360"/>
      <c r="DD1262" s="360"/>
      <c r="DE1262" s="360"/>
      <c r="DF1262" s="360"/>
      <c r="DG1262" s="360"/>
      <c r="DH1262" s="360"/>
      <c r="DI1262" s="360"/>
      <c r="DJ1262" s="360"/>
      <c r="DK1262" s="360"/>
      <c r="DL1262" s="360"/>
      <c r="DM1262" s="360"/>
      <c r="DN1262" s="360"/>
      <c r="DO1262" s="360"/>
      <c r="DP1262" s="360"/>
      <c r="DQ1262" s="360"/>
      <c r="DR1262" s="360"/>
      <c r="DS1262" s="360"/>
      <c r="DT1262" s="360"/>
      <c r="DU1262" s="360"/>
      <c r="DV1262" s="360"/>
      <c r="DW1262" s="360"/>
      <c r="DX1262" s="360"/>
      <c r="DY1262" s="360"/>
      <c r="DZ1262" s="360"/>
      <c r="EA1262" s="360"/>
      <c r="EB1262" s="360"/>
      <c r="EC1262" s="360"/>
      <c r="ED1262" s="360"/>
      <c r="EE1262" s="360"/>
      <c r="EF1262" s="360"/>
      <c r="EG1262" s="360"/>
      <c r="EH1262" s="360"/>
      <c r="EI1262" s="360"/>
      <c r="EJ1262" s="360"/>
      <c r="EK1262" s="360"/>
      <c r="EL1262" s="360"/>
      <c r="EM1262" s="360"/>
      <c r="EN1262" s="360"/>
      <c r="EO1262" s="360"/>
      <c r="EP1262" s="360"/>
      <c r="EQ1262" s="360"/>
      <c r="ER1262" s="360"/>
      <c r="ES1262" s="360"/>
      <c r="ET1262" s="360"/>
      <c r="EU1262" s="360"/>
      <c r="EV1262" s="360"/>
      <c r="EW1262" s="360"/>
      <c r="EX1262" s="360"/>
      <c r="EY1262" s="360"/>
      <c r="EZ1262" s="360"/>
      <c r="FA1262" s="360"/>
      <c r="FB1262" s="360"/>
      <c r="FC1262" s="360"/>
      <c r="FD1262" s="360"/>
      <c r="FE1262" s="360"/>
      <c r="FF1262" s="360"/>
      <c r="FG1262" s="360"/>
      <c r="FH1262" s="360"/>
      <c r="FI1262" s="360"/>
      <c r="FJ1262" s="360"/>
      <c r="FK1262" s="360"/>
      <c r="FL1262" s="360"/>
      <c r="FM1262" s="360"/>
      <c r="FN1262" s="360"/>
      <c r="FO1262" s="360"/>
      <c r="FP1262" s="360"/>
      <c r="FQ1262" s="360"/>
      <c r="FR1262" s="360"/>
      <c r="FS1262" s="360"/>
      <c r="FT1262" s="360"/>
      <c r="FU1262" s="360"/>
      <c r="FV1262" s="360"/>
      <c r="FW1262" s="360"/>
      <c r="FX1262" s="360"/>
      <c r="FY1262" s="360"/>
      <c r="FZ1262" s="360"/>
      <c r="GA1262" s="360"/>
      <c r="GB1262" s="360"/>
      <c r="GC1262" s="360"/>
      <c r="GD1262" s="360"/>
      <c r="GE1262" s="360"/>
      <c r="GF1262" s="360"/>
      <c r="GG1262" s="360"/>
      <c r="GH1262" s="360"/>
      <c r="GI1262" s="360"/>
      <c r="GJ1262" s="360"/>
      <c r="GK1262" s="360"/>
      <c r="GL1262" s="360"/>
      <c r="GM1262" s="360"/>
      <c r="GN1262" s="360"/>
      <c r="GO1262" s="360"/>
      <c r="GP1262" s="360"/>
      <c r="GQ1262" s="360"/>
      <c r="GR1262" s="360"/>
      <c r="GS1262" s="360"/>
      <c r="GT1262" s="360"/>
      <c r="GU1262" s="360"/>
      <c r="GV1262" s="360"/>
      <c r="GW1262" s="360"/>
      <c r="GX1262" s="360"/>
      <c r="GY1262" s="360"/>
      <c r="GZ1262" s="360"/>
      <c r="HA1262" s="360"/>
      <c r="HB1262" s="360"/>
      <c r="HC1262" s="360"/>
      <c r="HD1262" s="360"/>
      <c r="HE1262" s="360"/>
      <c r="HF1262" s="360"/>
      <c r="HG1262" s="360"/>
      <c r="HH1262" s="360"/>
      <c r="HI1262" s="360"/>
      <c r="HJ1262" s="360"/>
      <c r="HK1262" s="360"/>
      <c r="HL1262" s="360"/>
      <c r="HM1262" s="360"/>
      <c r="HN1262" s="360"/>
      <c r="HO1262" s="360"/>
      <c r="HP1262" s="360"/>
      <c r="HQ1262" s="360"/>
      <c r="HR1262" s="360"/>
      <c r="HS1262" s="360"/>
      <c r="HT1262" s="360"/>
      <c r="HU1262" s="360"/>
      <c r="HV1262" s="360"/>
      <c r="HW1262" s="360"/>
      <c r="HX1262" s="360"/>
    </row>
    <row r="1263" spans="1:232" s="461" customFormat="1">
      <c r="A1263" s="352"/>
      <c r="B1263" s="369"/>
      <c r="C1263" s="354"/>
      <c r="D1263" s="355"/>
      <c r="E1263" s="356"/>
      <c r="F1263" s="357"/>
      <c r="G1263" s="370"/>
      <c r="H1263" s="372"/>
      <c r="I1263" s="447"/>
      <c r="J1263" s="448"/>
      <c r="K1263" s="449"/>
      <c r="L1263" s="446"/>
      <c r="N1263" s="440"/>
      <c r="O1263" s="440"/>
      <c r="P1263" s="360"/>
      <c r="Q1263" s="360"/>
      <c r="R1263" s="360"/>
      <c r="S1263" s="360"/>
      <c r="T1263" s="360"/>
      <c r="U1263" s="360"/>
      <c r="V1263" s="360"/>
      <c r="W1263" s="360"/>
      <c r="X1263" s="360"/>
      <c r="Y1263" s="360"/>
      <c r="Z1263" s="360"/>
      <c r="AA1263" s="360"/>
      <c r="AB1263" s="360"/>
      <c r="AC1263" s="360"/>
      <c r="AD1263" s="360"/>
      <c r="AE1263" s="360"/>
      <c r="AF1263" s="360"/>
      <c r="AG1263" s="360"/>
      <c r="AH1263" s="360"/>
      <c r="AI1263" s="360"/>
      <c r="AJ1263" s="360"/>
      <c r="AK1263" s="360"/>
      <c r="AL1263" s="360"/>
      <c r="AM1263" s="360"/>
      <c r="AN1263" s="360"/>
      <c r="AO1263" s="360"/>
      <c r="AP1263" s="360"/>
      <c r="AQ1263" s="360"/>
      <c r="AR1263" s="360"/>
      <c r="AS1263" s="360"/>
      <c r="AT1263" s="360"/>
      <c r="AU1263" s="360"/>
      <c r="AV1263" s="360"/>
      <c r="AW1263" s="360"/>
      <c r="AX1263" s="360"/>
      <c r="AY1263" s="360"/>
      <c r="AZ1263" s="360"/>
      <c r="BA1263" s="360"/>
      <c r="BB1263" s="360"/>
      <c r="BC1263" s="360"/>
      <c r="BD1263" s="360"/>
      <c r="BE1263" s="360"/>
      <c r="BF1263" s="360"/>
      <c r="BG1263" s="360"/>
      <c r="BH1263" s="360"/>
      <c r="BI1263" s="360"/>
      <c r="BJ1263" s="360"/>
      <c r="BK1263" s="360"/>
      <c r="BL1263" s="360"/>
      <c r="BM1263" s="360"/>
      <c r="BN1263" s="360"/>
      <c r="BO1263" s="360"/>
      <c r="BP1263" s="360"/>
      <c r="BQ1263" s="360"/>
      <c r="BR1263" s="360"/>
      <c r="BS1263" s="360"/>
      <c r="BT1263" s="360"/>
      <c r="BU1263" s="360"/>
      <c r="BV1263" s="360"/>
      <c r="BW1263" s="360"/>
      <c r="BX1263" s="360"/>
      <c r="BY1263" s="360"/>
      <c r="BZ1263" s="360"/>
      <c r="CA1263" s="360"/>
      <c r="CB1263" s="360"/>
      <c r="CC1263" s="360"/>
      <c r="CD1263" s="360"/>
      <c r="CE1263" s="360"/>
      <c r="CF1263" s="360"/>
      <c r="CG1263" s="360"/>
      <c r="CH1263" s="360"/>
      <c r="CI1263" s="360"/>
      <c r="CJ1263" s="360"/>
      <c r="CK1263" s="360"/>
      <c r="CL1263" s="360"/>
      <c r="CM1263" s="360"/>
      <c r="CN1263" s="360"/>
      <c r="CO1263" s="360"/>
      <c r="CP1263" s="360"/>
      <c r="CQ1263" s="360"/>
      <c r="CR1263" s="360"/>
      <c r="CS1263" s="360"/>
      <c r="CT1263" s="360"/>
      <c r="CU1263" s="360"/>
      <c r="CV1263" s="360"/>
      <c r="CW1263" s="360"/>
      <c r="CX1263" s="360"/>
      <c r="CY1263" s="360"/>
      <c r="CZ1263" s="360"/>
      <c r="DA1263" s="360"/>
      <c r="DB1263" s="360"/>
      <c r="DC1263" s="360"/>
      <c r="DD1263" s="360"/>
      <c r="DE1263" s="360"/>
      <c r="DF1263" s="360"/>
      <c r="DG1263" s="360"/>
      <c r="DH1263" s="360"/>
      <c r="DI1263" s="360"/>
      <c r="DJ1263" s="360"/>
      <c r="DK1263" s="360"/>
      <c r="DL1263" s="360"/>
      <c r="DM1263" s="360"/>
      <c r="DN1263" s="360"/>
      <c r="DO1263" s="360"/>
      <c r="DP1263" s="360"/>
      <c r="DQ1263" s="360"/>
      <c r="DR1263" s="360"/>
      <c r="DS1263" s="360"/>
      <c r="DT1263" s="360"/>
      <c r="DU1263" s="360"/>
      <c r="DV1263" s="360"/>
      <c r="DW1263" s="360"/>
      <c r="DX1263" s="360"/>
      <c r="DY1263" s="360"/>
      <c r="DZ1263" s="360"/>
      <c r="EA1263" s="360"/>
      <c r="EB1263" s="360"/>
      <c r="EC1263" s="360"/>
      <c r="ED1263" s="360"/>
      <c r="EE1263" s="360"/>
      <c r="EF1263" s="360"/>
      <c r="EG1263" s="360"/>
      <c r="EH1263" s="360"/>
      <c r="EI1263" s="360"/>
      <c r="EJ1263" s="360"/>
      <c r="EK1263" s="360"/>
      <c r="EL1263" s="360"/>
      <c r="EM1263" s="360"/>
      <c r="EN1263" s="360"/>
      <c r="EO1263" s="360"/>
      <c r="EP1263" s="360"/>
      <c r="EQ1263" s="360"/>
      <c r="ER1263" s="360"/>
      <c r="ES1263" s="360"/>
      <c r="ET1263" s="360"/>
      <c r="EU1263" s="360"/>
      <c r="EV1263" s="360"/>
      <c r="EW1263" s="360"/>
      <c r="EX1263" s="360"/>
      <c r="EY1263" s="360"/>
      <c r="EZ1263" s="360"/>
      <c r="FA1263" s="360"/>
      <c r="FB1263" s="360"/>
      <c r="FC1263" s="360"/>
      <c r="FD1263" s="360"/>
      <c r="FE1263" s="360"/>
      <c r="FF1263" s="360"/>
      <c r="FG1263" s="360"/>
      <c r="FH1263" s="360"/>
      <c r="FI1263" s="360"/>
      <c r="FJ1263" s="360"/>
      <c r="FK1263" s="360"/>
      <c r="FL1263" s="360"/>
      <c r="FM1263" s="360"/>
      <c r="FN1263" s="360"/>
      <c r="FO1263" s="360"/>
      <c r="FP1263" s="360"/>
      <c r="FQ1263" s="360"/>
      <c r="FR1263" s="360"/>
      <c r="FS1263" s="360"/>
      <c r="FT1263" s="360"/>
      <c r="FU1263" s="360"/>
      <c r="FV1263" s="360"/>
      <c r="FW1263" s="360"/>
      <c r="FX1263" s="360"/>
      <c r="FY1263" s="360"/>
      <c r="FZ1263" s="360"/>
      <c r="GA1263" s="360"/>
      <c r="GB1263" s="360"/>
      <c r="GC1263" s="360"/>
      <c r="GD1263" s="360"/>
      <c r="GE1263" s="360"/>
      <c r="GF1263" s="360"/>
      <c r="GG1263" s="360"/>
      <c r="GH1263" s="360"/>
      <c r="GI1263" s="360"/>
      <c r="GJ1263" s="360"/>
      <c r="GK1263" s="360"/>
      <c r="GL1263" s="360"/>
      <c r="GM1263" s="360"/>
      <c r="GN1263" s="360"/>
      <c r="GO1263" s="360"/>
      <c r="GP1263" s="360"/>
      <c r="GQ1263" s="360"/>
      <c r="GR1263" s="360"/>
      <c r="GS1263" s="360"/>
      <c r="GT1263" s="360"/>
      <c r="GU1263" s="360"/>
      <c r="GV1263" s="360"/>
      <c r="GW1263" s="360"/>
      <c r="GX1263" s="360"/>
      <c r="GY1263" s="360"/>
      <c r="GZ1263" s="360"/>
      <c r="HA1263" s="360"/>
      <c r="HB1263" s="360"/>
      <c r="HC1263" s="360"/>
      <c r="HD1263" s="360"/>
      <c r="HE1263" s="360"/>
      <c r="HF1263" s="360"/>
      <c r="HG1263" s="360"/>
      <c r="HH1263" s="360"/>
      <c r="HI1263" s="360"/>
      <c r="HJ1263" s="360"/>
      <c r="HK1263" s="360"/>
      <c r="HL1263" s="360"/>
      <c r="HM1263" s="360"/>
      <c r="HN1263" s="360"/>
      <c r="HO1263" s="360"/>
      <c r="HP1263" s="360"/>
      <c r="HQ1263" s="360"/>
      <c r="HR1263" s="360"/>
      <c r="HS1263" s="360"/>
      <c r="HT1263" s="360"/>
      <c r="HU1263" s="360"/>
      <c r="HV1263" s="360"/>
      <c r="HW1263" s="360"/>
      <c r="HX1263" s="360"/>
    </row>
    <row r="1264" spans="1:232" s="461" customFormat="1">
      <c r="A1264" s="352"/>
      <c r="B1264" s="369"/>
      <c r="C1264" s="354"/>
      <c r="D1264" s="355"/>
      <c r="E1264" s="356"/>
      <c r="F1264" s="357"/>
      <c r="G1264" s="370"/>
      <c r="H1264" s="372"/>
      <c r="I1264" s="447"/>
      <c r="J1264" s="448"/>
      <c r="K1264" s="449"/>
      <c r="L1264" s="446"/>
      <c r="N1264" s="440"/>
      <c r="O1264" s="440"/>
      <c r="P1264" s="360"/>
      <c r="Q1264" s="360"/>
      <c r="R1264" s="360"/>
      <c r="S1264" s="360"/>
      <c r="T1264" s="360"/>
      <c r="U1264" s="360"/>
      <c r="V1264" s="360"/>
      <c r="W1264" s="360"/>
      <c r="X1264" s="360"/>
      <c r="Y1264" s="360"/>
      <c r="Z1264" s="360"/>
      <c r="AA1264" s="360"/>
      <c r="AB1264" s="360"/>
      <c r="AC1264" s="360"/>
      <c r="AD1264" s="360"/>
      <c r="AE1264" s="360"/>
      <c r="AF1264" s="360"/>
      <c r="AG1264" s="360"/>
      <c r="AH1264" s="360"/>
      <c r="AI1264" s="360"/>
      <c r="AJ1264" s="360"/>
      <c r="AK1264" s="360"/>
      <c r="AL1264" s="360"/>
      <c r="AM1264" s="360"/>
      <c r="AN1264" s="360"/>
      <c r="AO1264" s="360"/>
      <c r="AP1264" s="360"/>
      <c r="AQ1264" s="360"/>
      <c r="AR1264" s="360"/>
      <c r="AS1264" s="360"/>
      <c r="AT1264" s="360"/>
      <c r="AU1264" s="360"/>
      <c r="AV1264" s="360"/>
      <c r="AW1264" s="360"/>
      <c r="AX1264" s="360"/>
      <c r="AY1264" s="360"/>
      <c r="AZ1264" s="360"/>
      <c r="BA1264" s="360"/>
      <c r="BB1264" s="360"/>
      <c r="BC1264" s="360"/>
      <c r="BD1264" s="360"/>
      <c r="BE1264" s="360"/>
      <c r="BF1264" s="360"/>
      <c r="BG1264" s="360"/>
      <c r="BH1264" s="360"/>
      <c r="BI1264" s="360"/>
      <c r="BJ1264" s="360"/>
      <c r="BK1264" s="360"/>
      <c r="BL1264" s="360"/>
      <c r="BM1264" s="360"/>
      <c r="BN1264" s="360"/>
      <c r="BO1264" s="360"/>
      <c r="BP1264" s="360"/>
      <c r="BQ1264" s="360"/>
      <c r="BR1264" s="360"/>
      <c r="BS1264" s="360"/>
      <c r="BT1264" s="360"/>
      <c r="BU1264" s="360"/>
      <c r="BV1264" s="360"/>
      <c r="BW1264" s="360"/>
      <c r="BX1264" s="360"/>
      <c r="BY1264" s="360"/>
      <c r="BZ1264" s="360"/>
      <c r="CA1264" s="360"/>
      <c r="CB1264" s="360"/>
      <c r="CC1264" s="360"/>
      <c r="CD1264" s="360"/>
      <c r="CE1264" s="360"/>
      <c r="CF1264" s="360"/>
      <c r="CG1264" s="360"/>
      <c r="CH1264" s="360"/>
      <c r="CI1264" s="360"/>
      <c r="CJ1264" s="360"/>
      <c r="CK1264" s="360"/>
      <c r="CL1264" s="360"/>
      <c r="CM1264" s="360"/>
      <c r="CN1264" s="360"/>
      <c r="CO1264" s="360"/>
      <c r="CP1264" s="360"/>
      <c r="CQ1264" s="360"/>
      <c r="CR1264" s="360"/>
      <c r="CS1264" s="360"/>
      <c r="CT1264" s="360"/>
      <c r="CU1264" s="360"/>
      <c r="CV1264" s="360"/>
      <c r="CW1264" s="360"/>
      <c r="CX1264" s="360"/>
      <c r="CY1264" s="360"/>
      <c r="CZ1264" s="360"/>
      <c r="DA1264" s="360"/>
      <c r="DB1264" s="360"/>
      <c r="DC1264" s="360"/>
      <c r="DD1264" s="360"/>
      <c r="DE1264" s="360"/>
      <c r="DF1264" s="360"/>
      <c r="DG1264" s="360"/>
      <c r="DH1264" s="360"/>
      <c r="DI1264" s="360"/>
      <c r="DJ1264" s="360"/>
      <c r="DK1264" s="360"/>
      <c r="DL1264" s="360"/>
      <c r="DM1264" s="360"/>
      <c r="DN1264" s="360"/>
      <c r="DO1264" s="360"/>
      <c r="DP1264" s="360"/>
      <c r="DQ1264" s="360"/>
      <c r="DR1264" s="360"/>
      <c r="DS1264" s="360"/>
      <c r="DT1264" s="360"/>
      <c r="DU1264" s="360"/>
      <c r="DV1264" s="360"/>
      <c r="DW1264" s="360"/>
      <c r="DX1264" s="360"/>
      <c r="DY1264" s="360"/>
      <c r="DZ1264" s="360"/>
      <c r="EA1264" s="360"/>
      <c r="EB1264" s="360"/>
      <c r="EC1264" s="360"/>
      <c r="ED1264" s="360"/>
      <c r="EE1264" s="360"/>
      <c r="EF1264" s="360"/>
      <c r="EG1264" s="360"/>
      <c r="EH1264" s="360"/>
      <c r="EI1264" s="360"/>
      <c r="EJ1264" s="360"/>
      <c r="EK1264" s="360"/>
      <c r="EL1264" s="360"/>
      <c r="EM1264" s="360"/>
      <c r="EN1264" s="360"/>
      <c r="EO1264" s="360"/>
      <c r="EP1264" s="360"/>
      <c r="EQ1264" s="360"/>
      <c r="ER1264" s="360"/>
      <c r="ES1264" s="360"/>
      <c r="ET1264" s="360"/>
      <c r="EU1264" s="360"/>
      <c r="EV1264" s="360"/>
      <c r="EW1264" s="360"/>
      <c r="EX1264" s="360"/>
      <c r="EY1264" s="360"/>
      <c r="EZ1264" s="360"/>
      <c r="FA1264" s="360"/>
      <c r="FB1264" s="360"/>
      <c r="FC1264" s="360"/>
      <c r="FD1264" s="360"/>
      <c r="FE1264" s="360"/>
      <c r="FF1264" s="360"/>
      <c r="FG1264" s="360"/>
      <c r="FH1264" s="360"/>
      <c r="FI1264" s="360"/>
      <c r="FJ1264" s="360"/>
      <c r="FK1264" s="360"/>
      <c r="FL1264" s="360"/>
      <c r="FM1264" s="360"/>
      <c r="FN1264" s="360"/>
      <c r="FO1264" s="360"/>
      <c r="FP1264" s="360"/>
      <c r="FQ1264" s="360"/>
      <c r="FR1264" s="360"/>
      <c r="FS1264" s="360"/>
      <c r="FT1264" s="360"/>
      <c r="FU1264" s="360"/>
      <c r="FV1264" s="360"/>
      <c r="FW1264" s="360"/>
      <c r="FX1264" s="360"/>
      <c r="FY1264" s="360"/>
      <c r="FZ1264" s="360"/>
      <c r="GA1264" s="360"/>
      <c r="GB1264" s="360"/>
      <c r="GC1264" s="360"/>
      <c r="GD1264" s="360"/>
      <c r="GE1264" s="360"/>
      <c r="GF1264" s="360"/>
      <c r="GG1264" s="360"/>
      <c r="GH1264" s="360"/>
      <c r="GI1264" s="360"/>
      <c r="GJ1264" s="360"/>
      <c r="GK1264" s="360"/>
      <c r="GL1264" s="360"/>
      <c r="GM1264" s="360"/>
      <c r="GN1264" s="360"/>
      <c r="GO1264" s="360"/>
      <c r="GP1264" s="360"/>
      <c r="GQ1264" s="360"/>
      <c r="GR1264" s="360"/>
      <c r="GS1264" s="360"/>
      <c r="GT1264" s="360"/>
      <c r="GU1264" s="360"/>
      <c r="GV1264" s="360"/>
      <c r="GW1264" s="360"/>
      <c r="GX1264" s="360"/>
      <c r="GY1264" s="360"/>
      <c r="GZ1264" s="360"/>
      <c r="HA1264" s="360"/>
      <c r="HB1264" s="360"/>
      <c r="HC1264" s="360"/>
      <c r="HD1264" s="360"/>
      <c r="HE1264" s="360"/>
      <c r="HF1264" s="360"/>
      <c r="HG1264" s="360"/>
      <c r="HH1264" s="360"/>
      <c r="HI1264" s="360"/>
      <c r="HJ1264" s="360"/>
      <c r="HK1264" s="360"/>
      <c r="HL1264" s="360"/>
      <c r="HM1264" s="360"/>
      <c r="HN1264" s="360"/>
      <c r="HO1264" s="360"/>
      <c r="HP1264" s="360"/>
      <c r="HQ1264" s="360"/>
      <c r="HR1264" s="360"/>
      <c r="HS1264" s="360"/>
      <c r="HT1264" s="360"/>
      <c r="HU1264" s="360"/>
      <c r="HV1264" s="360"/>
      <c r="HW1264" s="360"/>
      <c r="HX1264" s="360"/>
    </row>
    <row r="1265" spans="1:232" s="461" customFormat="1">
      <c r="A1265" s="352"/>
      <c r="B1265" s="369"/>
      <c r="C1265" s="354"/>
      <c r="D1265" s="355"/>
      <c r="E1265" s="356"/>
      <c r="F1265" s="357"/>
      <c r="G1265" s="370"/>
      <c r="H1265" s="372"/>
      <c r="I1265" s="447"/>
      <c r="J1265" s="448"/>
      <c r="K1265" s="449"/>
      <c r="L1265" s="446"/>
      <c r="N1265" s="440"/>
      <c r="O1265" s="440"/>
      <c r="P1265" s="360"/>
      <c r="Q1265" s="360"/>
      <c r="R1265" s="360"/>
      <c r="S1265" s="360"/>
      <c r="T1265" s="360"/>
      <c r="U1265" s="360"/>
      <c r="V1265" s="360"/>
      <c r="W1265" s="360"/>
      <c r="X1265" s="360"/>
      <c r="Y1265" s="360"/>
      <c r="Z1265" s="360"/>
      <c r="AA1265" s="360"/>
      <c r="AB1265" s="360"/>
      <c r="AC1265" s="360"/>
      <c r="AD1265" s="360"/>
      <c r="AE1265" s="360"/>
      <c r="AF1265" s="360"/>
      <c r="AG1265" s="360"/>
      <c r="AH1265" s="360"/>
      <c r="AI1265" s="360"/>
      <c r="AJ1265" s="360"/>
      <c r="AK1265" s="360"/>
      <c r="AL1265" s="360"/>
      <c r="AM1265" s="360"/>
      <c r="AN1265" s="360"/>
      <c r="AO1265" s="360"/>
      <c r="AP1265" s="360"/>
      <c r="AQ1265" s="360"/>
      <c r="AR1265" s="360"/>
      <c r="AS1265" s="360"/>
      <c r="AT1265" s="360"/>
      <c r="AU1265" s="360"/>
      <c r="AV1265" s="360"/>
      <c r="AW1265" s="360"/>
      <c r="AX1265" s="360"/>
      <c r="AY1265" s="360"/>
      <c r="AZ1265" s="360"/>
      <c r="BA1265" s="360"/>
      <c r="BB1265" s="360"/>
      <c r="BC1265" s="360"/>
      <c r="BD1265" s="360"/>
      <c r="BE1265" s="360"/>
      <c r="BF1265" s="360"/>
      <c r="BG1265" s="360"/>
      <c r="BH1265" s="360"/>
      <c r="BI1265" s="360"/>
      <c r="BJ1265" s="360"/>
      <c r="BK1265" s="360"/>
      <c r="BL1265" s="360"/>
      <c r="BM1265" s="360"/>
      <c r="BN1265" s="360"/>
      <c r="BO1265" s="360"/>
      <c r="BP1265" s="360"/>
      <c r="BQ1265" s="360"/>
      <c r="BR1265" s="360"/>
      <c r="BS1265" s="360"/>
      <c r="BT1265" s="360"/>
      <c r="BU1265" s="360"/>
      <c r="BV1265" s="360"/>
      <c r="BW1265" s="360"/>
      <c r="BX1265" s="360"/>
      <c r="BY1265" s="360"/>
      <c r="BZ1265" s="360"/>
      <c r="CA1265" s="360"/>
      <c r="CB1265" s="360"/>
      <c r="CC1265" s="360"/>
      <c r="CD1265" s="360"/>
      <c r="CE1265" s="360"/>
      <c r="CF1265" s="360"/>
      <c r="CG1265" s="360"/>
      <c r="CH1265" s="360"/>
      <c r="CI1265" s="360"/>
      <c r="CJ1265" s="360"/>
      <c r="CK1265" s="360"/>
      <c r="CL1265" s="360"/>
      <c r="CM1265" s="360"/>
      <c r="CN1265" s="360"/>
      <c r="CO1265" s="360"/>
      <c r="CP1265" s="360"/>
      <c r="CQ1265" s="360"/>
      <c r="CR1265" s="360"/>
      <c r="CS1265" s="360"/>
      <c r="CT1265" s="360"/>
      <c r="CU1265" s="360"/>
      <c r="CV1265" s="360"/>
      <c r="CW1265" s="360"/>
      <c r="CX1265" s="360"/>
      <c r="CY1265" s="360"/>
      <c r="CZ1265" s="360"/>
      <c r="DA1265" s="360"/>
      <c r="DB1265" s="360"/>
      <c r="DC1265" s="360"/>
      <c r="DD1265" s="360"/>
      <c r="DE1265" s="360"/>
      <c r="DF1265" s="360"/>
      <c r="DG1265" s="360"/>
      <c r="DH1265" s="360"/>
      <c r="DI1265" s="360"/>
      <c r="DJ1265" s="360"/>
      <c r="DK1265" s="360"/>
      <c r="DL1265" s="360"/>
      <c r="DM1265" s="360"/>
      <c r="DN1265" s="360"/>
      <c r="DO1265" s="360"/>
      <c r="DP1265" s="360"/>
      <c r="DQ1265" s="360"/>
      <c r="DR1265" s="360"/>
      <c r="DS1265" s="360"/>
      <c r="DT1265" s="360"/>
      <c r="DU1265" s="360"/>
      <c r="DV1265" s="360"/>
      <c r="DW1265" s="360"/>
      <c r="DX1265" s="360"/>
      <c r="DY1265" s="360"/>
      <c r="DZ1265" s="360"/>
      <c r="EA1265" s="360"/>
      <c r="EB1265" s="360"/>
      <c r="EC1265" s="360"/>
      <c r="ED1265" s="360"/>
      <c r="EE1265" s="360"/>
      <c r="EF1265" s="360"/>
      <c r="EG1265" s="360"/>
      <c r="EH1265" s="360"/>
      <c r="EI1265" s="360"/>
      <c r="EJ1265" s="360"/>
      <c r="EK1265" s="360"/>
      <c r="EL1265" s="360"/>
      <c r="EM1265" s="360"/>
      <c r="EN1265" s="360"/>
      <c r="EO1265" s="360"/>
      <c r="EP1265" s="360"/>
      <c r="EQ1265" s="360"/>
      <c r="ER1265" s="360"/>
      <c r="ES1265" s="360"/>
      <c r="ET1265" s="360"/>
      <c r="EU1265" s="360"/>
      <c r="EV1265" s="360"/>
      <c r="EW1265" s="360"/>
      <c r="EX1265" s="360"/>
      <c r="EY1265" s="360"/>
      <c r="EZ1265" s="360"/>
      <c r="FA1265" s="360"/>
      <c r="FB1265" s="360"/>
      <c r="FC1265" s="360"/>
      <c r="FD1265" s="360"/>
      <c r="FE1265" s="360"/>
      <c r="FF1265" s="360"/>
      <c r="FG1265" s="360"/>
      <c r="FH1265" s="360"/>
      <c r="FI1265" s="360"/>
      <c r="FJ1265" s="360"/>
      <c r="FK1265" s="360"/>
      <c r="FL1265" s="360"/>
      <c r="FM1265" s="360"/>
      <c r="FN1265" s="360"/>
      <c r="FO1265" s="360"/>
      <c r="FP1265" s="360"/>
      <c r="FQ1265" s="360"/>
      <c r="FR1265" s="360"/>
      <c r="FS1265" s="360"/>
      <c r="FT1265" s="360"/>
      <c r="FU1265" s="360"/>
      <c r="FV1265" s="360"/>
      <c r="FW1265" s="360"/>
      <c r="FX1265" s="360"/>
      <c r="FY1265" s="360"/>
      <c r="FZ1265" s="360"/>
      <c r="GA1265" s="360"/>
      <c r="GB1265" s="360"/>
      <c r="GC1265" s="360"/>
      <c r="GD1265" s="360"/>
      <c r="GE1265" s="360"/>
      <c r="GF1265" s="360"/>
      <c r="GG1265" s="360"/>
      <c r="GH1265" s="360"/>
      <c r="GI1265" s="360"/>
      <c r="GJ1265" s="360"/>
      <c r="GK1265" s="360"/>
      <c r="GL1265" s="360"/>
      <c r="GM1265" s="360"/>
      <c r="GN1265" s="360"/>
      <c r="GO1265" s="360"/>
      <c r="GP1265" s="360"/>
      <c r="GQ1265" s="360"/>
      <c r="GR1265" s="360"/>
      <c r="GS1265" s="360"/>
      <c r="GT1265" s="360"/>
      <c r="GU1265" s="360"/>
      <c r="GV1265" s="360"/>
      <c r="GW1265" s="360"/>
      <c r="GX1265" s="360"/>
      <c r="GY1265" s="360"/>
      <c r="GZ1265" s="360"/>
      <c r="HA1265" s="360"/>
      <c r="HB1265" s="360"/>
      <c r="HC1265" s="360"/>
      <c r="HD1265" s="360"/>
      <c r="HE1265" s="360"/>
      <c r="HF1265" s="360"/>
      <c r="HG1265" s="360"/>
      <c r="HH1265" s="360"/>
      <c r="HI1265" s="360"/>
      <c r="HJ1265" s="360"/>
      <c r="HK1265" s="360"/>
      <c r="HL1265" s="360"/>
      <c r="HM1265" s="360"/>
      <c r="HN1265" s="360"/>
      <c r="HO1265" s="360"/>
      <c r="HP1265" s="360"/>
      <c r="HQ1265" s="360"/>
      <c r="HR1265" s="360"/>
      <c r="HS1265" s="360"/>
      <c r="HT1265" s="360"/>
      <c r="HU1265" s="360"/>
      <c r="HV1265" s="360"/>
      <c r="HW1265" s="360"/>
      <c r="HX1265" s="360"/>
    </row>
    <row r="1266" spans="1:232" s="461" customFormat="1">
      <c r="A1266" s="352"/>
      <c r="B1266" s="369"/>
      <c r="C1266" s="354"/>
      <c r="D1266" s="355"/>
      <c r="E1266" s="356"/>
      <c r="F1266" s="357"/>
      <c r="G1266" s="370"/>
      <c r="H1266" s="372"/>
      <c r="I1266" s="447"/>
      <c r="J1266" s="448"/>
      <c r="K1266" s="449"/>
      <c r="L1266" s="446"/>
      <c r="N1266" s="440"/>
      <c r="O1266" s="440"/>
      <c r="P1266" s="360"/>
      <c r="Q1266" s="360"/>
      <c r="R1266" s="360"/>
      <c r="S1266" s="360"/>
      <c r="T1266" s="360"/>
      <c r="U1266" s="360"/>
      <c r="V1266" s="360"/>
      <c r="W1266" s="360"/>
      <c r="X1266" s="360"/>
      <c r="Y1266" s="360"/>
      <c r="Z1266" s="360"/>
      <c r="AA1266" s="360"/>
      <c r="AB1266" s="360"/>
      <c r="AC1266" s="360"/>
      <c r="AD1266" s="360"/>
      <c r="AE1266" s="360"/>
      <c r="AF1266" s="360"/>
      <c r="AG1266" s="360"/>
      <c r="AH1266" s="360"/>
      <c r="AI1266" s="360"/>
      <c r="AJ1266" s="360"/>
      <c r="AK1266" s="360"/>
      <c r="AL1266" s="360"/>
      <c r="AM1266" s="360"/>
      <c r="AN1266" s="360"/>
      <c r="AO1266" s="360"/>
      <c r="AP1266" s="360"/>
      <c r="AQ1266" s="360"/>
      <c r="AR1266" s="360"/>
      <c r="AS1266" s="360"/>
      <c r="AT1266" s="360"/>
      <c r="AU1266" s="360"/>
      <c r="AV1266" s="360"/>
      <c r="AW1266" s="360"/>
      <c r="AX1266" s="360"/>
      <c r="AY1266" s="360"/>
      <c r="AZ1266" s="360"/>
      <c r="BA1266" s="360"/>
      <c r="BB1266" s="360"/>
      <c r="BC1266" s="360"/>
      <c r="BD1266" s="360"/>
      <c r="BE1266" s="360"/>
      <c r="BF1266" s="360"/>
      <c r="BG1266" s="360"/>
      <c r="BH1266" s="360"/>
      <c r="BI1266" s="360"/>
      <c r="BJ1266" s="360"/>
      <c r="BK1266" s="360"/>
      <c r="BL1266" s="360"/>
      <c r="BM1266" s="360"/>
      <c r="BN1266" s="360"/>
      <c r="BO1266" s="360"/>
      <c r="BP1266" s="360"/>
      <c r="BQ1266" s="360"/>
      <c r="BR1266" s="360"/>
      <c r="BS1266" s="360"/>
      <c r="BT1266" s="360"/>
      <c r="BU1266" s="360"/>
      <c r="BV1266" s="360"/>
      <c r="BW1266" s="360"/>
      <c r="BX1266" s="360"/>
      <c r="BY1266" s="360"/>
      <c r="BZ1266" s="360"/>
      <c r="CA1266" s="360"/>
      <c r="CB1266" s="360"/>
      <c r="CC1266" s="360"/>
      <c r="CD1266" s="360"/>
      <c r="CE1266" s="360"/>
      <c r="CF1266" s="360"/>
      <c r="CG1266" s="360"/>
      <c r="CH1266" s="360"/>
      <c r="CI1266" s="360"/>
      <c r="CJ1266" s="360"/>
      <c r="CK1266" s="360"/>
      <c r="CL1266" s="360"/>
      <c r="CM1266" s="360"/>
      <c r="CN1266" s="360"/>
      <c r="CO1266" s="360"/>
      <c r="CP1266" s="360"/>
      <c r="CQ1266" s="360"/>
      <c r="CR1266" s="360"/>
      <c r="CS1266" s="360"/>
      <c r="CT1266" s="360"/>
      <c r="CU1266" s="360"/>
      <c r="CV1266" s="360"/>
      <c r="CW1266" s="360"/>
      <c r="CX1266" s="360"/>
      <c r="CY1266" s="360"/>
      <c r="CZ1266" s="360"/>
      <c r="DA1266" s="360"/>
      <c r="DB1266" s="360"/>
      <c r="DC1266" s="360"/>
      <c r="DD1266" s="360"/>
      <c r="DE1266" s="360"/>
      <c r="DF1266" s="360"/>
      <c r="DG1266" s="360"/>
      <c r="DH1266" s="360"/>
      <c r="DI1266" s="360"/>
      <c r="DJ1266" s="360"/>
      <c r="DK1266" s="360"/>
      <c r="DL1266" s="360"/>
      <c r="DM1266" s="360"/>
      <c r="DN1266" s="360"/>
      <c r="DO1266" s="360"/>
      <c r="DP1266" s="360"/>
      <c r="DQ1266" s="360"/>
      <c r="DR1266" s="360"/>
      <c r="DS1266" s="360"/>
      <c r="DT1266" s="360"/>
      <c r="DU1266" s="360"/>
      <c r="DV1266" s="360"/>
      <c r="DW1266" s="360"/>
      <c r="DX1266" s="360"/>
      <c r="DY1266" s="360"/>
      <c r="DZ1266" s="360"/>
      <c r="EA1266" s="360"/>
      <c r="EB1266" s="360"/>
      <c r="EC1266" s="360"/>
      <c r="ED1266" s="360"/>
      <c r="EE1266" s="360"/>
      <c r="EF1266" s="360"/>
      <c r="EG1266" s="360"/>
      <c r="EH1266" s="360"/>
      <c r="EI1266" s="360"/>
      <c r="EJ1266" s="360"/>
      <c r="EK1266" s="360"/>
      <c r="EL1266" s="360"/>
      <c r="EM1266" s="360"/>
      <c r="EN1266" s="360"/>
      <c r="EO1266" s="360"/>
      <c r="EP1266" s="360"/>
      <c r="EQ1266" s="360"/>
      <c r="ER1266" s="360"/>
      <c r="ES1266" s="360"/>
      <c r="ET1266" s="360"/>
      <c r="EU1266" s="360"/>
      <c r="EV1266" s="360"/>
      <c r="EW1266" s="360"/>
      <c r="EX1266" s="360"/>
      <c r="EY1266" s="360"/>
      <c r="EZ1266" s="360"/>
      <c r="FA1266" s="360"/>
      <c r="FB1266" s="360"/>
      <c r="FC1266" s="360"/>
      <c r="FD1266" s="360"/>
      <c r="FE1266" s="360"/>
      <c r="FF1266" s="360"/>
      <c r="FG1266" s="360"/>
      <c r="FH1266" s="360"/>
      <c r="FI1266" s="360"/>
      <c r="FJ1266" s="360"/>
      <c r="FK1266" s="360"/>
      <c r="FL1266" s="360"/>
      <c r="FM1266" s="360"/>
      <c r="FN1266" s="360"/>
      <c r="FO1266" s="360"/>
      <c r="FP1266" s="360"/>
      <c r="FQ1266" s="360"/>
      <c r="FR1266" s="360"/>
      <c r="FS1266" s="360"/>
      <c r="FT1266" s="360"/>
      <c r="FU1266" s="360"/>
      <c r="FV1266" s="360"/>
      <c r="FW1266" s="360"/>
      <c r="FX1266" s="360"/>
      <c r="FY1266" s="360"/>
      <c r="FZ1266" s="360"/>
      <c r="GA1266" s="360"/>
      <c r="GB1266" s="360"/>
      <c r="GC1266" s="360"/>
      <c r="GD1266" s="360"/>
      <c r="GE1266" s="360"/>
      <c r="GF1266" s="360"/>
      <c r="GG1266" s="360"/>
      <c r="GH1266" s="360"/>
      <c r="GI1266" s="360"/>
      <c r="GJ1266" s="360"/>
      <c r="GK1266" s="360"/>
      <c r="GL1266" s="360"/>
      <c r="GM1266" s="360"/>
      <c r="GN1266" s="360"/>
      <c r="GO1266" s="360"/>
      <c r="GP1266" s="360"/>
      <c r="GQ1266" s="360"/>
      <c r="GR1266" s="360"/>
      <c r="GS1266" s="360"/>
      <c r="GT1266" s="360"/>
      <c r="GU1266" s="360"/>
      <c r="GV1266" s="360"/>
      <c r="GW1266" s="360"/>
      <c r="GX1266" s="360"/>
      <c r="GY1266" s="360"/>
      <c r="GZ1266" s="360"/>
      <c r="HA1266" s="360"/>
      <c r="HB1266" s="360"/>
      <c r="HC1266" s="360"/>
      <c r="HD1266" s="360"/>
      <c r="HE1266" s="360"/>
      <c r="HF1266" s="360"/>
      <c r="HG1266" s="360"/>
      <c r="HH1266" s="360"/>
      <c r="HI1266" s="360"/>
      <c r="HJ1266" s="360"/>
      <c r="HK1266" s="360"/>
      <c r="HL1266" s="360"/>
      <c r="HM1266" s="360"/>
      <c r="HN1266" s="360"/>
      <c r="HO1266" s="360"/>
      <c r="HP1266" s="360"/>
      <c r="HQ1266" s="360"/>
      <c r="HR1266" s="360"/>
      <c r="HS1266" s="360"/>
      <c r="HT1266" s="360"/>
      <c r="HU1266" s="360"/>
      <c r="HV1266" s="360"/>
      <c r="HW1266" s="360"/>
      <c r="HX1266" s="360"/>
    </row>
    <row r="1268" spans="1:232" s="461" customFormat="1">
      <c r="A1268" s="352"/>
      <c r="B1268" s="369"/>
      <c r="C1268" s="354"/>
      <c r="D1268" s="355"/>
      <c r="E1268" s="356"/>
      <c r="F1268" s="357"/>
      <c r="G1268" s="370"/>
      <c r="H1268" s="372"/>
      <c r="I1268" s="447"/>
      <c r="J1268" s="448"/>
      <c r="K1268" s="449"/>
      <c r="L1268" s="446"/>
      <c r="N1268" s="440"/>
      <c r="O1268" s="440"/>
      <c r="P1268" s="360"/>
      <c r="Q1268" s="360"/>
      <c r="R1268" s="360"/>
      <c r="S1268" s="360"/>
      <c r="T1268" s="360"/>
      <c r="U1268" s="360"/>
      <c r="V1268" s="360"/>
      <c r="W1268" s="360"/>
      <c r="X1268" s="360"/>
      <c r="Y1268" s="360"/>
      <c r="Z1268" s="360"/>
      <c r="AA1268" s="360"/>
      <c r="AB1268" s="360"/>
      <c r="AC1268" s="360"/>
      <c r="AD1268" s="360"/>
      <c r="AE1268" s="360"/>
      <c r="AF1268" s="360"/>
      <c r="AG1268" s="360"/>
      <c r="AH1268" s="360"/>
      <c r="AI1268" s="360"/>
      <c r="AJ1268" s="360"/>
      <c r="AK1268" s="360"/>
      <c r="AL1268" s="360"/>
      <c r="AM1268" s="360"/>
      <c r="AN1268" s="360"/>
      <c r="AO1268" s="360"/>
      <c r="AP1268" s="360"/>
      <c r="AQ1268" s="360"/>
      <c r="AR1268" s="360"/>
      <c r="AS1268" s="360"/>
      <c r="AT1268" s="360"/>
      <c r="AU1268" s="360"/>
      <c r="AV1268" s="360"/>
      <c r="AW1268" s="360"/>
      <c r="AX1268" s="360"/>
      <c r="AY1268" s="360"/>
      <c r="AZ1268" s="360"/>
      <c r="BA1268" s="360"/>
      <c r="BB1268" s="360"/>
      <c r="BC1268" s="360"/>
      <c r="BD1268" s="360"/>
      <c r="BE1268" s="360"/>
      <c r="BF1268" s="360"/>
      <c r="BG1268" s="360"/>
      <c r="BH1268" s="360"/>
      <c r="BI1268" s="360"/>
      <c r="BJ1268" s="360"/>
      <c r="BK1268" s="360"/>
      <c r="BL1268" s="360"/>
      <c r="BM1268" s="360"/>
      <c r="BN1268" s="360"/>
      <c r="BO1268" s="360"/>
      <c r="BP1268" s="360"/>
      <c r="BQ1268" s="360"/>
      <c r="BR1268" s="360"/>
      <c r="BS1268" s="360"/>
      <c r="BT1268" s="360"/>
      <c r="BU1268" s="360"/>
      <c r="BV1268" s="360"/>
      <c r="BW1268" s="360"/>
      <c r="BX1268" s="360"/>
      <c r="BY1268" s="360"/>
      <c r="BZ1268" s="360"/>
      <c r="CA1268" s="360"/>
      <c r="CB1268" s="360"/>
      <c r="CC1268" s="360"/>
      <c r="CD1268" s="360"/>
      <c r="CE1268" s="360"/>
      <c r="CF1268" s="360"/>
      <c r="CG1268" s="360"/>
      <c r="CH1268" s="360"/>
      <c r="CI1268" s="360"/>
      <c r="CJ1268" s="360"/>
      <c r="CK1268" s="360"/>
      <c r="CL1268" s="360"/>
      <c r="CM1268" s="360"/>
      <c r="CN1268" s="360"/>
      <c r="CO1268" s="360"/>
      <c r="CP1268" s="360"/>
      <c r="CQ1268" s="360"/>
      <c r="CR1268" s="360"/>
      <c r="CS1268" s="360"/>
      <c r="CT1268" s="360"/>
      <c r="CU1268" s="360"/>
      <c r="CV1268" s="360"/>
      <c r="CW1268" s="360"/>
      <c r="CX1268" s="360"/>
      <c r="CY1268" s="360"/>
      <c r="CZ1268" s="360"/>
      <c r="DA1268" s="360"/>
      <c r="DB1268" s="360"/>
      <c r="DC1268" s="360"/>
      <c r="DD1268" s="360"/>
      <c r="DE1268" s="360"/>
      <c r="DF1268" s="360"/>
      <c r="DG1268" s="360"/>
      <c r="DH1268" s="360"/>
      <c r="DI1268" s="360"/>
      <c r="DJ1268" s="360"/>
      <c r="DK1268" s="360"/>
      <c r="DL1268" s="360"/>
      <c r="DM1268" s="360"/>
      <c r="DN1268" s="360"/>
      <c r="DO1268" s="360"/>
      <c r="DP1268" s="360"/>
      <c r="DQ1268" s="360"/>
      <c r="DR1268" s="360"/>
      <c r="DS1268" s="360"/>
      <c r="DT1268" s="360"/>
      <c r="DU1268" s="360"/>
      <c r="DV1268" s="360"/>
      <c r="DW1268" s="360"/>
      <c r="DX1268" s="360"/>
      <c r="DY1268" s="360"/>
      <c r="DZ1268" s="360"/>
      <c r="EA1268" s="360"/>
      <c r="EB1268" s="360"/>
      <c r="EC1268" s="360"/>
      <c r="ED1268" s="360"/>
      <c r="EE1268" s="360"/>
      <c r="EF1268" s="360"/>
      <c r="EG1268" s="360"/>
      <c r="EH1268" s="360"/>
      <c r="EI1268" s="360"/>
      <c r="EJ1268" s="360"/>
      <c r="EK1268" s="360"/>
      <c r="EL1268" s="360"/>
      <c r="EM1268" s="360"/>
      <c r="EN1268" s="360"/>
      <c r="EO1268" s="360"/>
      <c r="EP1268" s="360"/>
      <c r="EQ1268" s="360"/>
      <c r="ER1268" s="360"/>
      <c r="ES1268" s="360"/>
      <c r="ET1268" s="360"/>
      <c r="EU1268" s="360"/>
      <c r="EV1268" s="360"/>
      <c r="EW1268" s="360"/>
      <c r="EX1268" s="360"/>
      <c r="EY1268" s="360"/>
      <c r="EZ1268" s="360"/>
      <c r="FA1268" s="360"/>
      <c r="FB1268" s="360"/>
      <c r="FC1268" s="360"/>
      <c r="FD1268" s="360"/>
      <c r="FE1268" s="360"/>
      <c r="FF1268" s="360"/>
      <c r="FG1268" s="360"/>
      <c r="FH1268" s="360"/>
      <c r="FI1268" s="360"/>
      <c r="FJ1268" s="360"/>
      <c r="FK1268" s="360"/>
      <c r="FL1268" s="360"/>
      <c r="FM1268" s="360"/>
      <c r="FN1268" s="360"/>
      <c r="FO1268" s="360"/>
      <c r="FP1268" s="360"/>
      <c r="FQ1268" s="360"/>
      <c r="FR1268" s="360"/>
      <c r="FS1268" s="360"/>
      <c r="FT1268" s="360"/>
      <c r="FU1268" s="360"/>
      <c r="FV1268" s="360"/>
      <c r="FW1268" s="360"/>
      <c r="FX1268" s="360"/>
      <c r="FY1268" s="360"/>
      <c r="FZ1268" s="360"/>
      <c r="GA1268" s="360"/>
      <c r="GB1268" s="360"/>
      <c r="GC1268" s="360"/>
      <c r="GD1268" s="360"/>
      <c r="GE1268" s="360"/>
      <c r="GF1268" s="360"/>
      <c r="GG1268" s="360"/>
      <c r="GH1268" s="360"/>
      <c r="GI1268" s="360"/>
      <c r="GJ1268" s="360"/>
      <c r="GK1268" s="360"/>
      <c r="GL1268" s="360"/>
      <c r="GM1268" s="360"/>
      <c r="GN1268" s="360"/>
      <c r="GO1268" s="360"/>
      <c r="GP1268" s="360"/>
      <c r="GQ1268" s="360"/>
      <c r="GR1268" s="360"/>
      <c r="GS1268" s="360"/>
      <c r="GT1268" s="360"/>
      <c r="GU1268" s="360"/>
      <c r="GV1268" s="360"/>
      <c r="GW1268" s="360"/>
      <c r="GX1268" s="360"/>
      <c r="GY1268" s="360"/>
      <c r="GZ1268" s="360"/>
      <c r="HA1268" s="360"/>
      <c r="HB1268" s="360"/>
      <c r="HC1268" s="360"/>
      <c r="HD1268" s="360"/>
      <c r="HE1268" s="360"/>
      <c r="HF1268" s="360"/>
      <c r="HG1268" s="360"/>
      <c r="HH1268" s="360"/>
      <c r="HI1268" s="360"/>
      <c r="HJ1268" s="360"/>
      <c r="HK1268" s="360"/>
      <c r="HL1268" s="360"/>
      <c r="HM1268" s="360"/>
      <c r="HN1268" s="360"/>
      <c r="HO1268" s="360"/>
      <c r="HP1268" s="360"/>
      <c r="HQ1268" s="360"/>
      <c r="HR1268" s="360"/>
      <c r="HS1268" s="360"/>
      <c r="HT1268" s="360"/>
      <c r="HU1268" s="360"/>
      <c r="HV1268" s="360"/>
      <c r="HW1268" s="360"/>
      <c r="HX1268" s="360"/>
    </row>
    <row r="1270" spans="1:232" s="461" customFormat="1">
      <c r="A1270" s="352"/>
      <c r="B1270" s="369"/>
      <c r="C1270" s="354"/>
      <c r="D1270" s="355"/>
      <c r="E1270" s="356"/>
      <c r="F1270" s="357"/>
      <c r="G1270" s="370"/>
      <c r="H1270" s="372"/>
      <c r="I1270" s="447"/>
      <c r="J1270" s="448"/>
      <c r="K1270" s="449"/>
      <c r="L1270" s="446"/>
      <c r="N1270" s="440"/>
      <c r="O1270" s="440"/>
      <c r="P1270" s="360"/>
      <c r="Q1270" s="360"/>
      <c r="R1270" s="360"/>
      <c r="S1270" s="360"/>
      <c r="T1270" s="360"/>
      <c r="U1270" s="360"/>
      <c r="V1270" s="360"/>
      <c r="W1270" s="360"/>
      <c r="X1270" s="360"/>
      <c r="Y1270" s="360"/>
      <c r="Z1270" s="360"/>
      <c r="AA1270" s="360"/>
      <c r="AB1270" s="360"/>
      <c r="AC1270" s="360"/>
      <c r="AD1270" s="360"/>
      <c r="AE1270" s="360"/>
      <c r="AF1270" s="360"/>
      <c r="AG1270" s="360"/>
      <c r="AH1270" s="360"/>
      <c r="AI1270" s="360"/>
      <c r="AJ1270" s="360"/>
      <c r="AK1270" s="360"/>
      <c r="AL1270" s="360"/>
      <c r="AM1270" s="360"/>
      <c r="AN1270" s="360"/>
      <c r="AO1270" s="360"/>
      <c r="AP1270" s="360"/>
      <c r="AQ1270" s="360"/>
      <c r="AR1270" s="360"/>
      <c r="AS1270" s="360"/>
      <c r="AT1270" s="360"/>
      <c r="AU1270" s="360"/>
      <c r="AV1270" s="360"/>
      <c r="AW1270" s="360"/>
      <c r="AX1270" s="360"/>
      <c r="AY1270" s="360"/>
      <c r="AZ1270" s="360"/>
      <c r="BA1270" s="360"/>
      <c r="BB1270" s="360"/>
      <c r="BC1270" s="360"/>
      <c r="BD1270" s="360"/>
      <c r="BE1270" s="360"/>
      <c r="BF1270" s="360"/>
      <c r="BG1270" s="360"/>
      <c r="BH1270" s="360"/>
      <c r="BI1270" s="360"/>
      <c r="BJ1270" s="360"/>
      <c r="BK1270" s="360"/>
      <c r="BL1270" s="360"/>
      <c r="BM1270" s="360"/>
      <c r="BN1270" s="360"/>
      <c r="BO1270" s="360"/>
      <c r="BP1270" s="360"/>
      <c r="BQ1270" s="360"/>
      <c r="BR1270" s="360"/>
      <c r="BS1270" s="360"/>
      <c r="BT1270" s="360"/>
      <c r="BU1270" s="360"/>
      <c r="BV1270" s="360"/>
      <c r="BW1270" s="360"/>
      <c r="BX1270" s="360"/>
      <c r="BY1270" s="360"/>
      <c r="BZ1270" s="360"/>
      <c r="CA1270" s="360"/>
      <c r="CB1270" s="360"/>
      <c r="CC1270" s="360"/>
      <c r="CD1270" s="360"/>
      <c r="CE1270" s="360"/>
      <c r="CF1270" s="360"/>
      <c r="CG1270" s="360"/>
      <c r="CH1270" s="360"/>
      <c r="CI1270" s="360"/>
      <c r="CJ1270" s="360"/>
      <c r="CK1270" s="360"/>
      <c r="CL1270" s="360"/>
      <c r="CM1270" s="360"/>
      <c r="CN1270" s="360"/>
      <c r="CO1270" s="360"/>
      <c r="CP1270" s="360"/>
      <c r="CQ1270" s="360"/>
      <c r="CR1270" s="360"/>
      <c r="CS1270" s="360"/>
      <c r="CT1270" s="360"/>
      <c r="CU1270" s="360"/>
      <c r="CV1270" s="360"/>
      <c r="CW1270" s="360"/>
      <c r="CX1270" s="360"/>
      <c r="CY1270" s="360"/>
      <c r="CZ1270" s="360"/>
      <c r="DA1270" s="360"/>
      <c r="DB1270" s="360"/>
      <c r="DC1270" s="360"/>
      <c r="DD1270" s="360"/>
      <c r="DE1270" s="360"/>
      <c r="DF1270" s="360"/>
      <c r="DG1270" s="360"/>
      <c r="DH1270" s="360"/>
      <c r="DI1270" s="360"/>
      <c r="DJ1270" s="360"/>
      <c r="DK1270" s="360"/>
      <c r="DL1270" s="360"/>
      <c r="DM1270" s="360"/>
      <c r="DN1270" s="360"/>
      <c r="DO1270" s="360"/>
      <c r="DP1270" s="360"/>
      <c r="DQ1270" s="360"/>
      <c r="DR1270" s="360"/>
      <c r="DS1270" s="360"/>
      <c r="DT1270" s="360"/>
      <c r="DU1270" s="360"/>
      <c r="DV1270" s="360"/>
      <c r="DW1270" s="360"/>
      <c r="DX1270" s="360"/>
      <c r="DY1270" s="360"/>
      <c r="DZ1270" s="360"/>
      <c r="EA1270" s="360"/>
      <c r="EB1270" s="360"/>
      <c r="EC1270" s="360"/>
      <c r="ED1270" s="360"/>
      <c r="EE1270" s="360"/>
      <c r="EF1270" s="360"/>
      <c r="EG1270" s="360"/>
      <c r="EH1270" s="360"/>
      <c r="EI1270" s="360"/>
      <c r="EJ1270" s="360"/>
      <c r="EK1270" s="360"/>
      <c r="EL1270" s="360"/>
      <c r="EM1270" s="360"/>
      <c r="EN1270" s="360"/>
      <c r="EO1270" s="360"/>
      <c r="EP1270" s="360"/>
      <c r="EQ1270" s="360"/>
      <c r="ER1270" s="360"/>
      <c r="ES1270" s="360"/>
      <c r="ET1270" s="360"/>
      <c r="EU1270" s="360"/>
      <c r="EV1270" s="360"/>
      <c r="EW1270" s="360"/>
      <c r="EX1270" s="360"/>
      <c r="EY1270" s="360"/>
      <c r="EZ1270" s="360"/>
      <c r="FA1270" s="360"/>
      <c r="FB1270" s="360"/>
      <c r="FC1270" s="360"/>
      <c r="FD1270" s="360"/>
      <c r="FE1270" s="360"/>
      <c r="FF1270" s="360"/>
      <c r="FG1270" s="360"/>
      <c r="FH1270" s="360"/>
      <c r="FI1270" s="360"/>
      <c r="FJ1270" s="360"/>
      <c r="FK1270" s="360"/>
      <c r="FL1270" s="360"/>
      <c r="FM1270" s="360"/>
      <c r="FN1270" s="360"/>
      <c r="FO1270" s="360"/>
      <c r="FP1270" s="360"/>
      <c r="FQ1270" s="360"/>
      <c r="FR1270" s="360"/>
      <c r="FS1270" s="360"/>
      <c r="FT1270" s="360"/>
      <c r="FU1270" s="360"/>
      <c r="FV1270" s="360"/>
      <c r="FW1270" s="360"/>
      <c r="FX1270" s="360"/>
      <c r="FY1270" s="360"/>
      <c r="FZ1270" s="360"/>
      <c r="GA1270" s="360"/>
      <c r="GB1270" s="360"/>
      <c r="GC1270" s="360"/>
      <c r="GD1270" s="360"/>
      <c r="GE1270" s="360"/>
      <c r="GF1270" s="360"/>
      <c r="GG1270" s="360"/>
      <c r="GH1270" s="360"/>
      <c r="GI1270" s="360"/>
      <c r="GJ1270" s="360"/>
      <c r="GK1270" s="360"/>
      <c r="GL1270" s="360"/>
      <c r="GM1270" s="360"/>
      <c r="GN1270" s="360"/>
      <c r="GO1270" s="360"/>
      <c r="GP1270" s="360"/>
      <c r="GQ1270" s="360"/>
      <c r="GR1270" s="360"/>
      <c r="GS1270" s="360"/>
      <c r="GT1270" s="360"/>
      <c r="GU1270" s="360"/>
      <c r="GV1270" s="360"/>
      <c r="GW1270" s="360"/>
      <c r="GX1270" s="360"/>
      <c r="GY1270" s="360"/>
      <c r="GZ1270" s="360"/>
      <c r="HA1270" s="360"/>
      <c r="HB1270" s="360"/>
      <c r="HC1270" s="360"/>
      <c r="HD1270" s="360"/>
      <c r="HE1270" s="360"/>
      <c r="HF1270" s="360"/>
      <c r="HG1270" s="360"/>
      <c r="HH1270" s="360"/>
      <c r="HI1270" s="360"/>
      <c r="HJ1270" s="360"/>
      <c r="HK1270" s="360"/>
      <c r="HL1270" s="360"/>
      <c r="HM1270" s="360"/>
      <c r="HN1270" s="360"/>
      <c r="HO1270" s="360"/>
      <c r="HP1270" s="360"/>
      <c r="HQ1270" s="360"/>
      <c r="HR1270" s="360"/>
      <c r="HS1270" s="360"/>
      <c r="HT1270" s="360"/>
      <c r="HU1270" s="360"/>
      <c r="HV1270" s="360"/>
      <c r="HW1270" s="360"/>
      <c r="HX1270" s="360"/>
    </row>
    <row r="1272" spans="1:232" s="461" customFormat="1">
      <c r="A1272" s="352"/>
      <c r="B1272" s="369"/>
      <c r="C1272" s="354"/>
      <c r="D1272" s="355"/>
      <c r="E1272" s="356"/>
      <c r="F1272" s="357"/>
      <c r="G1272" s="370"/>
      <c r="H1272" s="372"/>
      <c r="I1272" s="447"/>
      <c r="J1272" s="448"/>
      <c r="K1272" s="449"/>
      <c r="L1272" s="446"/>
      <c r="N1272" s="440"/>
      <c r="O1272" s="440"/>
      <c r="P1272" s="360"/>
      <c r="Q1272" s="360"/>
      <c r="R1272" s="360"/>
      <c r="S1272" s="360"/>
      <c r="T1272" s="360"/>
      <c r="U1272" s="360"/>
      <c r="V1272" s="360"/>
      <c r="W1272" s="360"/>
      <c r="X1272" s="360"/>
      <c r="Y1272" s="360"/>
      <c r="Z1272" s="360"/>
      <c r="AA1272" s="360"/>
      <c r="AB1272" s="360"/>
      <c r="AC1272" s="360"/>
      <c r="AD1272" s="360"/>
      <c r="AE1272" s="360"/>
      <c r="AF1272" s="360"/>
      <c r="AG1272" s="360"/>
      <c r="AH1272" s="360"/>
      <c r="AI1272" s="360"/>
      <c r="AJ1272" s="360"/>
      <c r="AK1272" s="360"/>
      <c r="AL1272" s="360"/>
      <c r="AM1272" s="360"/>
      <c r="AN1272" s="360"/>
      <c r="AO1272" s="360"/>
      <c r="AP1272" s="360"/>
      <c r="AQ1272" s="360"/>
      <c r="AR1272" s="360"/>
      <c r="AS1272" s="360"/>
      <c r="AT1272" s="360"/>
      <c r="AU1272" s="360"/>
      <c r="AV1272" s="360"/>
      <c r="AW1272" s="360"/>
      <c r="AX1272" s="360"/>
      <c r="AY1272" s="360"/>
      <c r="AZ1272" s="360"/>
      <c r="BA1272" s="360"/>
      <c r="BB1272" s="360"/>
      <c r="BC1272" s="360"/>
      <c r="BD1272" s="360"/>
      <c r="BE1272" s="360"/>
      <c r="BF1272" s="360"/>
      <c r="BG1272" s="360"/>
      <c r="BH1272" s="360"/>
      <c r="BI1272" s="360"/>
      <c r="BJ1272" s="360"/>
      <c r="BK1272" s="360"/>
      <c r="BL1272" s="360"/>
      <c r="BM1272" s="360"/>
      <c r="BN1272" s="360"/>
      <c r="BO1272" s="360"/>
      <c r="BP1272" s="360"/>
      <c r="BQ1272" s="360"/>
      <c r="BR1272" s="360"/>
      <c r="BS1272" s="360"/>
      <c r="BT1272" s="360"/>
      <c r="BU1272" s="360"/>
      <c r="BV1272" s="360"/>
      <c r="BW1272" s="360"/>
      <c r="BX1272" s="360"/>
      <c r="BY1272" s="360"/>
      <c r="BZ1272" s="360"/>
      <c r="CA1272" s="360"/>
      <c r="CB1272" s="360"/>
      <c r="CC1272" s="360"/>
      <c r="CD1272" s="360"/>
      <c r="CE1272" s="360"/>
      <c r="CF1272" s="360"/>
      <c r="CG1272" s="360"/>
      <c r="CH1272" s="360"/>
      <c r="CI1272" s="360"/>
      <c r="CJ1272" s="360"/>
      <c r="CK1272" s="360"/>
      <c r="CL1272" s="360"/>
      <c r="CM1272" s="360"/>
      <c r="CN1272" s="360"/>
      <c r="CO1272" s="360"/>
      <c r="CP1272" s="360"/>
      <c r="CQ1272" s="360"/>
      <c r="CR1272" s="360"/>
      <c r="CS1272" s="360"/>
      <c r="CT1272" s="360"/>
      <c r="CU1272" s="360"/>
      <c r="CV1272" s="360"/>
      <c r="CW1272" s="360"/>
      <c r="CX1272" s="360"/>
      <c r="CY1272" s="360"/>
      <c r="CZ1272" s="360"/>
      <c r="DA1272" s="360"/>
      <c r="DB1272" s="360"/>
      <c r="DC1272" s="360"/>
      <c r="DD1272" s="360"/>
      <c r="DE1272" s="360"/>
      <c r="DF1272" s="360"/>
      <c r="DG1272" s="360"/>
      <c r="DH1272" s="360"/>
      <c r="DI1272" s="360"/>
      <c r="DJ1272" s="360"/>
      <c r="DK1272" s="360"/>
      <c r="DL1272" s="360"/>
      <c r="DM1272" s="360"/>
      <c r="DN1272" s="360"/>
      <c r="DO1272" s="360"/>
      <c r="DP1272" s="360"/>
      <c r="DQ1272" s="360"/>
      <c r="DR1272" s="360"/>
      <c r="DS1272" s="360"/>
      <c r="DT1272" s="360"/>
      <c r="DU1272" s="360"/>
      <c r="DV1272" s="360"/>
      <c r="DW1272" s="360"/>
      <c r="DX1272" s="360"/>
      <c r="DY1272" s="360"/>
      <c r="DZ1272" s="360"/>
      <c r="EA1272" s="360"/>
      <c r="EB1272" s="360"/>
      <c r="EC1272" s="360"/>
      <c r="ED1272" s="360"/>
      <c r="EE1272" s="360"/>
      <c r="EF1272" s="360"/>
      <c r="EG1272" s="360"/>
      <c r="EH1272" s="360"/>
      <c r="EI1272" s="360"/>
      <c r="EJ1272" s="360"/>
      <c r="EK1272" s="360"/>
      <c r="EL1272" s="360"/>
      <c r="EM1272" s="360"/>
      <c r="EN1272" s="360"/>
      <c r="EO1272" s="360"/>
      <c r="EP1272" s="360"/>
      <c r="EQ1272" s="360"/>
      <c r="ER1272" s="360"/>
      <c r="ES1272" s="360"/>
      <c r="ET1272" s="360"/>
      <c r="EU1272" s="360"/>
      <c r="EV1272" s="360"/>
      <c r="EW1272" s="360"/>
      <c r="EX1272" s="360"/>
      <c r="EY1272" s="360"/>
      <c r="EZ1272" s="360"/>
      <c r="FA1272" s="360"/>
      <c r="FB1272" s="360"/>
      <c r="FC1272" s="360"/>
      <c r="FD1272" s="360"/>
      <c r="FE1272" s="360"/>
      <c r="FF1272" s="360"/>
      <c r="FG1272" s="360"/>
      <c r="FH1272" s="360"/>
      <c r="FI1272" s="360"/>
      <c r="FJ1272" s="360"/>
      <c r="FK1272" s="360"/>
      <c r="FL1272" s="360"/>
      <c r="FM1272" s="360"/>
      <c r="FN1272" s="360"/>
      <c r="FO1272" s="360"/>
      <c r="FP1272" s="360"/>
      <c r="FQ1272" s="360"/>
      <c r="FR1272" s="360"/>
      <c r="FS1272" s="360"/>
      <c r="FT1272" s="360"/>
      <c r="FU1272" s="360"/>
      <c r="FV1272" s="360"/>
      <c r="FW1272" s="360"/>
      <c r="FX1272" s="360"/>
      <c r="FY1272" s="360"/>
      <c r="FZ1272" s="360"/>
      <c r="GA1272" s="360"/>
      <c r="GB1272" s="360"/>
      <c r="GC1272" s="360"/>
      <c r="GD1272" s="360"/>
      <c r="GE1272" s="360"/>
      <c r="GF1272" s="360"/>
      <c r="GG1272" s="360"/>
      <c r="GH1272" s="360"/>
      <c r="GI1272" s="360"/>
      <c r="GJ1272" s="360"/>
      <c r="GK1272" s="360"/>
      <c r="GL1272" s="360"/>
      <c r="GM1272" s="360"/>
      <c r="GN1272" s="360"/>
      <c r="GO1272" s="360"/>
      <c r="GP1272" s="360"/>
      <c r="GQ1272" s="360"/>
      <c r="GR1272" s="360"/>
      <c r="GS1272" s="360"/>
      <c r="GT1272" s="360"/>
      <c r="GU1272" s="360"/>
      <c r="GV1272" s="360"/>
      <c r="GW1272" s="360"/>
      <c r="GX1272" s="360"/>
      <c r="GY1272" s="360"/>
      <c r="GZ1272" s="360"/>
      <c r="HA1272" s="360"/>
      <c r="HB1272" s="360"/>
      <c r="HC1272" s="360"/>
      <c r="HD1272" s="360"/>
      <c r="HE1272" s="360"/>
      <c r="HF1272" s="360"/>
      <c r="HG1272" s="360"/>
      <c r="HH1272" s="360"/>
      <c r="HI1272" s="360"/>
      <c r="HJ1272" s="360"/>
      <c r="HK1272" s="360"/>
      <c r="HL1272" s="360"/>
      <c r="HM1272" s="360"/>
      <c r="HN1272" s="360"/>
      <c r="HO1272" s="360"/>
      <c r="HP1272" s="360"/>
      <c r="HQ1272" s="360"/>
      <c r="HR1272" s="360"/>
      <c r="HS1272" s="360"/>
      <c r="HT1272" s="360"/>
      <c r="HU1272" s="360"/>
      <c r="HV1272" s="360"/>
      <c r="HW1272" s="360"/>
      <c r="HX1272" s="360"/>
    </row>
    <row r="1274" spans="1:232" s="461" customFormat="1">
      <c r="A1274" s="352"/>
      <c r="B1274" s="369"/>
      <c r="C1274" s="354"/>
      <c r="D1274" s="355"/>
      <c r="E1274" s="356"/>
      <c r="F1274" s="357"/>
      <c r="G1274" s="370"/>
      <c r="H1274" s="372"/>
      <c r="I1274" s="447"/>
      <c r="J1274" s="448"/>
      <c r="K1274" s="449"/>
      <c r="L1274" s="446"/>
      <c r="N1274" s="440"/>
      <c r="O1274" s="440"/>
      <c r="P1274" s="360"/>
      <c r="Q1274" s="360"/>
      <c r="R1274" s="360"/>
      <c r="S1274" s="360"/>
      <c r="T1274" s="360"/>
      <c r="U1274" s="360"/>
      <c r="V1274" s="360"/>
      <c r="W1274" s="360"/>
      <c r="X1274" s="360"/>
      <c r="Y1274" s="360"/>
      <c r="Z1274" s="360"/>
      <c r="AA1274" s="360"/>
      <c r="AB1274" s="360"/>
      <c r="AC1274" s="360"/>
      <c r="AD1274" s="360"/>
      <c r="AE1274" s="360"/>
      <c r="AF1274" s="360"/>
      <c r="AG1274" s="360"/>
      <c r="AH1274" s="360"/>
      <c r="AI1274" s="360"/>
      <c r="AJ1274" s="360"/>
      <c r="AK1274" s="360"/>
      <c r="AL1274" s="360"/>
      <c r="AM1274" s="360"/>
      <c r="AN1274" s="360"/>
      <c r="AO1274" s="360"/>
      <c r="AP1274" s="360"/>
      <c r="AQ1274" s="360"/>
      <c r="AR1274" s="360"/>
      <c r="AS1274" s="360"/>
      <c r="AT1274" s="360"/>
      <c r="AU1274" s="360"/>
      <c r="AV1274" s="360"/>
      <c r="AW1274" s="360"/>
      <c r="AX1274" s="360"/>
      <c r="AY1274" s="360"/>
      <c r="AZ1274" s="360"/>
      <c r="BA1274" s="360"/>
      <c r="BB1274" s="360"/>
      <c r="BC1274" s="360"/>
      <c r="BD1274" s="360"/>
      <c r="BE1274" s="360"/>
      <c r="BF1274" s="360"/>
      <c r="BG1274" s="360"/>
      <c r="BH1274" s="360"/>
      <c r="BI1274" s="360"/>
      <c r="BJ1274" s="360"/>
      <c r="BK1274" s="360"/>
      <c r="BL1274" s="360"/>
      <c r="BM1274" s="360"/>
      <c r="BN1274" s="360"/>
      <c r="BO1274" s="360"/>
      <c r="BP1274" s="360"/>
      <c r="BQ1274" s="360"/>
      <c r="BR1274" s="360"/>
      <c r="BS1274" s="360"/>
      <c r="BT1274" s="360"/>
      <c r="BU1274" s="360"/>
      <c r="BV1274" s="360"/>
      <c r="BW1274" s="360"/>
      <c r="BX1274" s="360"/>
      <c r="BY1274" s="360"/>
      <c r="BZ1274" s="360"/>
      <c r="CA1274" s="360"/>
      <c r="CB1274" s="360"/>
      <c r="CC1274" s="360"/>
      <c r="CD1274" s="360"/>
      <c r="CE1274" s="360"/>
      <c r="CF1274" s="360"/>
      <c r="CG1274" s="360"/>
      <c r="CH1274" s="360"/>
      <c r="CI1274" s="360"/>
      <c r="CJ1274" s="360"/>
      <c r="CK1274" s="360"/>
      <c r="CL1274" s="360"/>
      <c r="CM1274" s="360"/>
      <c r="CN1274" s="360"/>
      <c r="CO1274" s="360"/>
      <c r="CP1274" s="360"/>
      <c r="CQ1274" s="360"/>
      <c r="CR1274" s="360"/>
      <c r="CS1274" s="360"/>
      <c r="CT1274" s="360"/>
      <c r="CU1274" s="360"/>
      <c r="CV1274" s="360"/>
      <c r="CW1274" s="360"/>
      <c r="CX1274" s="360"/>
      <c r="CY1274" s="360"/>
      <c r="CZ1274" s="360"/>
      <c r="DA1274" s="360"/>
      <c r="DB1274" s="360"/>
      <c r="DC1274" s="360"/>
      <c r="DD1274" s="360"/>
      <c r="DE1274" s="360"/>
      <c r="DF1274" s="360"/>
      <c r="DG1274" s="360"/>
      <c r="DH1274" s="360"/>
      <c r="DI1274" s="360"/>
      <c r="DJ1274" s="360"/>
      <c r="DK1274" s="360"/>
      <c r="DL1274" s="360"/>
      <c r="DM1274" s="360"/>
      <c r="DN1274" s="360"/>
      <c r="DO1274" s="360"/>
      <c r="DP1274" s="360"/>
      <c r="DQ1274" s="360"/>
      <c r="DR1274" s="360"/>
      <c r="DS1274" s="360"/>
      <c r="DT1274" s="360"/>
      <c r="DU1274" s="360"/>
      <c r="DV1274" s="360"/>
      <c r="DW1274" s="360"/>
      <c r="DX1274" s="360"/>
      <c r="DY1274" s="360"/>
      <c r="DZ1274" s="360"/>
      <c r="EA1274" s="360"/>
      <c r="EB1274" s="360"/>
      <c r="EC1274" s="360"/>
      <c r="ED1274" s="360"/>
      <c r="EE1274" s="360"/>
      <c r="EF1274" s="360"/>
      <c r="EG1274" s="360"/>
      <c r="EH1274" s="360"/>
      <c r="EI1274" s="360"/>
      <c r="EJ1274" s="360"/>
      <c r="EK1274" s="360"/>
      <c r="EL1274" s="360"/>
      <c r="EM1274" s="360"/>
      <c r="EN1274" s="360"/>
      <c r="EO1274" s="360"/>
      <c r="EP1274" s="360"/>
      <c r="EQ1274" s="360"/>
      <c r="ER1274" s="360"/>
      <c r="ES1274" s="360"/>
      <c r="ET1274" s="360"/>
      <c r="EU1274" s="360"/>
      <c r="EV1274" s="360"/>
      <c r="EW1274" s="360"/>
      <c r="EX1274" s="360"/>
      <c r="EY1274" s="360"/>
      <c r="EZ1274" s="360"/>
      <c r="FA1274" s="360"/>
      <c r="FB1274" s="360"/>
      <c r="FC1274" s="360"/>
      <c r="FD1274" s="360"/>
      <c r="FE1274" s="360"/>
      <c r="FF1274" s="360"/>
      <c r="FG1274" s="360"/>
      <c r="FH1274" s="360"/>
      <c r="FI1274" s="360"/>
      <c r="FJ1274" s="360"/>
      <c r="FK1274" s="360"/>
      <c r="FL1274" s="360"/>
      <c r="FM1274" s="360"/>
      <c r="FN1274" s="360"/>
      <c r="FO1274" s="360"/>
      <c r="FP1274" s="360"/>
      <c r="FQ1274" s="360"/>
      <c r="FR1274" s="360"/>
      <c r="FS1274" s="360"/>
      <c r="FT1274" s="360"/>
      <c r="FU1274" s="360"/>
      <c r="FV1274" s="360"/>
      <c r="FW1274" s="360"/>
      <c r="FX1274" s="360"/>
      <c r="FY1274" s="360"/>
      <c r="FZ1274" s="360"/>
      <c r="GA1274" s="360"/>
      <c r="GB1274" s="360"/>
      <c r="GC1274" s="360"/>
      <c r="GD1274" s="360"/>
      <c r="GE1274" s="360"/>
      <c r="GF1274" s="360"/>
      <c r="GG1274" s="360"/>
      <c r="GH1274" s="360"/>
      <c r="GI1274" s="360"/>
      <c r="GJ1274" s="360"/>
      <c r="GK1274" s="360"/>
      <c r="GL1274" s="360"/>
      <c r="GM1274" s="360"/>
      <c r="GN1274" s="360"/>
      <c r="GO1274" s="360"/>
      <c r="GP1274" s="360"/>
      <c r="GQ1274" s="360"/>
      <c r="GR1274" s="360"/>
      <c r="GS1274" s="360"/>
      <c r="GT1274" s="360"/>
      <c r="GU1274" s="360"/>
      <c r="GV1274" s="360"/>
      <c r="GW1274" s="360"/>
      <c r="GX1274" s="360"/>
      <c r="GY1274" s="360"/>
      <c r="GZ1274" s="360"/>
      <c r="HA1274" s="360"/>
      <c r="HB1274" s="360"/>
      <c r="HC1274" s="360"/>
      <c r="HD1274" s="360"/>
      <c r="HE1274" s="360"/>
      <c r="HF1274" s="360"/>
      <c r="HG1274" s="360"/>
      <c r="HH1274" s="360"/>
      <c r="HI1274" s="360"/>
      <c r="HJ1274" s="360"/>
      <c r="HK1274" s="360"/>
      <c r="HL1274" s="360"/>
      <c r="HM1274" s="360"/>
      <c r="HN1274" s="360"/>
      <c r="HO1274" s="360"/>
      <c r="HP1274" s="360"/>
      <c r="HQ1274" s="360"/>
      <c r="HR1274" s="360"/>
      <c r="HS1274" s="360"/>
      <c r="HT1274" s="360"/>
      <c r="HU1274" s="360"/>
      <c r="HV1274" s="360"/>
      <c r="HW1274" s="360"/>
      <c r="HX1274" s="360"/>
    </row>
    <row r="1275" spans="1:232" s="461" customFormat="1">
      <c r="A1275" s="352"/>
      <c r="B1275" s="369"/>
      <c r="C1275" s="354"/>
      <c r="D1275" s="355"/>
      <c r="E1275" s="356"/>
      <c r="F1275" s="357"/>
      <c r="G1275" s="370"/>
      <c r="H1275" s="372"/>
      <c r="I1275" s="447"/>
      <c r="J1275" s="448"/>
      <c r="K1275" s="449"/>
      <c r="L1275" s="446"/>
      <c r="N1275" s="440"/>
      <c r="O1275" s="440"/>
      <c r="P1275" s="360"/>
      <c r="Q1275" s="360"/>
      <c r="R1275" s="360"/>
      <c r="S1275" s="360"/>
      <c r="T1275" s="360"/>
      <c r="U1275" s="360"/>
      <c r="V1275" s="360"/>
      <c r="W1275" s="360"/>
      <c r="X1275" s="360"/>
      <c r="Y1275" s="360"/>
      <c r="Z1275" s="360"/>
      <c r="AA1275" s="360"/>
      <c r="AB1275" s="360"/>
      <c r="AC1275" s="360"/>
      <c r="AD1275" s="360"/>
      <c r="AE1275" s="360"/>
      <c r="AF1275" s="360"/>
      <c r="AG1275" s="360"/>
      <c r="AH1275" s="360"/>
      <c r="AI1275" s="360"/>
      <c r="AJ1275" s="360"/>
      <c r="AK1275" s="360"/>
      <c r="AL1275" s="360"/>
      <c r="AM1275" s="360"/>
      <c r="AN1275" s="360"/>
      <c r="AO1275" s="360"/>
      <c r="AP1275" s="360"/>
      <c r="AQ1275" s="360"/>
      <c r="AR1275" s="360"/>
      <c r="AS1275" s="360"/>
      <c r="AT1275" s="360"/>
      <c r="AU1275" s="360"/>
      <c r="AV1275" s="360"/>
      <c r="AW1275" s="360"/>
      <c r="AX1275" s="360"/>
      <c r="AY1275" s="360"/>
      <c r="AZ1275" s="360"/>
      <c r="BA1275" s="360"/>
      <c r="BB1275" s="360"/>
      <c r="BC1275" s="360"/>
      <c r="BD1275" s="360"/>
      <c r="BE1275" s="360"/>
      <c r="BF1275" s="360"/>
      <c r="BG1275" s="360"/>
      <c r="BH1275" s="360"/>
      <c r="BI1275" s="360"/>
      <c r="BJ1275" s="360"/>
      <c r="BK1275" s="360"/>
      <c r="BL1275" s="360"/>
      <c r="BM1275" s="360"/>
      <c r="BN1275" s="360"/>
      <c r="BO1275" s="360"/>
      <c r="BP1275" s="360"/>
      <c r="BQ1275" s="360"/>
      <c r="BR1275" s="360"/>
      <c r="BS1275" s="360"/>
      <c r="BT1275" s="360"/>
      <c r="BU1275" s="360"/>
      <c r="BV1275" s="360"/>
      <c r="BW1275" s="360"/>
      <c r="BX1275" s="360"/>
      <c r="BY1275" s="360"/>
      <c r="BZ1275" s="360"/>
      <c r="CA1275" s="360"/>
      <c r="CB1275" s="360"/>
      <c r="CC1275" s="360"/>
      <c r="CD1275" s="360"/>
      <c r="CE1275" s="360"/>
      <c r="CF1275" s="360"/>
      <c r="CG1275" s="360"/>
      <c r="CH1275" s="360"/>
      <c r="CI1275" s="360"/>
      <c r="CJ1275" s="360"/>
      <c r="CK1275" s="360"/>
      <c r="CL1275" s="360"/>
      <c r="CM1275" s="360"/>
      <c r="CN1275" s="360"/>
      <c r="CO1275" s="360"/>
      <c r="CP1275" s="360"/>
      <c r="CQ1275" s="360"/>
      <c r="CR1275" s="360"/>
      <c r="CS1275" s="360"/>
      <c r="CT1275" s="360"/>
      <c r="CU1275" s="360"/>
      <c r="CV1275" s="360"/>
      <c r="CW1275" s="360"/>
      <c r="CX1275" s="360"/>
      <c r="CY1275" s="360"/>
      <c r="CZ1275" s="360"/>
      <c r="DA1275" s="360"/>
      <c r="DB1275" s="360"/>
      <c r="DC1275" s="360"/>
      <c r="DD1275" s="360"/>
      <c r="DE1275" s="360"/>
      <c r="DF1275" s="360"/>
      <c r="DG1275" s="360"/>
      <c r="DH1275" s="360"/>
      <c r="DI1275" s="360"/>
      <c r="DJ1275" s="360"/>
      <c r="DK1275" s="360"/>
      <c r="DL1275" s="360"/>
      <c r="DM1275" s="360"/>
      <c r="DN1275" s="360"/>
      <c r="DO1275" s="360"/>
      <c r="DP1275" s="360"/>
      <c r="DQ1275" s="360"/>
      <c r="DR1275" s="360"/>
      <c r="DS1275" s="360"/>
      <c r="DT1275" s="360"/>
      <c r="DU1275" s="360"/>
      <c r="DV1275" s="360"/>
      <c r="DW1275" s="360"/>
      <c r="DX1275" s="360"/>
      <c r="DY1275" s="360"/>
      <c r="DZ1275" s="360"/>
      <c r="EA1275" s="360"/>
      <c r="EB1275" s="360"/>
      <c r="EC1275" s="360"/>
      <c r="ED1275" s="360"/>
      <c r="EE1275" s="360"/>
      <c r="EF1275" s="360"/>
      <c r="EG1275" s="360"/>
      <c r="EH1275" s="360"/>
      <c r="EI1275" s="360"/>
      <c r="EJ1275" s="360"/>
      <c r="EK1275" s="360"/>
      <c r="EL1275" s="360"/>
      <c r="EM1275" s="360"/>
      <c r="EN1275" s="360"/>
      <c r="EO1275" s="360"/>
      <c r="EP1275" s="360"/>
      <c r="EQ1275" s="360"/>
      <c r="ER1275" s="360"/>
      <c r="ES1275" s="360"/>
      <c r="ET1275" s="360"/>
      <c r="EU1275" s="360"/>
      <c r="EV1275" s="360"/>
      <c r="EW1275" s="360"/>
      <c r="EX1275" s="360"/>
      <c r="EY1275" s="360"/>
      <c r="EZ1275" s="360"/>
      <c r="FA1275" s="360"/>
      <c r="FB1275" s="360"/>
      <c r="FC1275" s="360"/>
      <c r="FD1275" s="360"/>
      <c r="FE1275" s="360"/>
      <c r="FF1275" s="360"/>
      <c r="FG1275" s="360"/>
      <c r="FH1275" s="360"/>
      <c r="FI1275" s="360"/>
      <c r="FJ1275" s="360"/>
      <c r="FK1275" s="360"/>
      <c r="FL1275" s="360"/>
      <c r="FM1275" s="360"/>
      <c r="FN1275" s="360"/>
      <c r="FO1275" s="360"/>
      <c r="FP1275" s="360"/>
      <c r="FQ1275" s="360"/>
      <c r="FR1275" s="360"/>
      <c r="FS1275" s="360"/>
      <c r="FT1275" s="360"/>
      <c r="FU1275" s="360"/>
      <c r="FV1275" s="360"/>
      <c r="FW1275" s="360"/>
      <c r="FX1275" s="360"/>
      <c r="FY1275" s="360"/>
      <c r="FZ1275" s="360"/>
      <c r="GA1275" s="360"/>
      <c r="GB1275" s="360"/>
      <c r="GC1275" s="360"/>
      <c r="GD1275" s="360"/>
      <c r="GE1275" s="360"/>
      <c r="GF1275" s="360"/>
      <c r="GG1275" s="360"/>
      <c r="GH1275" s="360"/>
      <c r="GI1275" s="360"/>
      <c r="GJ1275" s="360"/>
      <c r="GK1275" s="360"/>
      <c r="GL1275" s="360"/>
      <c r="GM1275" s="360"/>
      <c r="GN1275" s="360"/>
      <c r="GO1275" s="360"/>
      <c r="GP1275" s="360"/>
      <c r="GQ1275" s="360"/>
      <c r="GR1275" s="360"/>
      <c r="GS1275" s="360"/>
      <c r="GT1275" s="360"/>
      <c r="GU1275" s="360"/>
      <c r="GV1275" s="360"/>
      <c r="GW1275" s="360"/>
      <c r="GX1275" s="360"/>
      <c r="GY1275" s="360"/>
      <c r="GZ1275" s="360"/>
      <c r="HA1275" s="360"/>
      <c r="HB1275" s="360"/>
      <c r="HC1275" s="360"/>
      <c r="HD1275" s="360"/>
      <c r="HE1275" s="360"/>
      <c r="HF1275" s="360"/>
      <c r="HG1275" s="360"/>
      <c r="HH1275" s="360"/>
      <c r="HI1275" s="360"/>
      <c r="HJ1275" s="360"/>
      <c r="HK1275" s="360"/>
      <c r="HL1275" s="360"/>
      <c r="HM1275" s="360"/>
      <c r="HN1275" s="360"/>
      <c r="HO1275" s="360"/>
      <c r="HP1275" s="360"/>
      <c r="HQ1275" s="360"/>
      <c r="HR1275" s="360"/>
      <c r="HS1275" s="360"/>
      <c r="HT1275" s="360"/>
      <c r="HU1275" s="360"/>
      <c r="HV1275" s="360"/>
      <c r="HW1275" s="360"/>
      <c r="HX1275" s="360"/>
    </row>
    <row r="1276" spans="1:232" s="461" customFormat="1">
      <c r="A1276" s="352"/>
      <c r="B1276" s="369"/>
      <c r="C1276" s="354"/>
      <c r="D1276" s="355"/>
      <c r="E1276" s="356"/>
      <c r="F1276" s="357"/>
      <c r="G1276" s="370"/>
      <c r="H1276" s="372"/>
      <c r="I1276" s="447"/>
      <c r="J1276" s="448"/>
      <c r="K1276" s="449"/>
      <c r="L1276" s="446"/>
      <c r="N1276" s="440"/>
      <c r="O1276" s="440"/>
      <c r="P1276" s="360"/>
      <c r="Q1276" s="360"/>
      <c r="R1276" s="360"/>
      <c r="S1276" s="360"/>
      <c r="T1276" s="360"/>
      <c r="U1276" s="360"/>
      <c r="V1276" s="360"/>
      <c r="W1276" s="360"/>
      <c r="X1276" s="360"/>
      <c r="Y1276" s="360"/>
      <c r="Z1276" s="360"/>
      <c r="AA1276" s="360"/>
      <c r="AB1276" s="360"/>
      <c r="AC1276" s="360"/>
      <c r="AD1276" s="360"/>
      <c r="AE1276" s="360"/>
      <c r="AF1276" s="360"/>
      <c r="AG1276" s="360"/>
      <c r="AH1276" s="360"/>
      <c r="AI1276" s="360"/>
      <c r="AJ1276" s="360"/>
      <c r="AK1276" s="360"/>
      <c r="AL1276" s="360"/>
      <c r="AM1276" s="360"/>
      <c r="AN1276" s="360"/>
      <c r="AO1276" s="360"/>
      <c r="AP1276" s="360"/>
      <c r="AQ1276" s="360"/>
      <c r="AR1276" s="360"/>
      <c r="AS1276" s="360"/>
      <c r="AT1276" s="360"/>
      <c r="AU1276" s="360"/>
      <c r="AV1276" s="360"/>
      <c r="AW1276" s="360"/>
      <c r="AX1276" s="360"/>
      <c r="AY1276" s="360"/>
      <c r="AZ1276" s="360"/>
      <c r="BA1276" s="360"/>
      <c r="BB1276" s="360"/>
      <c r="BC1276" s="360"/>
      <c r="BD1276" s="360"/>
      <c r="BE1276" s="360"/>
      <c r="BF1276" s="360"/>
      <c r="BG1276" s="360"/>
      <c r="BH1276" s="360"/>
      <c r="BI1276" s="360"/>
      <c r="BJ1276" s="360"/>
      <c r="BK1276" s="360"/>
      <c r="BL1276" s="360"/>
      <c r="BM1276" s="360"/>
      <c r="BN1276" s="360"/>
      <c r="BO1276" s="360"/>
      <c r="BP1276" s="360"/>
      <c r="BQ1276" s="360"/>
      <c r="BR1276" s="360"/>
      <c r="BS1276" s="360"/>
      <c r="BT1276" s="360"/>
      <c r="BU1276" s="360"/>
      <c r="BV1276" s="360"/>
      <c r="BW1276" s="360"/>
      <c r="BX1276" s="360"/>
      <c r="BY1276" s="360"/>
      <c r="BZ1276" s="360"/>
      <c r="CA1276" s="360"/>
      <c r="CB1276" s="360"/>
      <c r="CC1276" s="360"/>
      <c r="CD1276" s="360"/>
      <c r="CE1276" s="360"/>
      <c r="CF1276" s="360"/>
      <c r="CG1276" s="360"/>
      <c r="CH1276" s="360"/>
      <c r="CI1276" s="360"/>
      <c r="CJ1276" s="360"/>
      <c r="CK1276" s="360"/>
      <c r="CL1276" s="360"/>
      <c r="CM1276" s="360"/>
      <c r="CN1276" s="360"/>
      <c r="CO1276" s="360"/>
      <c r="CP1276" s="360"/>
      <c r="CQ1276" s="360"/>
      <c r="CR1276" s="360"/>
      <c r="CS1276" s="360"/>
      <c r="CT1276" s="360"/>
      <c r="CU1276" s="360"/>
      <c r="CV1276" s="360"/>
      <c r="CW1276" s="360"/>
      <c r="CX1276" s="360"/>
      <c r="CY1276" s="360"/>
      <c r="CZ1276" s="360"/>
      <c r="DA1276" s="360"/>
      <c r="DB1276" s="360"/>
      <c r="DC1276" s="360"/>
      <c r="DD1276" s="360"/>
      <c r="DE1276" s="360"/>
      <c r="DF1276" s="360"/>
      <c r="DG1276" s="360"/>
      <c r="DH1276" s="360"/>
      <c r="DI1276" s="360"/>
      <c r="DJ1276" s="360"/>
      <c r="DK1276" s="360"/>
      <c r="DL1276" s="360"/>
      <c r="DM1276" s="360"/>
      <c r="DN1276" s="360"/>
      <c r="DO1276" s="360"/>
      <c r="DP1276" s="360"/>
      <c r="DQ1276" s="360"/>
      <c r="DR1276" s="360"/>
      <c r="DS1276" s="360"/>
      <c r="DT1276" s="360"/>
      <c r="DU1276" s="360"/>
      <c r="DV1276" s="360"/>
      <c r="DW1276" s="360"/>
      <c r="DX1276" s="360"/>
      <c r="DY1276" s="360"/>
      <c r="DZ1276" s="360"/>
      <c r="EA1276" s="360"/>
      <c r="EB1276" s="360"/>
      <c r="EC1276" s="360"/>
      <c r="ED1276" s="360"/>
      <c r="EE1276" s="360"/>
      <c r="EF1276" s="360"/>
      <c r="EG1276" s="360"/>
      <c r="EH1276" s="360"/>
      <c r="EI1276" s="360"/>
      <c r="EJ1276" s="360"/>
      <c r="EK1276" s="360"/>
      <c r="EL1276" s="360"/>
      <c r="EM1276" s="360"/>
      <c r="EN1276" s="360"/>
      <c r="EO1276" s="360"/>
      <c r="EP1276" s="360"/>
      <c r="EQ1276" s="360"/>
      <c r="ER1276" s="360"/>
      <c r="ES1276" s="360"/>
      <c r="ET1276" s="360"/>
      <c r="EU1276" s="360"/>
      <c r="EV1276" s="360"/>
      <c r="EW1276" s="360"/>
      <c r="EX1276" s="360"/>
      <c r="EY1276" s="360"/>
      <c r="EZ1276" s="360"/>
      <c r="FA1276" s="360"/>
      <c r="FB1276" s="360"/>
      <c r="FC1276" s="360"/>
      <c r="FD1276" s="360"/>
      <c r="FE1276" s="360"/>
      <c r="FF1276" s="360"/>
      <c r="FG1276" s="360"/>
      <c r="FH1276" s="360"/>
      <c r="FI1276" s="360"/>
      <c r="FJ1276" s="360"/>
      <c r="FK1276" s="360"/>
      <c r="FL1276" s="360"/>
      <c r="FM1276" s="360"/>
      <c r="FN1276" s="360"/>
      <c r="FO1276" s="360"/>
      <c r="FP1276" s="360"/>
      <c r="FQ1276" s="360"/>
      <c r="FR1276" s="360"/>
      <c r="FS1276" s="360"/>
      <c r="FT1276" s="360"/>
      <c r="FU1276" s="360"/>
      <c r="FV1276" s="360"/>
      <c r="FW1276" s="360"/>
      <c r="FX1276" s="360"/>
      <c r="FY1276" s="360"/>
      <c r="FZ1276" s="360"/>
      <c r="GA1276" s="360"/>
      <c r="GB1276" s="360"/>
      <c r="GC1276" s="360"/>
      <c r="GD1276" s="360"/>
      <c r="GE1276" s="360"/>
      <c r="GF1276" s="360"/>
      <c r="GG1276" s="360"/>
      <c r="GH1276" s="360"/>
      <c r="GI1276" s="360"/>
      <c r="GJ1276" s="360"/>
      <c r="GK1276" s="360"/>
      <c r="GL1276" s="360"/>
      <c r="GM1276" s="360"/>
      <c r="GN1276" s="360"/>
      <c r="GO1276" s="360"/>
      <c r="GP1276" s="360"/>
      <c r="GQ1276" s="360"/>
      <c r="GR1276" s="360"/>
      <c r="GS1276" s="360"/>
      <c r="GT1276" s="360"/>
      <c r="GU1276" s="360"/>
      <c r="GV1276" s="360"/>
      <c r="GW1276" s="360"/>
      <c r="GX1276" s="360"/>
      <c r="GY1276" s="360"/>
      <c r="GZ1276" s="360"/>
      <c r="HA1276" s="360"/>
      <c r="HB1276" s="360"/>
      <c r="HC1276" s="360"/>
      <c r="HD1276" s="360"/>
      <c r="HE1276" s="360"/>
      <c r="HF1276" s="360"/>
      <c r="HG1276" s="360"/>
      <c r="HH1276" s="360"/>
      <c r="HI1276" s="360"/>
      <c r="HJ1276" s="360"/>
      <c r="HK1276" s="360"/>
      <c r="HL1276" s="360"/>
      <c r="HM1276" s="360"/>
      <c r="HN1276" s="360"/>
      <c r="HO1276" s="360"/>
      <c r="HP1276" s="360"/>
      <c r="HQ1276" s="360"/>
      <c r="HR1276" s="360"/>
      <c r="HS1276" s="360"/>
      <c r="HT1276" s="360"/>
      <c r="HU1276" s="360"/>
      <c r="HV1276" s="360"/>
      <c r="HW1276" s="360"/>
      <c r="HX1276" s="360"/>
    </row>
  </sheetData>
  <dataConsolidate/>
  <mergeCells count="19">
    <mergeCell ref="N1:P1"/>
    <mergeCell ref="N2:P2"/>
    <mergeCell ref="N3:P3"/>
    <mergeCell ref="N4:P4"/>
    <mergeCell ref="K1:M1"/>
    <mergeCell ref="K2:M2"/>
    <mergeCell ref="K3:M3"/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23"/>
      <c r="L1" s="523"/>
      <c r="M1" s="523"/>
      <c r="N1" s="462" t="s">
        <v>620</v>
      </c>
      <c r="O1" s="462"/>
      <c r="P1" s="462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23"/>
      <c r="L2" s="523"/>
      <c r="M2" s="523"/>
      <c r="N2" s="462" t="s">
        <v>614</v>
      </c>
      <c r="O2" s="462"/>
      <c r="P2" s="462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23"/>
      <c r="L3" s="523"/>
      <c r="M3" s="523"/>
      <c r="N3" s="462" t="s">
        <v>805</v>
      </c>
      <c r="O3" s="462"/>
      <c r="P3" s="462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23"/>
      <c r="L4" s="523"/>
      <c r="M4" s="523"/>
      <c r="N4" s="462" t="s">
        <v>804</v>
      </c>
      <c r="O4" s="462"/>
      <c r="P4" s="462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23"/>
      <c r="L5" s="523"/>
      <c r="M5" s="523"/>
      <c r="N5" s="524" t="s">
        <v>589</v>
      </c>
      <c r="O5" s="524"/>
      <c r="P5" s="524"/>
    </row>
    <row r="6" spans="1:22">
      <c r="A6" s="234" t="s">
        <v>621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504" t="s">
        <v>799</v>
      </c>
      <c r="I7" s="504"/>
      <c r="J7" s="504"/>
      <c r="K7" s="504"/>
      <c r="L7" s="504"/>
      <c r="M7" s="504"/>
      <c r="N7" s="504"/>
      <c r="O7" s="504"/>
      <c r="P7" s="504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511" t="s">
        <v>97</v>
      </c>
      <c r="P9" s="511"/>
    </row>
    <row r="10" spans="1:22" ht="46.5" customHeight="1">
      <c r="A10" s="121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22" t="s">
        <v>375</v>
      </c>
      <c r="P10" s="522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7"/>
      <c r="I11" s="487"/>
      <c r="J11" s="490"/>
      <c r="K11" s="490"/>
      <c r="L11" s="493"/>
      <c r="M11" s="496"/>
      <c r="N11" s="468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30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R13" s="361"/>
      <c r="S13" s="323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89"/>
      <c r="P23" s="289"/>
      <c r="Q23" s="159"/>
      <c r="R23" s="159"/>
      <c r="S23" s="323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89"/>
      <c r="P24" s="289"/>
      <c r="Q24" s="159"/>
      <c r="R24" s="159"/>
      <c r="S24" s="323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89"/>
      <c r="P25" s="289"/>
      <c r="Q25" s="159"/>
      <c r="R25" s="159"/>
      <c r="S25" s="323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89"/>
      <c r="P26" s="289"/>
      <c r="Q26" s="159"/>
      <c r="R26" s="159"/>
      <c r="S26" s="323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89"/>
      <c r="P27" s="289"/>
      <c r="Q27" s="159"/>
      <c r="R27" s="159"/>
      <c r="S27" s="323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622</v>
      </c>
      <c r="N28" s="181">
        <f t="shared" si="1"/>
        <v>0</v>
      </c>
      <c r="O28" s="289"/>
      <c r="P28" s="289"/>
      <c r="Q28" s="159"/>
      <c r="R28" s="159"/>
      <c r="S28" s="323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89"/>
      <c r="P29" s="289"/>
      <c r="Q29" s="159"/>
      <c r="R29" s="159"/>
      <c r="S29" s="323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89"/>
      <c r="P30" s="289"/>
      <c r="Q30" s="159"/>
      <c r="R30" s="159"/>
      <c r="S30" s="323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89"/>
      <c r="P31" s="289"/>
      <c r="Q31" s="159"/>
      <c r="R31" s="159"/>
      <c r="S31" s="323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89"/>
      <c r="P32" s="289"/>
      <c r="Q32" s="159"/>
      <c r="R32" s="159"/>
      <c r="S32" s="323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89"/>
      <c r="P33" s="289"/>
      <c r="Q33" s="159"/>
      <c r="R33" s="159"/>
      <c r="S33" s="323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89"/>
      <c r="P34" s="289"/>
      <c r="Q34" s="159"/>
      <c r="R34" s="159"/>
      <c r="S34" s="323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89"/>
      <c r="P35" s="289"/>
      <c r="Q35" s="159"/>
      <c r="R35" s="159"/>
      <c r="S35" s="323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89"/>
      <c r="P36" s="289"/>
      <c r="Q36" s="159"/>
      <c r="R36" s="159"/>
      <c r="S36" s="323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89"/>
      <c r="P37" s="289"/>
      <c r="Q37" s="159"/>
      <c r="R37" s="159"/>
      <c r="S37" s="323"/>
      <c r="T37" s="159"/>
      <c r="U37" s="159"/>
      <c r="V37" s="159"/>
    </row>
    <row r="38" spans="1:22" ht="25.5" customHeight="1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289"/>
      <c r="P38" s="289"/>
      <c r="Q38" s="159"/>
      <c r="R38" s="159"/>
      <c r="S38" s="323"/>
      <c r="T38" s="159"/>
      <c r="U38" s="159"/>
      <c r="V38" s="159"/>
    </row>
    <row r="39" spans="1:22" ht="15.75" customHeight="1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289"/>
      <c r="P39" s="289"/>
      <c r="Q39" s="159"/>
      <c r="R39" s="159"/>
      <c r="S39" s="323"/>
      <c r="T39" s="159"/>
      <c r="U39" s="159"/>
      <c r="V39" s="159"/>
    </row>
    <row r="40" spans="1:22" ht="15.75" customHeight="1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289"/>
      <c r="P40" s="289"/>
      <c r="Q40" s="159"/>
      <c r="R40" s="159"/>
      <c r="S40" s="323"/>
      <c r="T40" s="159"/>
      <c r="U40" s="159"/>
      <c r="V40" s="159"/>
    </row>
    <row r="41" spans="1:22" ht="15.75" customHeight="1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289"/>
      <c r="P41" s="289"/>
      <c r="Q41" s="159"/>
      <c r="R41" s="159"/>
      <c r="S41" s="323"/>
      <c r="T41" s="159"/>
      <c r="U41" s="159"/>
      <c r="V41" s="159"/>
    </row>
    <row r="42" spans="1:22" ht="15.75" customHeight="1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289"/>
      <c r="P42" s="289"/>
      <c r="Q42" s="159"/>
      <c r="R42" s="159"/>
      <c r="S42" s="323"/>
      <c r="T42" s="159"/>
      <c r="U42" s="159"/>
      <c r="V42" s="159"/>
    </row>
    <row r="43" spans="1:22" ht="25.5" customHeight="1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289"/>
      <c r="P43" s="289"/>
      <c r="Q43" s="159"/>
      <c r="R43" s="159"/>
      <c r="S43" s="323"/>
      <c r="T43" s="159"/>
      <c r="U43" s="159"/>
      <c r="V43" s="159"/>
    </row>
    <row r="44" spans="1:22" ht="15.75" customHeight="1">
      <c r="B44" s="122"/>
      <c r="F44" s="126"/>
      <c r="G44" s="127"/>
      <c r="H44" s="23"/>
      <c r="I44" s="23"/>
      <c r="J44" s="24"/>
      <c r="K44" s="24"/>
      <c r="L44" s="30" t="s">
        <v>623</v>
      </c>
      <c r="M44" s="31">
        <v>4638</v>
      </c>
      <c r="N44" s="181">
        <f t="shared" si="1"/>
        <v>0</v>
      </c>
      <c r="O44" s="289"/>
      <c r="P44" s="289"/>
      <c r="Q44" s="159"/>
      <c r="R44" s="159"/>
      <c r="S44" s="323"/>
      <c r="T44" s="159"/>
      <c r="U44" s="159"/>
      <c r="V44" s="159"/>
    </row>
    <row r="45" spans="1:22" ht="15.75" customHeight="1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289"/>
      <c r="P45" s="289"/>
      <c r="Q45" s="159"/>
      <c r="R45" s="159"/>
      <c r="S45" s="323"/>
      <c r="T45" s="159"/>
      <c r="U45" s="159"/>
      <c r="V45" s="159"/>
    </row>
    <row r="46" spans="1:22" ht="15.75" customHeight="1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289"/>
      <c r="P46" s="289"/>
      <c r="Q46" s="159"/>
      <c r="R46" s="159"/>
      <c r="S46" s="323"/>
      <c r="T46" s="159"/>
      <c r="U46" s="159"/>
      <c r="V46" s="159"/>
    </row>
    <row r="47" spans="1:22" ht="15.75" customHeight="1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289"/>
      <c r="P47" s="289"/>
      <c r="Q47" s="159"/>
      <c r="R47" s="159"/>
      <c r="S47" s="323"/>
      <c r="T47" s="159"/>
      <c r="U47" s="159"/>
      <c r="V47" s="159"/>
    </row>
    <row r="48" spans="1:22" ht="15.75" customHeight="1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289"/>
      <c r="P48" s="289"/>
      <c r="Q48" s="159"/>
      <c r="R48" s="159"/>
      <c r="S48" s="323"/>
      <c r="T48" s="159"/>
      <c r="U48" s="159"/>
      <c r="V48" s="159"/>
    </row>
    <row r="49" spans="1:22" ht="15.75" customHeight="1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289"/>
      <c r="P49" s="289"/>
      <c r="Q49" s="159"/>
      <c r="R49" s="159"/>
      <c r="S49" s="323"/>
      <c r="T49" s="159"/>
      <c r="U49" s="159"/>
      <c r="V49" s="159"/>
    </row>
    <row r="50" spans="1:22" ht="15.75" customHeight="1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289"/>
      <c r="P50" s="289"/>
      <c r="Q50" s="159"/>
      <c r="R50" s="159"/>
      <c r="S50" s="323"/>
      <c r="T50" s="159"/>
      <c r="U50" s="159"/>
      <c r="V50" s="159"/>
    </row>
    <row r="51" spans="1:22" ht="15.7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289"/>
      <c r="P51" s="289"/>
      <c r="Q51" s="159"/>
      <c r="R51" s="159"/>
      <c r="S51" s="323"/>
      <c r="T51" s="159"/>
      <c r="U51" s="159"/>
      <c r="V51" s="159"/>
    </row>
    <row r="52" spans="1:22" ht="15.75" customHeight="1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289"/>
      <c r="P52" s="289"/>
      <c r="Q52" s="159"/>
      <c r="R52" s="159"/>
      <c r="S52" s="323"/>
      <c r="T52" s="159"/>
      <c r="U52" s="159"/>
      <c r="V52" s="159"/>
    </row>
    <row r="53" spans="1:22" ht="15.75" customHeight="1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289"/>
      <c r="P53" s="289"/>
      <c r="Q53" s="159"/>
      <c r="R53" s="159"/>
      <c r="S53" s="323"/>
      <c r="T53" s="159"/>
      <c r="U53" s="159"/>
      <c r="V53" s="159"/>
    </row>
    <row r="54" spans="1:22" s="113" customFormat="1" ht="15.75" customHeigh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1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144"/>
      <c r="I55" s="145"/>
      <c r="J55" s="146"/>
      <c r="K55" s="146"/>
      <c r="L55" s="25" t="s">
        <v>662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3"/>
      <c r="T56" s="159"/>
      <c r="U56" s="159"/>
      <c r="V56" s="159"/>
    </row>
    <row r="57" spans="1:22" s="154" customFormat="1" ht="15.75" customHeight="1">
      <c r="A57" s="120"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15.75" customHeight="1">
      <c r="A58" s="120"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15.75" customHeight="1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 ht="25.5" customHeight="1">
      <c r="A60" s="120"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2111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 ht="15.75" customHeight="1">
      <c r="A61" s="120"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181"/>
      <c r="O61" s="181"/>
      <c r="P61" s="181"/>
      <c r="Q61" s="159"/>
      <c r="R61" s="159"/>
      <c r="S61" s="323"/>
      <c r="T61" s="159"/>
      <c r="U61" s="159"/>
      <c r="V61" s="159"/>
    </row>
    <row r="62" spans="1:22" s="168" customFormat="1" ht="33" customHeight="1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144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 ht="15.75" customHeight="1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 ht="25.5" customHeigh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7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 ht="15.75" customHeight="1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38.25" customHeight="1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 ht="15.75" customHeight="1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39.6" customHeight="1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144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 ht="15.75" customHeight="1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 ht="15.75" customHeight="1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 ht="15.75" customHeight="1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 ht="15.75" customHeight="1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 ht="25.5" customHeight="1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 ht="15.75" customHeight="1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 ht="15.75" customHeight="1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15.75" customHeight="1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15.75" customHeight="1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 ht="38.25" customHeigh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ht="15.75" customHeight="1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 ht="25.5" customHeigh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ht="15.75" customHeight="1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15.75" customHeight="1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7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 ht="15.75" customHeight="1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 customHeight="1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 ht="15.75" customHeight="1">
      <c r="A87" s="120" t="str">
        <f t="shared" ref="A87:A171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 ht="25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144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 ht="15.75" customHeight="1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/>
      <c r="Q89" s="159"/>
      <c r="R89" s="159"/>
      <c r="S89" s="323"/>
      <c r="T89" s="159"/>
      <c r="U89" s="159"/>
      <c r="V89" s="159"/>
    </row>
    <row r="90" spans="1:22" ht="15.7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5.5" customHeight="1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144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 ht="15.75" customHeight="1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15.75" customHeight="1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144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 ht="25.5" customHeigh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5.5" customHeight="1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144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 ht="15.75" customHeight="1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 ht="25.5" customHeigh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144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 ht="15.75" customHeight="1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43.5" customHeight="1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7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 ht="15.75" customHeight="1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15.75" customHeight="1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 ht="38.25" customHeigh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15.75" customHeight="1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144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 ht="15.75" customHeight="1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 ht="15.75" customHeigh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15.75" customHeight="1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144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 ht="15.75" customHeigh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 ht="15.75" customHeight="1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 ht="15.75" customHeigh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1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 ht="15.75" customHeight="1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 ht="25.5" customHeigh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7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 ht="15.75" customHeight="1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 ht="15.75" customHeight="1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 ht="15.75" customHeight="1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 ht="15.75" customHeight="1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144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 ht="15.75" customHeigh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7" t="s">
        <v>116</v>
      </c>
      <c r="M116" s="10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 ht="15.75" customHeigh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27" t="s">
        <v>733</v>
      </c>
      <c r="M117" s="10" t="s">
        <v>732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 ht="15.75" customHeight="1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 ht="15.75" customHeigh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 ht="38.25" customHeigh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 ht="15.75" customHeight="1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89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 ht="15.75" customHeight="1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ht="15.75" customHeight="1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 ht="15.75" customHeight="1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 ht="25.5" customHeight="1">
      <c r="A126" s="213">
        <v>71020501110000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213">
        <v>71020501114512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 ht="15.75" customHeight="1">
      <c r="A128" s="120" t="str">
        <f>CONCATENATE(B128,C128,D128,E128,F128,G128)</f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7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 ht="15.75" customHeight="1">
      <c r="A129" s="120" t="str">
        <f>CONCATENATE(B129,C129,D129,E129,F129,G129)</f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 ht="25.5" customHeigh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>N132+N138</f>
        <v>0</v>
      </c>
      <c r="O130" s="190">
        <f t="shared" ref="O130:P130" si="13">O132+O138</f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 ht="15.75" customHeight="1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144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 ht="15.75" customHeight="1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 ht="15.75" customHeigh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15.75" customHeight="1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7" t="s">
        <v>142</v>
      </c>
      <c r="M135" s="10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 ht="15.75" customHeight="1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 ht="15.75" customHeigh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624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15.75" customHeight="1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/>
      <c r="Q139" s="159"/>
      <c r="R139" s="159"/>
      <c r="S139" s="323"/>
      <c r="T139" s="159"/>
      <c r="U139" s="159"/>
      <c r="V139" s="159"/>
    </row>
    <row r="140" spans="1:22" ht="15.75" customHeight="1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5.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1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 ht="15.75" customHeight="1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15.75" customHeight="1">
      <c r="B143" s="122"/>
      <c r="H143" s="173">
        <v>2410</v>
      </c>
      <c r="I143" s="164" t="s">
        <v>155</v>
      </c>
      <c r="J143" s="165">
        <v>1</v>
      </c>
      <c r="K143" s="165">
        <v>0</v>
      </c>
      <c r="L143" s="166" t="s">
        <v>625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 ht="15.75" customHeigh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626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15.75" customHeight="1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627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 ht="15.75" customHeigh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628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 ht="15.75" customHeight="1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629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 ht="15.75" customHeight="1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 ht="25.5" customHeigh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630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 ht="25.5" customHeigh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 ht="15.75" customHeigh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 ht="15.75" customHeight="1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ref="N156:N158" si="21">O156+P156</f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 ht="25.5" customHeigh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1"/>
        <v>0</v>
      </c>
      <c r="O158" s="181"/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 ht="15.75" customHeigh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2">O160+P160</f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 ht="15.75" customHeight="1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2"/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 customHeight="1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3">O164+P164</f>
        <v>0</v>
      </c>
      <c r="O164" s="181"/>
      <c r="P164" s="181"/>
      <c r="Q164" s="159"/>
      <c r="R164" s="159"/>
      <c r="S164" s="323"/>
      <c r="T164" s="159"/>
      <c r="U164" s="159"/>
      <c r="V164" s="159"/>
    </row>
    <row r="165" spans="1:22" ht="15.75" customHeight="1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7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 ht="15.75" customHeight="1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 ht="25.5" customHeigh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 ht="15.75" customHeight="1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 ht="15.75" customHeight="1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144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 ht="15.75" customHeight="1">
      <c r="A170" s="120" t="str">
        <f t="shared" si="8"/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/>
      <c r="P170" s="181"/>
      <c r="Q170" s="159"/>
      <c r="R170" s="159"/>
      <c r="S170" s="323"/>
      <c r="T170" s="159"/>
      <c r="U170" s="159"/>
      <c r="V170" s="159"/>
    </row>
    <row r="171" spans="1:22" s="113" customFormat="1" ht="25.5" customHeight="1">
      <c r="A171" s="120" t="str">
        <f t="shared" si="8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ht="15.75" customHeight="1">
      <c r="A172" s="120" t="str">
        <f t="shared" ref="A172:A226" si="25">CONCATENATE(B172,C172,D172,E172,F172,G172)</f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7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 ht="15.75" customHeight="1">
      <c r="A173" s="120" t="str">
        <f t="shared" si="25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 ht="15.75" customHeight="1">
      <c r="A174" s="120" t="str">
        <f t="shared" si="25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6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5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5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144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5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7">O177+P177</f>
        <v>0</v>
      </c>
      <c r="O177" s="289"/>
      <c r="P177" s="289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5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7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5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144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 ht="15.75" customHeight="1">
      <c r="A180" s="120" t="str">
        <f t="shared" si="25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7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 ht="15.75" customHeight="1">
      <c r="A181" s="120" t="str">
        <f t="shared" si="25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144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15.75" customHeight="1">
      <c r="A182" s="120" t="str">
        <f t="shared" si="25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7"/>
        <v>0</v>
      </c>
      <c r="O182" s="181"/>
      <c r="P182" s="181"/>
      <c r="Q182" s="159"/>
      <c r="R182" s="159"/>
      <c r="S182" s="323"/>
      <c r="T182" s="159"/>
      <c r="U182" s="159"/>
      <c r="V182" s="159"/>
    </row>
    <row r="183" spans="1:22" s="113" customFormat="1" ht="15.75" customHeight="1">
      <c r="A183" s="120" t="str">
        <f t="shared" si="25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 ht="15.75" customHeight="1">
      <c r="A184" s="120" t="str">
        <f t="shared" si="25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7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 ht="25.5" customHeight="1">
      <c r="A185" s="120" t="str">
        <f t="shared" si="25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144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 customHeight="1">
      <c r="A186" s="120" t="str">
        <f t="shared" si="25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7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 ht="25.5" customHeight="1">
      <c r="A187" s="120" t="str">
        <f t="shared" si="25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7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 ht="25.5" customHeight="1">
      <c r="A188" s="120" t="str">
        <f t="shared" si="25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7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51" customHeight="1">
      <c r="A189" s="120" t="str">
        <f t="shared" si="25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144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15.75" customHeight="1">
      <c r="A190" s="120" t="str">
        <f t="shared" si="25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7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5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7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5.75" customHeight="1">
      <c r="A192" s="120" t="str">
        <f t="shared" si="25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7"/>
        <v>0</v>
      </c>
      <c r="O192" s="181"/>
      <c r="P192" s="181"/>
      <c r="Q192" s="159"/>
      <c r="R192" s="159"/>
      <c r="S192" s="323"/>
      <c r="T192" s="159"/>
      <c r="U192" s="159"/>
      <c r="V192" s="159"/>
    </row>
    <row r="193" spans="1:22" ht="15.75" customHeight="1">
      <c r="B193" s="122"/>
      <c r="H193" s="23"/>
      <c r="I193" s="23"/>
      <c r="J193" s="24"/>
      <c r="K193" s="24"/>
      <c r="L193" s="320" t="s">
        <v>268</v>
      </c>
      <c r="M193" s="313">
        <v>5129</v>
      </c>
      <c r="N193" s="181">
        <f t="shared" ref="N193" si="28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5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144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SUM(O195:O196)</f>
        <v>0</v>
      </c>
      <c r="P194" s="195">
        <f>SUM(P195:P196)</f>
        <v>0</v>
      </c>
      <c r="Q194" s="159"/>
      <c r="R194" s="159"/>
      <c r="S194" s="323"/>
      <c r="T194" s="159"/>
      <c r="U194" s="159"/>
      <c r="V194" s="159"/>
    </row>
    <row r="195" spans="1:22" ht="15.75" customHeight="1">
      <c r="A195" s="120" t="str">
        <f t="shared" si="25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7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5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7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320" t="s">
        <v>268</v>
      </c>
      <c r="M197" s="313">
        <v>5129</v>
      </c>
      <c r="N197" s="181"/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5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144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5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7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9.25" customHeight="1">
      <c r="A200" s="120" t="str">
        <f t="shared" si="25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144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5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7"/>
        <v>0</v>
      </c>
      <c r="O201" s="181"/>
      <c r="P201" s="181">
        <v>0</v>
      </c>
      <c r="Q201" s="159"/>
      <c r="R201" s="159"/>
      <c r="S201" s="323"/>
      <c r="T201" s="159"/>
      <c r="U201" s="159"/>
      <c r="V201" s="159"/>
    </row>
    <row r="202" spans="1:22" ht="15.75" customHeight="1">
      <c r="A202" s="120" t="str">
        <f t="shared" si="25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7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54" customFormat="1" ht="15.75" customHeight="1">
      <c r="A203" s="120" t="str">
        <f t="shared" si="25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7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5.75" customHeight="1">
      <c r="A204" s="120" t="str">
        <f t="shared" si="25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7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 ht="15.75" customHeight="1">
      <c r="B205" s="122"/>
      <c r="G205" s="127"/>
      <c r="H205" s="23"/>
      <c r="I205" s="23"/>
      <c r="J205" s="24"/>
      <c r="K205" s="24"/>
      <c r="L205" s="320" t="s">
        <v>268</v>
      </c>
      <c r="M205" s="313">
        <v>5129</v>
      </c>
      <c r="N205" s="181">
        <f t="shared" ref="N205" si="29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5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144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 ht="15.75" customHeight="1">
      <c r="A207" s="120" t="str">
        <f t="shared" ref="A207" si="30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7" t="s">
        <v>742</v>
      </c>
      <c r="M207" s="10" t="s">
        <v>743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 ht="15.75" customHeight="1">
      <c r="A208" s="120" t="str">
        <f t="shared" si="25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7" t="s">
        <v>116</v>
      </c>
      <c r="M208" s="10">
        <v>4214</v>
      </c>
      <c r="N208" s="181">
        <f t="shared" ref="N208" si="31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 ht="15.75" customHeight="1">
      <c r="A209" s="120" t="str">
        <f t="shared" si="25"/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7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 customHeight="1">
      <c r="A210" s="120" t="str">
        <f t="shared" si="25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7"/>
        <v>0</v>
      </c>
      <c r="O210" s="181"/>
      <c r="P210" s="181"/>
      <c r="Q210" s="159"/>
      <c r="R210" s="159"/>
      <c r="S210" s="323"/>
      <c r="T210" s="159"/>
      <c r="U210" s="159"/>
      <c r="V210" s="159"/>
    </row>
    <row r="211" spans="1:22" ht="15.75" customHeight="1">
      <c r="A211" s="120" t="str">
        <f t="shared" si="25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7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 ht="25.5" customHeight="1">
      <c r="A212" s="120" t="str">
        <f t="shared" si="25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7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 ht="15.75" customHeight="1">
      <c r="A213" s="120" t="str">
        <f t="shared" si="25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144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5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316"/>
      <c r="I214" s="284"/>
      <c r="J214" s="285"/>
      <c r="K214" s="285"/>
      <c r="L214" s="317" t="s">
        <v>744</v>
      </c>
      <c r="M214" s="46">
        <v>4511</v>
      </c>
      <c r="N214" s="181">
        <f t="shared" si="27"/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316"/>
      <c r="I215" s="284"/>
      <c r="J215" s="285"/>
      <c r="K215" s="285"/>
      <c r="L215" s="317" t="s">
        <v>782</v>
      </c>
      <c r="M215" s="46" t="s">
        <v>783</v>
      </c>
      <c r="N215" s="181">
        <f t="shared" si="27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ht="15.75" customHeight="1">
      <c r="A216" s="120" t="str">
        <f t="shared" si="25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7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5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144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 customHeight="1">
      <c r="A218" s="120" t="str">
        <f t="shared" si="25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7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 ht="25.5" customHeight="1">
      <c r="A219" s="120" t="str">
        <f t="shared" si="25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7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5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144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 ht="25.5" customHeight="1">
      <c r="A221" s="120" t="str">
        <f t="shared" si="25"/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7"/>
        <v>0</v>
      </c>
      <c r="O221" s="181"/>
      <c r="P221" s="181"/>
      <c r="Q221" s="159"/>
      <c r="R221" s="159"/>
      <c r="S221" s="323"/>
      <c r="T221" s="159"/>
      <c r="U221" s="159"/>
      <c r="V221" s="159"/>
    </row>
    <row r="222" spans="1:22" ht="15.75" customHeight="1">
      <c r="A222" s="120" t="str">
        <f t="shared" si="25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631</v>
      </c>
      <c r="M222" s="10" t="s">
        <v>580</v>
      </c>
      <c r="N222" s="181">
        <f t="shared" si="27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 ht="25.5" customHeight="1">
      <c r="A223" s="120" t="str">
        <f t="shared" si="25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632</v>
      </c>
      <c r="N223" s="181">
        <f t="shared" si="27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5.5" customHeight="1">
      <c r="A224" s="120" t="str">
        <f t="shared" si="25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144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5.75" customHeight="1">
      <c r="A225" s="120" t="str">
        <f t="shared" si="25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7"/>
        <v>0</v>
      </c>
      <c r="O225" s="181"/>
      <c r="P225" s="181"/>
      <c r="Q225" s="159"/>
      <c r="R225" s="159"/>
      <c r="S225" s="323"/>
      <c r="T225" s="159"/>
      <c r="U225" s="159"/>
      <c r="V225" s="159"/>
    </row>
    <row r="226" spans="1:22" ht="15.75" customHeight="1">
      <c r="A226" s="120" t="str">
        <f t="shared" si="25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7"/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13" customFormat="1" ht="15.75" customHeight="1">
      <c r="A227" s="120" t="str">
        <f t="shared" ref="A227:A329" si="32">CONCATENATE(B227,C227,D227,E227,F227,G227)</f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7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 ht="15.75" customHeight="1">
      <c r="A228" s="120" t="str">
        <f t="shared" si="32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7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ht="15.75" customHeight="1">
      <c r="A229" s="120"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7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 ht="15.75" customHeight="1">
      <c r="A230" s="120" t="str">
        <f t="shared" si="32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7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15.75" customHeight="1">
      <c r="A231" s="120" t="str">
        <f t="shared" si="32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144"/>
      <c r="I231" s="145"/>
      <c r="J231" s="146"/>
      <c r="K231" s="146"/>
      <c r="L231" s="25" t="s">
        <v>633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5.75" customHeight="1">
      <c r="A232" s="120" t="str">
        <f t="shared" si="32"/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181"/>
      <c r="P232" s="181"/>
      <c r="Q232" s="159"/>
      <c r="R232" s="159"/>
      <c r="S232" s="323"/>
      <c r="T232" s="159"/>
      <c r="U232" s="159"/>
      <c r="V232" s="159"/>
    </row>
    <row r="233" spans="1:22" s="113" customFormat="1" ht="15.75" customHeight="1">
      <c r="A233" s="120" t="str">
        <f t="shared" si="32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27"/>
      <c r="M233" s="10"/>
      <c r="N233" s="181">
        <f t="shared" si="27"/>
        <v>0</v>
      </c>
      <c r="O233" s="181"/>
      <c r="P233" s="181"/>
      <c r="Q233" s="159"/>
      <c r="R233" s="159"/>
      <c r="S233" s="323"/>
      <c r="T233" s="159"/>
      <c r="U233" s="159"/>
      <c r="V233" s="159"/>
    </row>
    <row r="234" spans="1:22" ht="15.75" customHeight="1">
      <c r="A234" s="120" t="str">
        <f t="shared" si="32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23"/>
      <c r="I234" s="23"/>
      <c r="J234" s="24"/>
      <c r="K234" s="24"/>
      <c r="L234" s="344" t="s">
        <v>746</v>
      </c>
      <c r="M234" s="10"/>
      <c r="N234" s="195">
        <f>O234+P234</f>
        <v>0</v>
      </c>
      <c r="O234" s="195">
        <f t="shared" ref="O234:P234" si="34">P234+Q234</f>
        <v>0</v>
      </c>
      <c r="P234" s="195">
        <f t="shared" si="34"/>
        <v>0</v>
      </c>
      <c r="Q234" s="159"/>
      <c r="R234" s="159"/>
      <c r="S234" s="323"/>
      <c r="T234" s="159"/>
      <c r="U234" s="159"/>
      <c r="V234" s="159"/>
    </row>
    <row r="235" spans="1:22" ht="25.5" customHeight="1">
      <c r="A235" s="120" t="str">
        <f t="shared" si="32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27" t="s">
        <v>131</v>
      </c>
      <c r="M235" s="10">
        <v>4511</v>
      </c>
      <c r="N235" s="181">
        <f t="shared" si="27"/>
        <v>0</v>
      </c>
      <c r="O235" s="181"/>
      <c r="P235" s="181"/>
      <c r="Q235" s="159"/>
      <c r="R235" s="159"/>
      <c r="S235" s="323"/>
      <c r="T235" s="159"/>
      <c r="U235" s="159"/>
      <c r="V235" s="159"/>
    </row>
    <row r="236" spans="1:22" ht="25.5" customHeight="1">
      <c r="B236" s="122"/>
      <c r="H236" s="144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30" customHeight="1">
      <c r="A237" s="120" t="str">
        <f t="shared" ref="A237" si="35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6">O237+P237</f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23"/>
      <c r="I238" s="23"/>
      <c r="J238" s="24"/>
      <c r="K238" s="24"/>
      <c r="L238" s="324" t="s">
        <v>748</v>
      </c>
      <c r="M238" s="10"/>
      <c r="N238" s="195">
        <f>O238+P238</f>
        <v>0</v>
      </c>
      <c r="O238" s="181">
        <f>SUM(O239:O243)</f>
        <v>0</v>
      </c>
      <c r="P238" s="181">
        <f>SUM(P239:P243)</f>
        <v>0</v>
      </c>
      <c r="Q238" s="159"/>
      <c r="R238" s="159"/>
      <c r="S238" s="323"/>
      <c r="T238" s="159"/>
      <c r="U238" s="159"/>
      <c r="V238" s="159"/>
    </row>
    <row r="239" spans="1:22" ht="27.6" customHeight="1">
      <c r="B239" s="122"/>
      <c r="G239" s="127"/>
      <c r="H239" s="23"/>
      <c r="I239" s="23"/>
      <c r="J239" s="24"/>
      <c r="K239" s="24"/>
      <c r="L239" s="317" t="s">
        <v>782</v>
      </c>
      <c r="M239" s="46" t="s">
        <v>783</v>
      </c>
      <c r="N239" s="181">
        <f>O239+P239</f>
        <v>0</v>
      </c>
      <c r="O239" s="181"/>
      <c r="P239" s="181"/>
      <c r="Q239" s="159"/>
      <c r="R239" s="159"/>
      <c r="S239" s="323"/>
      <c r="T239" s="159"/>
      <c r="U239" s="159"/>
      <c r="V239" s="159"/>
    </row>
    <row r="240" spans="1:22" ht="25.5" customHeight="1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7"/>
        <v>0</v>
      </c>
      <c r="O240" s="289"/>
      <c r="P240" s="289"/>
      <c r="Q240" s="159"/>
      <c r="R240" s="159"/>
      <c r="S240" s="323"/>
      <c r="T240" s="159"/>
      <c r="U240" s="159"/>
      <c r="V240" s="159"/>
    </row>
    <row r="241" spans="1:22" ht="25.5" customHeight="1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7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 ht="25.5" customHeight="1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ref="N242" si="38">O242+P242</f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 ht="25.5" customHeight="1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7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23"/>
      <c r="I244" s="23"/>
      <c r="J244" s="24"/>
      <c r="K244" s="24"/>
      <c r="L244" s="324" t="s">
        <v>780</v>
      </c>
      <c r="M244" s="10"/>
      <c r="N244" s="195">
        <f>O244+P244</f>
        <v>0</v>
      </c>
      <c r="O244" s="181">
        <f>SUM(O245)</f>
        <v>0</v>
      </c>
      <c r="P244" s="181">
        <f>SUM(P245)</f>
        <v>0</v>
      </c>
      <c r="Q244" s="159"/>
      <c r="R244" s="159"/>
      <c r="S244" s="323"/>
      <c r="T244" s="159"/>
      <c r="U244" s="159"/>
      <c r="V244" s="159"/>
    </row>
    <row r="245" spans="1:22" ht="25.5" customHeight="1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9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 ht="25.5" customHeight="1">
      <c r="A246" s="120" t="str">
        <f t="shared" si="32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40">+O248+O251+O253+O255+O258</f>
        <v>0</v>
      </c>
      <c r="P246" s="190">
        <f t="shared" si="40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 ht="15.75" customHeight="1">
      <c r="B248" s="122"/>
      <c r="H248" s="144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 ht="15.75" customHeight="1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41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8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41"/>
        <v>0</v>
      </c>
      <c r="O250" s="289"/>
      <c r="P250" s="289"/>
      <c r="Q250" s="159"/>
      <c r="R250" s="159"/>
      <c r="S250" s="323"/>
      <c r="T250" s="159"/>
      <c r="U250" s="159"/>
      <c r="V250" s="159"/>
    </row>
    <row r="251" spans="1:22" ht="15.75" customHeight="1">
      <c r="B251" s="122"/>
      <c r="H251" s="144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7" customHeight="1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41"/>
        <v>0</v>
      </c>
      <c r="O252" s="181"/>
      <c r="P252" s="181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2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144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15.75" customHeight="1">
      <c r="A254" s="120" t="str">
        <f t="shared" si="32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41"/>
        <v>0</v>
      </c>
      <c r="O254" s="181"/>
      <c r="P254" s="181"/>
      <c r="Q254" s="159"/>
      <c r="R254" s="159"/>
      <c r="S254" s="323"/>
      <c r="T254" s="159"/>
      <c r="U254" s="159"/>
      <c r="V254" s="159"/>
    </row>
    <row r="255" spans="1:22" ht="15.75" customHeight="1">
      <c r="A255" s="120" t="str">
        <f t="shared" si="32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18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 ht="15.75" customHeight="1">
      <c r="A256" s="120" t="str">
        <f t="shared" si="32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41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 ht="15.75" customHeight="1">
      <c r="A257" s="120" t="str">
        <f t="shared" si="32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41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63.75" customHeight="1">
      <c r="A258" s="120" t="str">
        <f t="shared" si="32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/>
      <c r="Q258" s="159"/>
      <c r="R258" s="159"/>
      <c r="S258" s="323"/>
      <c r="T258" s="159"/>
      <c r="U258" s="159"/>
      <c r="V258" s="159"/>
    </row>
    <row r="259" spans="1:22" ht="15.75" customHeight="1">
      <c r="A259" s="120" t="str">
        <f t="shared" si="32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319">
        <v>4861</v>
      </c>
      <c r="N259" s="181">
        <f t="shared" si="41"/>
        <v>0</v>
      </c>
      <c r="O259" s="286"/>
      <c r="P259" s="286"/>
      <c r="Q259" s="159"/>
      <c r="R259" s="159"/>
      <c r="S259" s="323"/>
      <c r="T259" s="159"/>
      <c r="U259" s="159"/>
      <c r="V259" s="159"/>
    </row>
    <row r="260" spans="1:22" s="113" customFormat="1" ht="51" customHeight="1">
      <c r="A260" s="120"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7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 ht="15.75" customHeight="1">
      <c r="A261" s="120"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 ht="63.75" customHeight="1">
      <c r="A262" s="120"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 ht="15.75" customHeight="1">
      <c r="A263" s="120"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 ht="63.75" customHeight="1">
      <c r="A264" s="120"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144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2">O265+P265</f>
        <v>0</v>
      </c>
      <c r="O265" s="181"/>
      <c r="P265" s="181"/>
      <c r="Q265" s="159"/>
      <c r="R265" s="159"/>
      <c r="S265" s="323"/>
      <c r="T265" s="159"/>
      <c r="U265" s="159"/>
      <c r="V265" s="159"/>
    </row>
    <row r="266" spans="1:22" s="113" customFormat="1">
      <c r="A266" s="120"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2"/>
        <v>0</v>
      </c>
      <c r="O266" s="181"/>
      <c r="P266" s="181"/>
      <c r="Q266" s="159"/>
      <c r="R266" s="159"/>
      <c r="S266" s="323"/>
      <c r="T266" s="159"/>
      <c r="U266" s="159"/>
      <c r="V266" s="159"/>
    </row>
    <row r="267" spans="1:22">
      <c r="A267" s="120"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2"/>
        <v>0</v>
      </c>
      <c r="O267" s="181"/>
      <c r="P267" s="181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2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2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2"/>
        <v>0</v>
      </c>
      <c r="O270" s="181"/>
      <c r="P270" s="181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2"/>
        <v>0</v>
      </c>
      <c r="O271" s="181"/>
      <c r="P271" s="181"/>
      <c r="Q271" s="159"/>
      <c r="R271" s="159"/>
      <c r="S271" s="323"/>
      <c r="T271" s="159"/>
      <c r="U271" s="159"/>
      <c r="V271" s="159"/>
    </row>
    <row r="272" spans="1:22" ht="15.75" customHeight="1">
      <c r="B272" s="122"/>
      <c r="G272" s="127"/>
      <c r="H272" s="17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 ht="15.75" customHeight="1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15.75" customHeight="1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3">+O276+O279+O283+O285+O291+O295+O300+O303+O307+O311+O314+O317</f>
        <v>0</v>
      </c>
      <c r="P274" s="190">
        <f t="shared" si="43"/>
        <v>0</v>
      </c>
      <c r="Q274" s="159"/>
      <c r="R274" s="159"/>
      <c r="S274" s="323"/>
      <c r="T274" s="159"/>
      <c r="U274" s="159"/>
      <c r="V274" s="159"/>
    </row>
    <row r="275" spans="2:22" ht="15.75" customHeight="1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 ht="15.75" customHeight="1">
      <c r="B276" s="122"/>
      <c r="G276" s="127"/>
      <c r="H276" s="144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 ht="15.75" customHeight="1">
      <c r="B277" s="122"/>
      <c r="G277" s="127"/>
      <c r="H277" s="15"/>
      <c r="I277" s="23"/>
      <c r="J277" s="24"/>
      <c r="K277" s="24"/>
      <c r="L277" s="30"/>
      <c r="M277" s="46"/>
      <c r="N277" s="181">
        <f t="shared" ref="N277:N313" si="44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 ht="25.5" customHeight="1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4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15.75" customHeight="1">
      <c r="B279" s="122"/>
      <c r="G279" s="127"/>
      <c r="H279" s="144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30.75" customHeight="1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5">O280+P280</f>
        <v>0</v>
      </c>
      <c r="O280" s="181"/>
      <c r="P280" s="181"/>
      <c r="Q280" s="159"/>
      <c r="R280" s="159"/>
      <c r="S280" s="323"/>
      <c r="T280" s="159"/>
      <c r="U280" s="159"/>
      <c r="V280" s="159"/>
    </row>
    <row r="281" spans="2:22" ht="15.75" customHeight="1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4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 ht="15.75" customHeight="1">
      <c r="B282" s="122"/>
      <c r="G282" s="127"/>
      <c r="H282" s="23"/>
      <c r="I282" s="23"/>
      <c r="J282" s="24"/>
      <c r="K282" s="24"/>
      <c r="L282" s="30" t="s">
        <v>634</v>
      </c>
      <c r="M282" s="46" t="s">
        <v>635</v>
      </c>
      <c r="N282" s="181">
        <f t="shared" ref="N282" si="46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15.75" customHeight="1">
      <c r="B283" s="122"/>
      <c r="G283" s="127"/>
      <c r="H283" s="144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30.75" customHeight="1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4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2:22" ht="15.75" customHeight="1">
      <c r="B285" s="122"/>
      <c r="G285" s="127"/>
      <c r="H285" s="144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15.75" customHeight="1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4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5.75" customHeight="1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4"/>
        <v>0</v>
      </c>
      <c r="O287" s="181"/>
      <c r="P287" s="181"/>
      <c r="Q287" s="159"/>
      <c r="R287" s="159"/>
      <c r="S287" s="323"/>
      <c r="T287" s="159"/>
      <c r="U287" s="159"/>
      <c r="V287" s="159"/>
    </row>
    <row r="288" spans="2:22" ht="15.75" customHeight="1">
      <c r="B288" s="122"/>
      <c r="G288" s="127"/>
      <c r="H288" s="23"/>
      <c r="I288" s="23"/>
      <c r="J288" s="24"/>
      <c r="K288" s="24"/>
      <c r="L288" s="30" t="s">
        <v>634</v>
      </c>
      <c r="M288" s="46" t="s">
        <v>635</v>
      </c>
      <c r="N288" s="181">
        <f t="shared" si="44"/>
        <v>0</v>
      </c>
      <c r="O288" s="181"/>
      <c r="P288" s="181"/>
      <c r="Q288" s="159"/>
      <c r="R288" s="159"/>
      <c r="S288" s="323"/>
      <c r="T288" s="159"/>
      <c r="U288" s="159"/>
      <c r="V288" s="159"/>
    </row>
    <row r="289" spans="1:22" ht="15.75" customHeight="1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4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15.75" customHeight="1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4"/>
        <v>0</v>
      </c>
      <c r="O290" s="181"/>
      <c r="P290" s="181"/>
      <c r="Q290" s="159"/>
      <c r="R290" s="159"/>
      <c r="S290" s="323"/>
      <c r="T290" s="159"/>
      <c r="U290" s="159"/>
      <c r="V290" s="159"/>
    </row>
    <row r="291" spans="1:22" ht="15.75" customHeight="1">
      <c r="B291" s="122"/>
      <c r="G291" s="127"/>
      <c r="H291" s="144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 ht="15.75" customHeight="1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4"/>
        <v>0</v>
      </c>
      <c r="O292" s="289"/>
      <c r="P292" s="289"/>
      <c r="Q292" s="159"/>
      <c r="R292" s="159"/>
      <c r="S292" s="323"/>
      <c r="T292" s="159"/>
      <c r="U292" s="159"/>
      <c r="V292" s="159"/>
    </row>
    <row r="293" spans="1:22" ht="30" customHeight="1">
      <c r="B293" s="122"/>
      <c r="G293" s="127"/>
      <c r="H293" s="23"/>
      <c r="I293" s="23"/>
      <c r="J293" s="24"/>
      <c r="K293" s="24"/>
      <c r="L293" s="28" t="s">
        <v>636</v>
      </c>
      <c r="M293" s="29">
        <v>8121</v>
      </c>
      <c r="N293" s="181">
        <f t="shared" si="44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 ht="15.75" customHeight="1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4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 ht="15.75" customHeight="1">
      <c r="A295" s="120" t="str">
        <f t="shared" si="32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144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 ht="15.75" customHeight="1">
      <c r="A296" s="120" t="str">
        <f t="shared" si="32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4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15.75" customHeight="1">
      <c r="A297" s="120" t="str">
        <f t="shared" ref="A297" si="47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8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 customHeight="1">
      <c r="A298" s="120" t="str">
        <f t="shared" ref="A298" si="49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50">O298+P298</f>
        <v>0</v>
      </c>
      <c r="O298" s="181"/>
      <c r="P298" s="181"/>
      <c r="Q298" s="159"/>
      <c r="R298" s="159"/>
      <c r="S298" s="323"/>
      <c r="T298" s="159"/>
      <c r="U298" s="159"/>
      <c r="V298" s="159"/>
    </row>
    <row r="299" spans="1:22" s="154" customFormat="1" ht="15.75" customHeight="1">
      <c r="A299" s="120" t="str">
        <f t="shared" si="32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4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 ht="15.75" customHeight="1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144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51">P300+Q300</f>
        <v>0</v>
      </c>
      <c r="P300" s="195">
        <f t="shared" si="51"/>
        <v>0</v>
      </c>
      <c r="Q300" s="159"/>
      <c r="R300" s="159"/>
      <c r="S300" s="323"/>
      <c r="T300" s="159"/>
      <c r="U300" s="159"/>
      <c r="V300" s="159"/>
    </row>
    <row r="301" spans="1:22" s="113" customFormat="1" ht="15.75" customHeigh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 t="shared" ref="N301" si="52"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5.75" customHeight="1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181"/>
      <c r="P302" s="181"/>
      <c r="Q302" s="159"/>
      <c r="R302" s="159"/>
      <c r="S302" s="323"/>
      <c r="T302" s="159"/>
      <c r="U302" s="159"/>
      <c r="V302" s="159"/>
    </row>
    <row r="303" spans="1:22" ht="15.75" customHeight="1">
      <c r="A303" s="120" t="str">
        <f t="shared" si="32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144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 ht="25.5" customHeight="1">
      <c r="A304" s="120" t="str">
        <f t="shared" si="32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4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15.75" customHeight="1">
      <c r="A305" s="120" t="str">
        <f t="shared" si="32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4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 customHeight="1">
      <c r="A306" s="120" t="str">
        <f t="shared" si="32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4"/>
        <v>0</v>
      </c>
      <c r="O306" s="181"/>
      <c r="P306" s="181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2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144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 ht="15.75" customHeight="1">
      <c r="A308" s="120" t="str">
        <f t="shared" si="32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4"/>
        <v>0</v>
      </c>
      <c r="O308" s="181"/>
      <c r="P308" s="181"/>
      <c r="Q308" s="159"/>
      <c r="R308" s="159"/>
      <c r="S308" s="323"/>
      <c r="T308" s="159"/>
      <c r="U308" s="159"/>
      <c r="V308" s="159"/>
    </row>
    <row r="309" spans="1:22" ht="15.75" customHeight="1">
      <c r="A309" s="120" t="str">
        <f t="shared" si="32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4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 ht="15.75" customHeight="1">
      <c r="A310" s="120" t="str">
        <f t="shared" si="32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4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2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144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5.75" customHeight="1">
      <c r="A312" s="120" t="str">
        <f t="shared" ref="A312" si="53">CONCATENATE(B312,C312,D312,E312,F312,G312)</f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4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ht="15.75" customHeight="1">
      <c r="A313" s="120" t="str">
        <f t="shared" si="32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4"/>
        <v>0</v>
      </c>
      <c r="O313" s="181"/>
      <c r="P313" s="181"/>
      <c r="Q313" s="159"/>
      <c r="R313" s="159"/>
      <c r="S313" s="323"/>
      <c r="T313" s="159"/>
      <c r="U313" s="159"/>
      <c r="V313" s="159"/>
    </row>
    <row r="314" spans="1:22" s="113" customFormat="1" ht="25.5" customHeight="1">
      <c r="A314" s="120" t="str">
        <f t="shared" si="32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144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15.75" customHeight="1">
      <c r="A315" s="120" t="str">
        <f t="shared" si="32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/>
      <c r="M315" s="31"/>
      <c r="N315" s="181">
        <f t="shared" ref="N315" si="55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6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5.5" customHeight="1">
      <c r="A317" s="120" t="str">
        <f t="shared" ref="A317:A318" si="57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144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15.75" customHeight="1">
      <c r="A318" s="120" t="str">
        <f t="shared" si="57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8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 ht="25.9" customHeight="1">
      <c r="A319" s="120" t="str">
        <f t="shared" si="32"/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1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 ht="15.75" customHeight="1">
      <c r="A320" s="120" t="str">
        <f t="shared" si="32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9" s="180" customFormat="1" ht="30" customHeight="1">
      <c r="A321" s="120" t="str">
        <f t="shared" si="32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7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9" ht="15.75" customHeight="1">
      <c r="A322" s="120" t="str">
        <f t="shared" si="32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W322" s="177"/>
      <c r="AE322" s="177"/>
      <c r="AF322" s="177"/>
      <c r="AG322" s="177"/>
      <c r="AH322" s="177"/>
      <c r="AI322" s="177"/>
      <c r="AQ322" s="177"/>
      <c r="AR322" s="177"/>
      <c r="AS322" s="177"/>
      <c r="AT322" s="177"/>
      <c r="AU322" s="177"/>
      <c r="BC322" s="177"/>
      <c r="BD322" s="177"/>
      <c r="BE322" s="177"/>
      <c r="BF322" s="177"/>
      <c r="BG322" s="177"/>
      <c r="BO322" s="177"/>
      <c r="BP322" s="177"/>
      <c r="BQ322" s="177"/>
      <c r="BR322" s="177"/>
      <c r="BS322" s="177"/>
      <c r="CA322" s="177"/>
      <c r="CB322" s="177"/>
      <c r="CC322" s="177"/>
      <c r="CD322" s="177"/>
      <c r="CE322" s="177"/>
      <c r="CM322" s="177"/>
      <c r="CN322" s="177"/>
      <c r="CO322" s="177"/>
      <c r="CP322" s="177"/>
      <c r="CQ322" s="177"/>
      <c r="CY322" s="177"/>
      <c r="CZ322" s="177"/>
      <c r="DA322" s="177"/>
      <c r="DB322" s="177"/>
      <c r="DC322" s="177"/>
      <c r="DK322" s="177"/>
      <c r="DL322" s="177"/>
      <c r="DM322" s="177"/>
      <c r="DN322" s="177"/>
      <c r="DO322" s="177"/>
      <c r="DW322" s="177"/>
      <c r="DX322" s="177"/>
      <c r="DY322" s="177"/>
      <c r="DZ322" s="177"/>
      <c r="EA322" s="177"/>
      <c r="EI322" s="177"/>
      <c r="EJ322" s="177"/>
      <c r="EK322" s="177"/>
      <c r="EL322" s="177"/>
      <c r="EM322" s="177"/>
      <c r="EU322" s="177"/>
      <c r="EV322" s="177"/>
      <c r="EW322" s="177"/>
      <c r="EX322" s="177"/>
      <c r="EY322" s="177"/>
      <c r="FG322" s="177"/>
      <c r="FH322" s="177"/>
      <c r="FI322" s="177"/>
      <c r="FJ322" s="177"/>
      <c r="FK322" s="177"/>
      <c r="FS322" s="177"/>
      <c r="FT322" s="177"/>
      <c r="FU322" s="177"/>
      <c r="FV322" s="177"/>
      <c r="FW322" s="177"/>
      <c r="GE322" s="177"/>
      <c r="GF322" s="177"/>
      <c r="GG322" s="177"/>
      <c r="GH322" s="177"/>
      <c r="GI322" s="177"/>
      <c r="GQ322" s="177"/>
      <c r="GR322" s="177"/>
      <c r="GS322" s="177"/>
      <c r="GT322" s="177"/>
      <c r="GU322" s="177"/>
      <c r="HC322" s="177"/>
      <c r="HD322" s="177"/>
      <c r="HE322" s="177"/>
      <c r="HF322" s="177"/>
      <c r="HG322" s="177"/>
      <c r="HO322" s="177"/>
      <c r="HP322" s="177"/>
      <c r="HQ322" s="177"/>
      <c r="HR322" s="177"/>
      <c r="HS322" s="177"/>
      <c r="IA322" s="177"/>
      <c r="IB322" s="177"/>
      <c r="IC322" s="177"/>
      <c r="ID322" s="177"/>
      <c r="IE322" s="177"/>
    </row>
    <row r="323" spans="1:239" s="168" customFormat="1" ht="15.75" customHeight="1">
      <c r="A323" s="120" t="str">
        <f t="shared" si="32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9">+O325+O335+O337+O360</f>
        <v>0</v>
      </c>
      <c r="P323" s="190">
        <f t="shared" si="59"/>
        <v>0</v>
      </c>
      <c r="Q323" s="159"/>
      <c r="R323" s="159"/>
      <c r="S323" s="323"/>
      <c r="T323" s="159"/>
      <c r="U323" s="159"/>
      <c r="V323" s="159"/>
    </row>
    <row r="324" spans="1:239" ht="15.75" customHeight="1">
      <c r="A324" s="120" t="str">
        <f t="shared" si="32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9" s="154" customFormat="1" ht="15.75" customHeight="1">
      <c r="A325" s="120" t="str">
        <f t="shared" si="32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144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9" ht="15.75" customHeight="1">
      <c r="A326" s="120" t="str">
        <f t="shared" si="32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60">O326+P326</f>
        <v>0</v>
      </c>
      <c r="O326" s="181"/>
      <c r="P326" s="181"/>
      <c r="Q326" s="159"/>
      <c r="R326" s="159"/>
      <c r="S326" s="323"/>
      <c r="T326" s="159"/>
      <c r="U326" s="159"/>
      <c r="V326" s="159"/>
    </row>
    <row r="327" spans="1:239" ht="15.75" customHeight="1">
      <c r="A327" s="120" t="str">
        <f t="shared" ref="A327" si="61">CONCATENATE(B327,C327,D327,E327,F327,G327)</f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60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9" s="113" customFormat="1" ht="15.75" customHeight="1">
      <c r="A328" s="120" t="str">
        <f t="shared" si="32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60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9" ht="15.75" customHeight="1">
      <c r="A329" s="120" t="str">
        <f t="shared" si="32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/>
      <c r="M329" s="46"/>
      <c r="N329" s="181">
        <f t="shared" si="60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9" ht="15.75" customHeight="1">
      <c r="A330" s="120" t="str">
        <f t="shared" ref="A330:A391" si="62">CONCATENATE(B330,C330,D330,E330,F330,G330)</f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60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9" ht="15.75" customHeight="1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60"/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39" s="113" customFormat="1" ht="15.75" customHeight="1">
      <c r="A332" s="120" t="str">
        <f t="shared" si="62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60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9" ht="25.5" customHeight="1">
      <c r="A333" s="120" t="str">
        <f t="shared" si="62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60"/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39" ht="15.75" customHeight="1">
      <c r="A334" s="120" t="str">
        <f t="shared" si="62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60"/>
        <v>0</v>
      </c>
      <c r="O334" s="181"/>
      <c r="P334" s="181"/>
      <c r="Q334" s="159"/>
      <c r="R334" s="159"/>
      <c r="S334" s="323"/>
      <c r="T334" s="159"/>
      <c r="U334" s="159"/>
      <c r="V334" s="159"/>
    </row>
    <row r="335" spans="1:239" ht="15.75" customHeight="1">
      <c r="A335" s="120" t="str">
        <f t="shared" si="62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144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9" ht="15.75" customHeight="1">
      <c r="A336" s="120" t="str">
        <f t="shared" si="62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60"/>
        <v>0</v>
      </c>
      <c r="O336" s="181"/>
      <c r="P336" s="181"/>
      <c r="Q336" s="159"/>
      <c r="R336" s="159"/>
      <c r="S336" s="323"/>
      <c r="T336" s="159"/>
      <c r="U336" s="159"/>
      <c r="V336" s="159"/>
    </row>
    <row r="337" spans="1:22" ht="51.75" customHeight="1">
      <c r="A337" s="120" t="str">
        <f t="shared" ref="A337:A355" si="63">CONCATENATE(B337,C337,D337,E337,F337,G337)</f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5.75" customHeight="1">
      <c r="A338" s="120" t="str">
        <f t="shared" si="63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64">O338+P338</f>
        <v>0</v>
      </c>
      <c r="O338" s="181"/>
      <c r="P338" s="181"/>
      <c r="Q338" s="159"/>
      <c r="R338" s="159"/>
      <c r="S338" s="323"/>
      <c r="T338" s="159"/>
      <c r="U338" s="159"/>
      <c r="V338" s="159"/>
    </row>
    <row r="339" spans="1:22" ht="15.75" customHeight="1">
      <c r="A339" s="120" t="str">
        <f t="shared" si="63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64"/>
        <v>0</v>
      </c>
      <c r="O339" s="181"/>
      <c r="P339" s="181"/>
      <c r="Q339" s="159"/>
      <c r="R339" s="159"/>
      <c r="S339" s="323"/>
      <c r="T339" s="159"/>
      <c r="U339" s="159"/>
      <c r="V339" s="159"/>
    </row>
    <row r="340" spans="1:22" s="113" customFormat="1" ht="51" customHeight="1">
      <c r="A340" s="120" t="str">
        <f t="shared" si="63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64"/>
        <v>0</v>
      </c>
      <c r="O340" s="181"/>
      <c r="P340" s="181"/>
      <c r="Q340" s="159"/>
      <c r="R340" s="159"/>
      <c r="S340" s="323"/>
      <c r="T340" s="159"/>
      <c r="U340" s="159"/>
      <c r="V340" s="159"/>
    </row>
    <row r="341" spans="1:22" ht="15.75" customHeight="1">
      <c r="A341" s="120" t="str">
        <f t="shared" si="63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64"/>
        <v>0</v>
      </c>
      <c r="O341" s="181"/>
      <c r="P341" s="181"/>
      <c r="Q341" s="159"/>
      <c r="R341" s="159"/>
      <c r="S341" s="323"/>
      <c r="T341" s="159"/>
      <c r="U341" s="159"/>
      <c r="V341" s="159"/>
    </row>
    <row r="342" spans="1:22" s="113" customFormat="1" ht="63.75" customHeight="1">
      <c r="A342" s="120" t="str">
        <f t="shared" si="63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64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2" ht="15.75" customHeight="1">
      <c r="A343" s="120" t="str">
        <f t="shared" si="63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64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2" s="113" customFormat="1" ht="51" customHeight="1">
      <c r="A344" s="120" t="str">
        <f t="shared" si="63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64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2" ht="15.75" customHeight="1">
      <c r="A345" s="120" t="str">
        <f t="shared" si="63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64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2" s="113" customFormat="1" ht="63.75" customHeight="1">
      <c r="A346" s="120" t="str">
        <f t="shared" si="63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64"/>
        <v>0</v>
      </c>
      <c r="O346" s="181"/>
      <c r="P346" s="181"/>
      <c r="Q346" s="159"/>
      <c r="R346" s="159"/>
      <c r="S346" s="323"/>
      <c r="T346" s="159"/>
      <c r="U346" s="159"/>
      <c r="V346" s="159"/>
    </row>
    <row r="347" spans="1:22" ht="15.75" customHeight="1">
      <c r="A347" s="120" t="str">
        <f t="shared" si="63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64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2" s="168" customFormat="1" ht="15.75" customHeight="1">
      <c r="A348" s="120" t="str">
        <f t="shared" si="63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64"/>
        <v>0</v>
      </c>
      <c r="O348" s="181"/>
      <c r="P348" s="181"/>
      <c r="Q348" s="159"/>
      <c r="R348" s="159"/>
      <c r="S348" s="323"/>
      <c r="T348" s="159"/>
      <c r="U348" s="159"/>
      <c r="V348" s="159"/>
    </row>
    <row r="349" spans="1:22" ht="15.75" customHeight="1">
      <c r="A349" s="120" t="str">
        <f t="shared" si="63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64"/>
        <v>0</v>
      </c>
      <c r="O349" s="181"/>
      <c r="P349" s="181"/>
      <c r="Q349" s="159"/>
      <c r="R349" s="159"/>
      <c r="S349" s="323"/>
      <c r="T349" s="159"/>
      <c r="U349" s="159"/>
      <c r="V349" s="159"/>
    </row>
    <row r="350" spans="1:22" s="154" customFormat="1" ht="15.75" customHeight="1">
      <c r="A350" s="120" t="str">
        <f t="shared" si="63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64"/>
        <v>0</v>
      </c>
      <c r="O350" s="181"/>
      <c r="P350" s="181"/>
      <c r="Q350" s="159"/>
      <c r="R350" s="159"/>
      <c r="S350" s="323"/>
      <c r="T350" s="159"/>
      <c r="U350" s="159"/>
      <c r="V350" s="159"/>
    </row>
    <row r="351" spans="1:22" ht="15.75" customHeight="1">
      <c r="A351" s="120" t="str">
        <f t="shared" si="63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64"/>
        <v>0</v>
      </c>
      <c r="O351" s="181"/>
      <c r="P351" s="181"/>
      <c r="Q351" s="159"/>
      <c r="R351" s="159"/>
      <c r="S351" s="323"/>
      <c r="T351" s="159"/>
      <c r="U351" s="159"/>
      <c r="V351" s="159"/>
    </row>
    <row r="352" spans="1:22" s="113" customFormat="1" ht="15.75" customHeight="1">
      <c r="A352" s="120" t="str">
        <f t="shared" si="63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64"/>
        <v>0</v>
      </c>
      <c r="O352" s="181"/>
      <c r="P352" s="181"/>
      <c r="Q352" s="159"/>
      <c r="R352" s="159"/>
      <c r="S352" s="323"/>
      <c r="T352" s="159"/>
      <c r="U352" s="159"/>
      <c r="V352" s="159"/>
    </row>
    <row r="353" spans="1:22" s="113" customFormat="1" ht="15.75" customHeight="1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ref="N353:N354" si="65">O353+P353</f>
        <v>0</v>
      </c>
      <c r="O353" s="181"/>
      <c r="P353" s="181"/>
      <c r="Q353" s="159"/>
      <c r="R353" s="159"/>
      <c r="S353" s="323"/>
      <c r="T353" s="159"/>
      <c r="U353" s="159"/>
      <c r="V353" s="159"/>
    </row>
    <row r="354" spans="1:22" ht="15.75" customHeight="1">
      <c r="A354" s="120" t="str">
        <f t="shared" si="63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65"/>
        <v>0</v>
      </c>
      <c r="O354" s="181"/>
      <c r="P354" s="181"/>
      <c r="Q354" s="159"/>
      <c r="R354" s="159"/>
      <c r="S354" s="323"/>
      <c r="T354" s="159"/>
      <c r="U354" s="159"/>
      <c r="V354" s="159"/>
    </row>
    <row r="355" spans="1:22" ht="15.75" customHeight="1">
      <c r="A355" s="120" t="str">
        <f t="shared" si="63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637</v>
      </c>
      <c r="M355" s="10" t="s">
        <v>638</v>
      </c>
      <c r="N355" s="181">
        <f t="shared" si="64"/>
        <v>0</v>
      </c>
      <c r="O355" s="181"/>
      <c r="P355" s="181"/>
      <c r="Q355" s="159"/>
      <c r="R355" s="159"/>
      <c r="S355" s="323"/>
      <c r="T355" s="159"/>
      <c r="U355" s="159"/>
      <c r="V355" s="159"/>
    </row>
    <row r="356" spans="1:22" ht="15.75" customHeight="1"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64"/>
        <v>0</v>
      </c>
      <c r="O356" s="181"/>
      <c r="P356" s="181"/>
      <c r="Q356" s="159"/>
      <c r="R356" s="159"/>
      <c r="S356" s="323"/>
      <c r="T356" s="159"/>
      <c r="U356" s="159"/>
      <c r="V356" s="159"/>
    </row>
    <row r="357" spans="1:22" ht="15.75" customHeight="1">
      <c r="A357" s="120" t="str">
        <f t="shared" ref="A357:A361" si="66">CONCATENATE(B357,C357,D357,E357,F357,G357)</f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64"/>
        <v>0</v>
      </c>
      <c r="O357" s="181"/>
      <c r="P357" s="181"/>
      <c r="Q357" s="159"/>
      <c r="R357" s="159"/>
      <c r="S357" s="323"/>
      <c r="T357" s="159"/>
      <c r="U357" s="159"/>
      <c r="V357" s="159"/>
    </row>
    <row r="358" spans="1:22" s="113" customFormat="1" ht="25.5" customHeight="1">
      <c r="A358" s="120" t="str">
        <f t="shared" si="66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64"/>
        <v>0</v>
      </c>
      <c r="O358" s="181"/>
      <c r="P358" s="181"/>
      <c r="Q358" s="159"/>
      <c r="R358" s="159"/>
      <c r="S358" s="323"/>
      <c r="T358" s="159"/>
      <c r="U358" s="159"/>
      <c r="V358" s="159"/>
    </row>
    <row r="359" spans="1:22" ht="25.5" customHeight="1">
      <c r="A359" s="120" t="str">
        <f t="shared" si="66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64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 ht="15.75" customHeight="1">
      <c r="A360" s="120" t="str">
        <f t="shared" si="66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63.75" customHeight="1">
      <c r="A361" s="120" t="str">
        <f t="shared" si="66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67">O361+P361</f>
        <v>0</v>
      </c>
      <c r="O361" s="181"/>
      <c r="P361" s="181"/>
      <c r="Q361" s="159"/>
      <c r="R361" s="159"/>
      <c r="S361" s="323"/>
      <c r="T361" s="159"/>
      <c r="U361" s="159"/>
      <c r="V361" s="159"/>
    </row>
    <row r="362" spans="1:22" ht="15.75" customHeight="1">
      <c r="A362" s="120" t="str">
        <f t="shared" si="62"/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73">
        <v>2520</v>
      </c>
      <c r="I362" s="164" t="s">
        <v>149</v>
      </c>
      <c r="J362" s="165">
        <v>2</v>
      </c>
      <c r="K362" s="165">
        <v>0</v>
      </c>
      <c r="L362" s="166" t="s">
        <v>617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 ht="15.75" customHeight="1">
      <c r="A363" s="120" t="str">
        <f t="shared" si="62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 ht="15.75" customHeight="1">
      <c r="A364" s="120" t="str">
        <f t="shared" si="62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617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 ht="20.25" customHeight="1">
      <c r="A365" s="120" t="str">
        <f t="shared" si="62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 ht="15.75" customHeight="1">
      <c r="A366" s="120" t="str">
        <f t="shared" si="62"/>
        <v>71060401045113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5113</v>
      </c>
      <c r="H366" s="43"/>
      <c r="I366" s="43"/>
      <c r="J366" s="43"/>
      <c r="K366" s="43"/>
      <c r="L366" s="25" t="s">
        <v>619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8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5.75" customHeight="1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8"/>
        <v>0</v>
      </c>
      <c r="O368" s="181"/>
      <c r="P368" s="181"/>
      <c r="Q368" s="159"/>
      <c r="R368" s="159"/>
      <c r="S368" s="323"/>
      <c r="T368" s="159"/>
      <c r="U368" s="159"/>
      <c r="V368" s="159"/>
    </row>
    <row r="369" spans="1:22" s="113" customFormat="1" ht="15.75" customHeight="1">
      <c r="A369" s="120"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8"/>
        <v>0</v>
      </c>
      <c r="O369" s="181"/>
      <c r="P369" s="181"/>
      <c r="Q369" s="159"/>
      <c r="R369" s="159"/>
      <c r="S369" s="323"/>
      <c r="T369" s="159"/>
      <c r="U369" s="159"/>
      <c r="V369" s="159"/>
    </row>
    <row r="370" spans="1:22" ht="15.75" customHeight="1">
      <c r="A370" s="120"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7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 ht="38.25" customHeight="1">
      <c r="A371" s="120" t="str">
        <f t="shared" si="62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 ht="15.75" customHeight="1">
      <c r="A372" s="120" t="str">
        <f t="shared" si="62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9">+O374</f>
        <v>0</v>
      </c>
      <c r="P372" s="190">
        <f t="shared" si="69"/>
        <v>0</v>
      </c>
      <c r="Q372" s="159"/>
      <c r="R372" s="159"/>
      <c r="S372" s="323"/>
      <c r="T372" s="159"/>
      <c r="U372" s="159"/>
      <c r="V372" s="159"/>
    </row>
    <row r="373" spans="1:22" s="154" customFormat="1" ht="38.25" customHeight="1">
      <c r="A373" s="120" t="str">
        <f t="shared" si="62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15.75" customHeight="1">
      <c r="B374" s="122"/>
      <c r="G374" s="127"/>
      <c r="H374" s="144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63.75" customHeight="1">
      <c r="A375" s="120" t="str">
        <f t="shared" ref="A375:A376" si="70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71">O375+P375</f>
        <v>0</v>
      </c>
      <c r="O375" s="181"/>
      <c r="P375" s="181"/>
      <c r="Q375" s="159"/>
      <c r="R375" s="159"/>
      <c r="S375" s="323"/>
      <c r="T375" s="159"/>
      <c r="U375" s="159"/>
      <c r="V375" s="159"/>
    </row>
    <row r="376" spans="1:22" s="113" customFormat="1" ht="63.75" customHeight="1">
      <c r="A376" s="120" t="str">
        <f t="shared" si="7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71"/>
        <v>0</v>
      </c>
      <c r="O376" s="181"/>
      <c r="P376" s="181"/>
      <c r="Q376" s="159"/>
      <c r="R376" s="159"/>
      <c r="S376" s="323"/>
      <c r="T376" s="159"/>
      <c r="U376" s="159"/>
      <c r="V376" s="159"/>
    </row>
    <row r="377" spans="1:22" ht="15.75" customHeight="1">
      <c r="A377" s="120" t="str">
        <f t="shared" si="62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7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 ht="25.5" customHeight="1">
      <c r="A378" s="120" t="str">
        <f t="shared" si="62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15.75" customHeight="1">
      <c r="A379" s="120" t="str">
        <f t="shared" si="62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72">+O381+O389+O391+O396+O393+O398+O402+O404</f>
        <v>0</v>
      </c>
      <c r="P379" s="190">
        <f t="shared" si="72"/>
        <v>0</v>
      </c>
      <c r="Q379" s="159"/>
      <c r="R379" s="159"/>
      <c r="S379" s="323"/>
      <c r="T379" s="159"/>
      <c r="U379" s="159"/>
      <c r="V379" s="159"/>
    </row>
    <row r="380" spans="1:22" s="154" customFormat="1" ht="25.5" customHeight="1">
      <c r="A380" s="120" t="str">
        <f t="shared" si="62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 ht="15.75" customHeight="1">
      <c r="A381" s="120" t="str">
        <f t="shared" si="62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144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 ht="25.5" customHeight="1">
      <c r="A382" s="120" t="str">
        <f t="shared" si="62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73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ht="15.75" customHeight="1">
      <c r="A383" s="120" t="str">
        <f t="shared" si="62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73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5.75" customHeight="1">
      <c r="A384" s="120" t="str">
        <f t="shared" si="62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73"/>
        <v>0</v>
      </c>
      <c r="O384" s="181"/>
      <c r="P384" s="181"/>
      <c r="Q384" s="159"/>
      <c r="R384" s="159"/>
      <c r="S384" s="323"/>
      <c r="T384" s="159"/>
      <c r="U384" s="159"/>
      <c r="V384" s="159"/>
    </row>
    <row r="385" spans="1:22" ht="25.5" customHeight="1">
      <c r="A385" s="120" t="str">
        <f t="shared" si="62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73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 ht="25.5" customHeight="1">
      <c r="A386" s="120" t="str">
        <f t="shared" si="62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73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 ht="15.75" customHeight="1">
      <c r="A387" s="120" t="str">
        <f t="shared" si="62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73"/>
        <v>0</v>
      </c>
      <c r="O387" s="181"/>
      <c r="P387" s="181"/>
      <c r="Q387" s="159"/>
      <c r="R387" s="159"/>
      <c r="S387" s="323"/>
      <c r="T387" s="159"/>
      <c r="U387" s="159"/>
      <c r="V387" s="159"/>
    </row>
    <row r="388" spans="1:22" ht="15.75" customHeight="1">
      <c r="A388" s="120" t="str">
        <f t="shared" si="62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73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5.5" customHeight="1">
      <c r="A389" s="120" t="str">
        <f t="shared" si="62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144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 ht="15.75" customHeight="1">
      <c r="A390" s="120" t="str">
        <f t="shared" si="62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73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 ht="15.75" customHeight="1">
      <c r="A391" s="120" t="str">
        <f t="shared" si="62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144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 ht="25.5" customHeight="1">
      <c r="A392" s="120" t="str">
        <f t="shared" ref="A392:A440" si="74">CONCATENATE(B392,C392,D392,E392,F392,G392)</f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73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74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144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5.75" customHeight="1">
      <c r="A394" s="120" t="str">
        <f t="shared" si="74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316"/>
      <c r="I394" s="284"/>
      <c r="J394" s="285"/>
      <c r="K394" s="285"/>
      <c r="L394" s="30" t="s">
        <v>115</v>
      </c>
      <c r="M394" s="31">
        <v>4213</v>
      </c>
      <c r="N394" s="181">
        <f t="shared" si="73"/>
        <v>0</v>
      </c>
      <c r="O394" s="181"/>
      <c r="P394" s="181"/>
      <c r="Q394" s="159"/>
      <c r="R394" s="159"/>
      <c r="S394" s="323"/>
      <c r="T394" s="159"/>
      <c r="U394" s="159"/>
      <c r="V394" s="159"/>
    </row>
    <row r="395" spans="1:22" ht="25.5" customHeight="1">
      <c r="A395" s="120" t="str">
        <f t="shared" ref="A395" si="75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29">
        <v>5112</v>
      </c>
      <c r="N395" s="181">
        <f t="shared" ref="N395" si="76">O395+P395</f>
        <v>0</v>
      </c>
      <c r="O395" s="181"/>
      <c r="P395" s="181"/>
      <c r="Q395" s="159"/>
      <c r="R395" s="159"/>
      <c r="S395" s="323"/>
      <c r="T395" s="159"/>
      <c r="U395" s="159"/>
      <c r="V395" s="159"/>
    </row>
    <row r="396" spans="1:22" ht="15.75" customHeight="1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144"/>
      <c r="I396" s="145"/>
      <c r="J396" s="146"/>
      <c r="K396" s="146"/>
      <c r="L396" s="25" t="s">
        <v>760</v>
      </c>
      <c r="M396" s="26"/>
      <c r="N396" s="195"/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15.75" customHeight="1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15.75" customHeight="1">
      <c r="A398" s="120" t="str">
        <f t="shared" si="74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144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ref="A399" si="77">CONCATENATE(B399,C399,D399,E399,F399,G399)</f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89"/>
      <c r="I399" s="192"/>
      <c r="J399" s="199"/>
      <c r="K399" s="200"/>
      <c r="L399" s="201" t="s">
        <v>142</v>
      </c>
      <c r="M399" s="11">
        <v>4251</v>
      </c>
      <c r="N399" s="181">
        <f t="shared" ref="N399" si="78">O399+P399</f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 customHeight="1">
      <c r="A400" s="120" t="str">
        <f t="shared" si="74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29">
        <v>5112</v>
      </c>
      <c r="N400" s="181">
        <f t="shared" si="73"/>
        <v>0</v>
      </c>
      <c r="O400" s="181"/>
      <c r="P400" s="181"/>
      <c r="Q400" s="159"/>
      <c r="R400" s="159"/>
      <c r="S400" s="323"/>
      <c r="T400" s="159"/>
      <c r="U400" s="159"/>
      <c r="V400" s="159"/>
    </row>
    <row r="401" spans="1:22" ht="15.75" customHeight="1">
      <c r="A401" s="120" t="str">
        <f t="shared" si="74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10">
        <v>5113</v>
      </c>
      <c r="N401" s="181">
        <f t="shared" si="73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144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5.75" customHeight="1">
      <c r="A403" s="120" t="str">
        <f t="shared" ref="A403" si="7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316"/>
      <c r="I403" s="284"/>
      <c r="J403" s="285"/>
      <c r="K403" s="285"/>
      <c r="L403" s="30" t="s">
        <v>115</v>
      </c>
      <c r="M403" s="31">
        <v>4213</v>
      </c>
      <c r="N403" s="181">
        <f t="shared" ref="N403" si="80">O403+P403</f>
        <v>0</v>
      </c>
      <c r="O403" s="181"/>
      <c r="P403" s="181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144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25.5" customHeight="1">
      <c r="A405" s="120" t="str">
        <f t="shared" ref="A405" si="8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29">
        <v>5112</v>
      </c>
      <c r="N405" s="181">
        <f t="shared" ref="N405" si="82">O405+P405</f>
        <v>0</v>
      </c>
      <c r="O405" s="181"/>
      <c r="P405" s="181"/>
      <c r="Q405" s="159"/>
      <c r="R405" s="159"/>
      <c r="S405" s="323"/>
      <c r="T405" s="159"/>
      <c r="U405" s="159"/>
      <c r="V405" s="159"/>
    </row>
    <row r="406" spans="1:22" ht="32.25" customHeight="1">
      <c r="B406" s="122"/>
      <c r="H406" s="171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74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 ht="15.75" customHeight="1">
      <c r="A408" s="120" t="str">
        <f t="shared" si="74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7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 ht="15.75" customHeight="1">
      <c r="A409" s="120" t="str">
        <f t="shared" si="74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 ht="25.5" customHeight="1">
      <c r="A410" s="120" t="str">
        <f t="shared" si="74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 ht="25.5" customHeight="1">
      <c r="A411" s="120" t="str">
        <f t="shared" si="74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15.75" customHeight="1">
      <c r="A412" s="120" t="str">
        <f t="shared" si="74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145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5.75" customHeight="1">
      <c r="A413" s="120" t="str">
        <f t="shared" si="74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83"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s="180" customFormat="1" ht="15.75" customHeight="1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 ht="15.75" customHeigh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639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15.75" customHeight="1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84">O417</f>
        <v>0</v>
      </c>
      <c r="P416" s="195">
        <f t="shared" si="84"/>
        <v>0</v>
      </c>
      <c r="Q416" s="159"/>
      <c r="R416" s="159"/>
      <c r="S416" s="323"/>
      <c r="T416" s="159"/>
      <c r="U416" s="159"/>
      <c r="V416" s="159"/>
    </row>
    <row r="417" spans="1:22" s="180" customFormat="1" ht="15.75" customHeigh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125</v>
      </c>
      <c r="M417" s="10">
        <v>4239</v>
      </c>
      <c r="N417" s="181">
        <f t="shared" ref="N417" si="85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 ht="15.75" customHeight="1">
      <c r="A418" s="120" t="str">
        <f t="shared" ref="A418:A421" si="86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7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 ht="15.75" customHeight="1">
      <c r="A419" s="120" t="str">
        <f t="shared" si="86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 ht="15.75" customHeight="1">
      <c r="A420" s="120" t="str">
        <f t="shared" si="8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8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 ht="15.75" customHeight="1">
      <c r="A424" s="120" t="str">
        <f t="shared" si="74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7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 ht="15.75" customHeight="1">
      <c r="A425" s="120" t="str">
        <f t="shared" si="74"/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 ht="15.75" customHeight="1">
      <c r="A426" s="120" t="str">
        <f t="shared" si="74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87">+O430+O433+O437+O439+O428</f>
        <v>0</v>
      </c>
      <c r="P426" s="190">
        <f t="shared" si="87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4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6.25" customHeight="1">
      <c r="A430" s="120" t="str">
        <f t="shared" si="74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32.25" customHeight="1">
      <c r="A431" s="120" t="str">
        <f t="shared" si="74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8">O431+P431</f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ht="25.5" customHeight="1">
      <c r="A432" s="120" t="str">
        <f t="shared" si="74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8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15.75" customHeight="1">
      <c r="A433" s="120" t="str">
        <f t="shared" si="74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15.75" customHeight="1">
      <c r="A434" s="120" t="str">
        <f t="shared" si="74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8"/>
        <v>0</v>
      </c>
      <c r="O434" s="181">
        <v>0</v>
      </c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 ht="15.75" customHeight="1">
      <c r="A435" s="120" t="str">
        <f t="shared" si="74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192"/>
      <c r="I435" s="192"/>
      <c r="J435" s="193"/>
      <c r="K435" s="194"/>
      <c r="L435" s="34" t="s">
        <v>134</v>
      </c>
      <c r="M435" s="11">
        <v>4861</v>
      </c>
      <c r="N435" s="181">
        <f t="shared" si="88"/>
        <v>0</v>
      </c>
      <c r="O435" s="181"/>
      <c r="P435" s="181"/>
      <c r="Q435" s="159"/>
      <c r="R435" s="159"/>
      <c r="S435" s="323"/>
      <c r="T435" s="159"/>
      <c r="U435" s="159"/>
      <c r="V435" s="159"/>
    </row>
    <row r="436" spans="1:22" ht="15.75" customHeight="1">
      <c r="A436" s="120" t="str">
        <f t="shared" si="74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8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15.75" customHeight="1">
      <c r="A437" s="120"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 ht="15.75" customHeight="1">
      <c r="A438" s="120" t="str">
        <f t="shared" si="74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28" t="s">
        <v>134</v>
      </c>
      <c r="M438" s="29">
        <v>4861</v>
      </c>
      <c r="N438" s="181">
        <f t="shared" si="88"/>
        <v>0</v>
      </c>
      <c r="O438" s="181"/>
      <c r="P438" s="181"/>
      <c r="Q438" s="159"/>
      <c r="R438" s="159"/>
      <c r="S438" s="323"/>
      <c r="T438" s="159"/>
      <c r="U438" s="159"/>
      <c r="V438" s="159"/>
    </row>
    <row r="439" spans="1:22" ht="15.75" customHeight="1">
      <c r="A439" s="120" t="str">
        <f t="shared" si="74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640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 ht="15.75" customHeight="1">
      <c r="A440" s="120" t="str">
        <f t="shared" si="74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28" t="s">
        <v>134</v>
      </c>
      <c r="M440" s="29">
        <v>4861</v>
      </c>
      <c r="N440" s="181">
        <f t="shared" si="88"/>
        <v>0</v>
      </c>
      <c r="O440" s="181"/>
      <c r="P440" s="181"/>
      <c r="Q440" s="159"/>
      <c r="R440" s="159"/>
      <c r="S440" s="323"/>
      <c r="T440" s="159"/>
      <c r="U440" s="159"/>
      <c r="V440" s="159"/>
    </row>
    <row r="441" spans="1:22" ht="25.5" customHeight="1">
      <c r="A441" s="120" t="str">
        <f t="shared" ref="A441:A482" si="89">CONCATENATE(B441,C441,D441,E441,F441,G441)</f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7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 ht="15.75" customHeight="1">
      <c r="A442" s="120" t="str">
        <f t="shared" si="89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15.75" customHeight="1">
      <c r="A443" s="120" t="str">
        <f t="shared" si="89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90">+O445+O449+O455+O464+O473</f>
        <v>0</v>
      </c>
      <c r="P443" s="190">
        <f t="shared" si="90"/>
        <v>0</v>
      </c>
      <c r="Q443" s="159"/>
      <c r="R443" s="159"/>
      <c r="S443" s="323"/>
      <c r="T443" s="159"/>
      <c r="U443" s="159"/>
      <c r="V443" s="159"/>
    </row>
    <row r="444" spans="1:22" ht="15.75" customHeight="1">
      <c r="A444" s="120" t="str">
        <f t="shared" si="89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4" customHeight="1">
      <c r="A445" s="120" t="str">
        <f t="shared" si="89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144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33" customHeight="1">
      <c r="A446" s="120" t="str">
        <f t="shared" si="89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91">O446+P446</f>
        <v>0</v>
      </c>
      <c r="O446" s="181"/>
      <c r="P446" s="181">
        <v>0</v>
      </c>
      <c r="Q446" s="159"/>
      <c r="R446" s="159"/>
      <c r="S446" s="323"/>
      <c r="T446" s="159"/>
      <c r="U446" s="159"/>
      <c r="V446" s="159"/>
    </row>
    <row r="447" spans="1:22" s="113" customFormat="1" ht="25.5" customHeight="1">
      <c r="A447" s="120" t="str">
        <f t="shared" si="89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89"/>
      <c r="I447" s="192"/>
      <c r="J447" s="199"/>
      <c r="K447" s="200"/>
      <c r="L447" s="201" t="s">
        <v>240</v>
      </c>
      <c r="M447" s="11">
        <v>4269</v>
      </c>
      <c r="N447" s="181">
        <f t="shared" si="91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 customHeight="1">
      <c r="A448" s="120" t="str">
        <f t="shared" si="89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89"/>
      <c r="I448" s="192"/>
      <c r="J448" s="199"/>
      <c r="K448" s="200"/>
      <c r="L448" s="201" t="s">
        <v>267</v>
      </c>
      <c r="M448" s="11">
        <v>4521</v>
      </c>
      <c r="N448" s="181">
        <f t="shared" si="91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5.5" customHeight="1">
      <c r="A449" s="120" t="str">
        <f t="shared" si="89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144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15.75" customHeight="1">
      <c r="A450" s="120" t="str">
        <f t="shared" si="89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91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 ht="15.75" customHeight="1">
      <c r="A451" s="120" t="str">
        <f t="shared" si="89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91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15.75" customHeight="1">
      <c r="A452" s="120" t="str">
        <f t="shared" si="89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91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 ht="15.75" customHeight="1">
      <c r="A453" s="120" t="str">
        <f t="shared" si="89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91"/>
        <v>0</v>
      </c>
      <c r="O453" s="181"/>
      <c r="P453" s="181"/>
      <c r="Q453" s="159"/>
      <c r="R453" s="159"/>
      <c r="S453" s="323"/>
      <c r="T453" s="159"/>
      <c r="U453" s="159"/>
      <c r="V453" s="159"/>
    </row>
    <row r="454" spans="1:22" s="113" customFormat="1" ht="15.75" customHeight="1">
      <c r="A454" s="120" t="str">
        <f t="shared" si="89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91"/>
        <v>0</v>
      </c>
      <c r="O454" s="181"/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89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144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 ht="15.75" customHeight="1">
      <c r="A456" s="120" t="str">
        <f t="shared" si="89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91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8.5" customHeight="1">
      <c r="A457" s="120" t="str">
        <f t="shared" si="89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91"/>
        <v>0</v>
      </c>
      <c r="O457" s="181"/>
      <c r="P457" s="181">
        <v>0</v>
      </c>
      <c r="Q457" s="159"/>
      <c r="R457" s="159"/>
      <c r="S457" s="323"/>
      <c r="T457" s="159"/>
      <c r="U457" s="159"/>
      <c r="V457" s="159"/>
    </row>
    <row r="458" spans="1:22" ht="15.75" customHeight="1">
      <c r="A458" s="120" t="str">
        <f t="shared" si="89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91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 customHeight="1">
      <c r="A459" s="120" t="str">
        <f t="shared" si="89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91"/>
        <v>0</v>
      </c>
      <c r="O459" s="289"/>
      <c r="P459" s="289"/>
      <c r="Q459" s="159"/>
      <c r="R459" s="159"/>
      <c r="S459" s="323"/>
      <c r="T459" s="159"/>
      <c r="U459" s="159"/>
      <c r="V459" s="159"/>
    </row>
    <row r="460" spans="1:22" s="113" customFormat="1" ht="15.75" customHeight="1">
      <c r="A460" s="120" t="str">
        <f t="shared" si="89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91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 ht="25.5" customHeight="1">
      <c r="A461" s="120" t="str">
        <f t="shared" si="89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91"/>
        <v>0</v>
      </c>
      <c r="O461" s="181">
        <v>0</v>
      </c>
      <c r="P461" s="181"/>
      <c r="Q461" s="159"/>
      <c r="R461" s="159"/>
      <c r="S461" s="323"/>
      <c r="T461" s="159"/>
      <c r="U461" s="159"/>
      <c r="V461" s="159"/>
    </row>
    <row r="462" spans="1:22" s="113" customFormat="1" ht="15.75" customHeight="1">
      <c r="A462" s="120" t="str">
        <f t="shared" si="89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91"/>
        <v>0</v>
      </c>
      <c r="O462" s="289">
        <v>0</v>
      </c>
      <c r="P462" s="289"/>
      <c r="Q462" s="159"/>
      <c r="R462" s="159"/>
      <c r="S462" s="323"/>
      <c r="T462" s="159"/>
      <c r="U462" s="159"/>
      <c r="V462" s="159"/>
    </row>
    <row r="463" spans="1:22" ht="15.75" customHeight="1">
      <c r="A463" s="120" t="str">
        <f t="shared" si="89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280"/>
      <c r="I463" s="308"/>
      <c r="J463" s="312"/>
      <c r="K463" s="312"/>
      <c r="L463" s="320" t="s">
        <v>268</v>
      </c>
      <c r="M463" s="313">
        <v>5129</v>
      </c>
      <c r="N463" s="181">
        <f>O463+P463</f>
        <v>0</v>
      </c>
      <c r="O463" s="289"/>
      <c r="P463" s="289"/>
      <c r="Q463" s="159"/>
      <c r="R463" s="159"/>
      <c r="S463" s="323"/>
      <c r="T463" s="159"/>
      <c r="U463" s="159"/>
      <c r="V463" s="159"/>
    </row>
    <row r="464" spans="1:22" s="154" customFormat="1" ht="28.5" customHeight="1">
      <c r="A464" s="120" t="str">
        <f t="shared" si="89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144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 ht="23.25" customHeight="1">
      <c r="A465" s="120" t="str">
        <f t="shared" si="89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7.75" customHeight="1">
      <c r="A466" s="120" t="str">
        <f t="shared" si="89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92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 ht="25.5" customHeight="1">
      <c r="A467" s="120" t="str">
        <f t="shared" si="89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92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7" customHeight="1">
      <c r="A468" s="120" t="str">
        <f t="shared" si="89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92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 ht="25.5" customHeight="1">
      <c r="A469" s="120" t="str">
        <f t="shared" si="89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92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89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92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 ht="15.75" customHeight="1">
      <c r="B471" s="122"/>
      <c r="H471" s="192"/>
      <c r="I471" s="192"/>
      <c r="J471" s="193"/>
      <c r="K471" s="194"/>
      <c r="L471" s="28" t="s">
        <v>173</v>
      </c>
      <c r="M471" s="29">
        <v>5112</v>
      </c>
      <c r="N471" s="181">
        <f t="shared" si="92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 ht="15.75" customHeight="1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92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 ht="25.5" customHeight="1">
      <c r="A473" s="120" t="str">
        <f t="shared" si="89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144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89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316"/>
      <c r="I474" s="284"/>
      <c r="J474" s="285"/>
      <c r="K474" s="285"/>
      <c r="L474" s="28" t="s">
        <v>142</v>
      </c>
      <c r="M474" s="29">
        <v>4251</v>
      </c>
      <c r="N474" s="181">
        <f t="shared" si="92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5.75" customHeight="1">
      <c r="A475" s="120" t="str">
        <f t="shared" si="89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92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54" customFormat="1" ht="15.75" customHeight="1">
      <c r="A476" s="120" t="str">
        <f t="shared" si="89"/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1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93">+O478</f>
        <v>0</v>
      </c>
      <c r="P476" s="161">
        <f t="shared" si="93"/>
        <v>0</v>
      </c>
      <c r="Q476" s="159"/>
      <c r="R476" s="159"/>
      <c r="S476" s="323"/>
      <c r="T476" s="159"/>
      <c r="U476" s="159"/>
      <c r="V476" s="159"/>
    </row>
    <row r="477" spans="1:22" ht="15.75" customHeight="1">
      <c r="A477" s="120" t="str">
        <f t="shared" si="89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 ht="15.75" customHeight="1">
      <c r="A478" s="120" t="str">
        <f t="shared" si="89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7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94">+O480</f>
        <v>0</v>
      </c>
      <c r="P478" s="186">
        <f t="shared" si="94"/>
        <v>0</v>
      </c>
      <c r="Q478" s="159"/>
      <c r="R478" s="159"/>
      <c r="S478" s="323"/>
      <c r="T478" s="159"/>
      <c r="U478" s="159"/>
      <c r="V478" s="159"/>
    </row>
    <row r="479" spans="1:22" s="113" customFormat="1" ht="15.75" customHeight="1">
      <c r="A479" s="120" t="str">
        <f t="shared" si="89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 ht="15.75" customHeight="1">
      <c r="A480" s="120" t="str">
        <f t="shared" si="89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43" ht="25.5" customHeight="1">
      <c r="A481" s="120" t="str">
        <f t="shared" si="89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43" s="113" customFormat="1" ht="38.450000000000003" customHeight="1">
      <c r="A482" s="120" t="str">
        <f t="shared" si="89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144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43" ht="15.75" customHeight="1">
      <c r="A483" s="120" t="str">
        <f t="shared" ref="A483:A537" si="95">CONCATENATE(B483,C483,D483,E483,F483,G483)</f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" si="96">O483+P483</f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43" s="113" customFormat="1" ht="25.5" customHeight="1">
      <c r="A484" s="120" t="str">
        <f t="shared" si="95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ref="N484:N486" si="97">O484+P484</f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43" s="113" customFormat="1" ht="24" customHeight="1">
      <c r="A485" s="120" t="str">
        <f t="shared" si="95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144"/>
      <c r="I485" s="145"/>
      <c r="J485" s="146"/>
      <c r="K485" s="146"/>
      <c r="L485" s="25" t="s">
        <v>282</v>
      </c>
      <c r="M485" s="26"/>
      <c r="N485" s="195">
        <f t="shared" si="9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43" s="37" customFormat="1" ht="25.5" customHeight="1">
      <c r="A486" s="120" t="str">
        <f t="shared" si="95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97"/>
        <v>0</v>
      </c>
      <c r="O486" s="181"/>
      <c r="P486" s="181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</row>
    <row r="487" spans="1:243" s="113" customFormat="1" ht="24" customHeight="1">
      <c r="A487" s="120" t="str">
        <f t="shared" ref="A487:A488" si="9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144"/>
      <c r="I487" s="145"/>
      <c r="J487" s="146"/>
      <c r="K487" s="146"/>
      <c r="L487" s="25" t="s">
        <v>779</v>
      </c>
      <c r="M487" s="26"/>
      <c r="N487" s="195">
        <f t="shared" ref="N487:N488" si="9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43" s="113" customFormat="1" ht="15.75" customHeight="1">
      <c r="A488" s="120" t="str">
        <f t="shared" si="9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99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43" s="113" customFormat="1" ht="15.75" customHeight="1">
      <c r="A489" s="120" t="str">
        <f t="shared" si="95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1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43" ht="15.75" customHeight="1">
      <c r="A490" s="120" t="str">
        <f t="shared" si="95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43" ht="25.5" customHeight="1">
      <c r="A491" s="120" t="str">
        <f t="shared" si="95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7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43" s="113" customFormat="1" ht="15.75" customHeight="1">
      <c r="A492" s="120" t="str">
        <f t="shared" si="95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43" ht="15.75" customHeight="1">
      <c r="A493" s="120" t="str">
        <f t="shared" si="95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100">+O495+O500+O510+O514</f>
        <v>0</v>
      </c>
      <c r="P493" s="190">
        <f t="shared" si="100"/>
        <v>0</v>
      </c>
      <c r="Q493" s="159"/>
      <c r="R493" s="159"/>
      <c r="S493" s="323"/>
      <c r="T493" s="159"/>
      <c r="U493" s="159"/>
      <c r="V493" s="159"/>
    </row>
    <row r="494" spans="1:243" ht="25.5" customHeight="1">
      <c r="A494" s="120" t="str">
        <f t="shared" si="95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43" s="168" customFormat="1" ht="15.75" customHeight="1">
      <c r="A495" s="120" t="str">
        <f t="shared" si="95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144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101">SUM(O496:O499)</f>
        <v>0</v>
      </c>
      <c r="P495" s="195">
        <f t="shared" si="101"/>
        <v>0</v>
      </c>
      <c r="Q495" s="159"/>
      <c r="R495" s="159"/>
      <c r="S495" s="323"/>
      <c r="T495" s="159"/>
      <c r="U495" s="159"/>
      <c r="V495" s="159"/>
    </row>
    <row r="496" spans="1:243" ht="15.75" customHeight="1">
      <c r="A496" s="120" t="str">
        <f t="shared" si="95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09" si="102">O496+P496</f>
        <v>0</v>
      </c>
      <c r="O496" s="289"/>
      <c r="P496" s="289"/>
      <c r="Q496" s="159"/>
      <c r="R496" s="159"/>
      <c r="S496" s="323"/>
      <c r="T496" s="159"/>
      <c r="U496" s="159"/>
      <c r="V496" s="159"/>
    </row>
    <row r="497" spans="1:22" s="154" customFormat="1" ht="25.5" customHeight="1">
      <c r="A497" s="120" t="str">
        <f t="shared" si="95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102"/>
        <v>0</v>
      </c>
      <c r="O497" s="289"/>
      <c r="P497" s="289"/>
      <c r="Q497" s="159"/>
      <c r="R497" s="159"/>
      <c r="S497" s="323"/>
      <c r="T497" s="159"/>
      <c r="U497" s="159"/>
      <c r="V497" s="159"/>
    </row>
    <row r="498" spans="1:22" s="154" customFormat="1" ht="25.5" customHeigh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103">O498+P498</f>
        <v>0</v>
      </c>
      <c r="O498" s="289"/>
      <c r="P498" s="289"/>
      <c r="Q498" s="159"/>
      <c r="R498" s="159"/>
      <c r="S498" s="323"/>
      <c r="T498" s="159"/>
      <c r="U498" s="159"/>
      <c r="V498" s="159"/>
    </row>
    <row r="499" spans="1:22" ht="38.25" customHeight="1">
      <c r="A499" s="120" t="str">
        <f t="shared" ref="A499" si="10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103"/>
        <v>0</v>
      </c>
      <c r="O499" s="289"/>
      <c r="P499" s="289"/>
      <c r="Q499" s="159"/>
      <c r="R499" s="159"/>
      <c r="S499" s="323"/>
      <c r="T499" s="159"/>
      <c r="U499" s="159"/>
      <c r="V499" s="159"/>
    </row>
    <row r="500" spans="1:22" ht="29.25" customHeight="1">
      <c r="A500" s="120" t="str">
        <f t="shared" si="95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144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 ht="15.75" customHeight="1">
      <c r="A501" s="120" t="str">
        <f t="shared" si="95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10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 ht="15.75" customHeight="1">
      <c r="A502" s="120" t="str">
        <f t="shared" si="95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10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95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10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5.75" customHeight="1">
      <c r="A504" s="120" t="str">
        <f t="shared" si="95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102"/>
        <v>0</v>
      </c>
      <c r="O504" s="181"/>
      <c r="P504" s="181"/>
      <c r="Q504" s="159"/>
      <c r="R504" s="159"/>
      <c r="S504" s="323"/>
      <c r="T504" s="159"/>
      <c r="U504" s="159"/>
      <c r="V504" s="159"/>
    </row>
    <row r="505" spans="1:22" ht="38.25" customHeight="1">
      <c r="A505" s="120" t="str">
        <f t="shared" si="95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10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 ht="25.5" customHeight="1">
      <c r="A506" s="120" t="str">
        <f t="shared" si="95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102"/>
        <v>0</v>
      </c>
      <c r="O506" s="181"/>
      <c r="P506" s="181"/>
      <c r="Q506" s="159"/>
      <c r="R506" s="159"/>
      <c r="S506" s="323"/>
      <c r="T506" s="159"/>
      <c r="U506" s="159"/>
      <c r="V506" s="159"/>
    </row>
    <row r="507" spans="1:22" s="113" customFormat="1" ht="15.75" customHeight="1">
      <c r="A507" s="120" t="str">
        <f t="shared" si="95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102"/>
        <v>0</v>
      </c>
      <c r="O507" s="181"/>
      <c r="P507" s="181"/>
      <c r="Q507" s="159"/>
      <c r="R507" s="159"/>
      <c r="S507" s="323"/>
      <c r="T507" s="159"/>
      <c r="U507" s="159"/>
      <c r="V507" s="159"/>
    </row>
    <row r="508" spans="1:22" ht="15.75" customHeight="1">
      <c r="A508" s="120" t="str">
        <f t="shared" si="95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10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 ht="25.5" customHeight="1">
      <c r="A509" s="120" t="str">
        <f t="shared" si="95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641</v>
      </c>
      <c r="M509" s="10" t="s">
        <v>642</v>
      </c>
      <c r="N509" s="181">
        <f t="shared" si="10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95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95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ref="N511:N513" si="105">O511+P511</f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95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105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95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105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95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 ht="15.75" customHeight="1">
      <c r="A515" s="120" t="str">
        <f t="shared" ref="A515" si="106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107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95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95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95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108">+O520+O522</f>
        <v>0</v>
      </c>
      <c r="P518" s="190">
        <f t="shared" si="108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95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95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95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109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95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643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95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109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95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110">+O526</f>
        <v>0</v>
      </c>
      <c r="P524" s="190">
        <f t="shared" si="110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95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si="95"/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95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1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95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1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95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1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95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13">+O535+O544+O546</f>
        <v>0</v>
      </c>
      <c r="P533" s="190">
        <f t="shared" si="11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95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95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14">SUM(O536:O543)</f>
        <v>0</v>
      </c>
      <c r="P535" s="195">
        <f t="shared" si="11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1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95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122</v>
      </c>
      <c r="M537" s="10">
        <v>4234</v>
      </c>
      <c r="N537" s="181">
        <f t="shared" si="11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ref="A538:A592" si="116">CONCATENATE(B538,C538,D538,E538,F538,G538)</f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1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16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1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16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17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16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17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si="116"/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17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16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17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16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16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17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16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 ht="25.5" customHeight="1">
      <c r="A547" s="120" t="str">
        <f t="shared" si="116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18">O547+P547</f>
        <v>0</v>
      </c>
      <c r="O547" s="181"/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1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1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16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16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16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16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2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16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16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2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16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618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16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2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16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2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16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21">+O560</f>
        <v>0</v>
      </c>
      <c r="P558" s="190">
        <f t="shared" si="12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16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16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16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2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16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2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16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2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 ht="25.5" customHeight="1">
      <c r="A564" s="120" t="str">
        <f t="shared" si="116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2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16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16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16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644</v>
      </c>
      <c r="I567" s="150" t="s">
        <v>185</v>
      </c>
      <c r="J567" s="151">
        <v>4</v>
      </c>
      <c r="K567" s="151">
        <v>1</v>
      </c>
      <c r="L567" s="152" t="s">
        <v>645</v>
      </c>
      <c r="M567" s="153"/>
      <c r="N567" s="190">
        <f t="shared" ref="N567" si="12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16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16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646</v>
      </c>
      <c r="M569" s="26"/>
      <c r="N569" s="195">
        <f>SUM(N570:N571)</f>
        <v>0</v>
      </c>
      <c r="O569" s="195">
        <f t="shared" ref="O569:P569" si="124">SUM(O570:O571)</f>
        <v>0</v>
      </c>
      <c r="P569" s="195">
        <f t="shared" si="12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16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2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ref="A571" si="126">CONCATENATE(B571,C571,D571,E571,F571,G571)</f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2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16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16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16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16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16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16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16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27">+O580+O585+O589+O593+O595+O597+O599</f>
        <v>0</v>
      </c>
      <c r="P578" s="190">
        <f t="shared" si="127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16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16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si="116"/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2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6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2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30.75" customHeight="1">
      <c r="A583" s="120" t="str">
        <f t="shared" si="116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28"/>
        <v>0</v>
      </c>
      <c r="O583" s="282"/>
      <c r="P583" s="282"/>
      <c r="Q583" s="159"/>
      <c r="R583" s="159"/>
      <c r="S583" s="323"/>
      <c r="T583" s="159"/>
      <c r="U583" s="159"/>
      <c r="V583" s="159"/>
    </row>
    <row r="584" spans="1:22">
      <c r="A584" s="120" t="str">
        <f t="shared" si="116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2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6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6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2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634</v>
      </c>
      <c r="M587" s="46" t="s">
        <v>635</v>
      </c>
      <c r="N587" s="181">
        <f t="shared" ref="N587" si="12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6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2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6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6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2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634</v>
      </c>
      <c r="M591" s="46" t="s">
        <v>635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6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2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3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2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3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32">O600</f>
        <v>0</v>
      </c>
      <c r="P599" s="195">
        <f t="shared" si="13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3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ref="A601:A610" si="134">CONCATENATE(B601,C601,D601,E601,F601,G601)</f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34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34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34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35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34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35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34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34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34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34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34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36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36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37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38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39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40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41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41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42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42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42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42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616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42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42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42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42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42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42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42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42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42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42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43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44">+O651+O656+O658+O660+O662+O665+O667</f>
        <v>0</v>
      </c>
      <c r="P649" s="190">
        <f t="shared" si="144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45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45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45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45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45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647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45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648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45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45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45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46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47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649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649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650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48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651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651</v>
      </c>
      <c r="M679" s="153"/>
      <c r="N679" s="190">
        <f>+N681+N689+N692+N695</f>
        <v>0</v>
      </c>
      <c r="O679" s="190">
        <f t="shared" ref="O679:P679" si="149">+O681+O689+O692+O695</f>
        <v>0</v>
      </c>
      <c r="P679" s="190">
        <f t="shared" si="149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652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50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50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50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50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50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51">SUM(O693:O694)</f>
        <v>0</v>
      </c>
      <c r="P692" s="195">
        <f t="shared" si="151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52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52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53">SUM(O696:O697)</f>
        <v>0</v>
      </c>
      <c r="P695" s="195">
        <f t="shared" si="153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54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54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55">+O702+O710+O716+O718+O724+O731+O735+O743+O749</f>
        <v>0</v>
      </c>
      <c r="P700" s="190">
        <f t="shared" si="155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56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56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56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56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56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56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56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5.6" customHeight="1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56"/>
        <v>0</v>
      </c>
      <c r="O711" s="181"/>
      <c r="P711" s="181">
        <v>0</v>
      </c>
      <c r="Q711" s="159"/>
      <c r="R711" s="159"/>
      <c r="S711" s="323"/>
      <c r="T711" s="159"/>
      <c r="U711" s="159"/>
      <c r="V711" s="159"/>
    </row>
    <row r="712" spans="1:22" ht="27.6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56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56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57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56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654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56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655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56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56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56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58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56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656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56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56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56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59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56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60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56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639</v>
      </c>
      <c r="M733" s="42">
        <v>4728</v>
      </c>
      <c r="N733" s="181">
        <f t="shared" si="156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56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657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6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6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56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61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56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56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56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56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62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63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63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63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64">SUM(O750)</f>
        <v>0</v>
      </c>
      <c r="P749" s="195">
        <f t="shared" si="164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65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66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66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67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67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M768" s="208"/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M769" s="208"/>
      <c r="N769" s="3"/>
      <c r="O769" s="3"/>
    </row>
    <row r="770" spans="1:15">
      <c r="M770" s="208"/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M771" s="208"/>
      <c r="N771" s="3"/>
      <c r="O771" s="3"/>
    </row>
    <row r="772" spans="1:15">
      <c r="M772" s="208"/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N5:P5"/>
    <mergeCell ref="H7:P7"/>
    <mergeCell ref="N1:P1"/>
    <mergeCell ref="N2:P2"/>
    <mergeCell ref="N3:P3"/>
    <mergeCell ref="N4:P4"/>
    <mergeCell ref="K1:M1"/>
    <mergeCell ref="K2:M2"/>
    <mergeCell ref="H10:H11"/>
    <mergeCell ref="I10:I11"/>
    <mergeCell ref="J10:J11"/>
    <mergeCell ref="K5:M5"/>
    <mergeCell ref="K3:M3"/>
    <mergeCell ref="K4:M4"/>
    <mergeCell ref="O9:P9"/>
    <mergeCell ref="K10:K11"/>
    <mergeCell ref="L10:L11"/>
    <mergeCell ref="M10:M11"/>
    <mergeCell ref="O10:P10"/>
    <mergeCell ref="N10:N11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23"/>
      <c r="L1" s="523"/>
      <c r="M1" s="523"/>
      <c r="N1" s="462" t="s">
        <v>620</v>
      </c>
      <c r="O1" s="462"/>
      <c r="P1" s="462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23"/>
      <c r="L2" s="523"/>
      <c r="M2" s="523"/>
      <c r="N2" s="462" t="s">
        <v>614</v>
      </c>
      <c r="O2" s="462"/>
      <c r="P2" s="462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23"/>
      <c r="L3" s="523"/>
      <c r="M3" s="523"/>
      <c r="N3" s="462" t="s">
        <v>805</v>
      </c>
      <c r="O3" s="462"/>
      <c r="P3" s="462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23"/>
      <c r="L4" s="523"/>
      <c r="M4" s="523"/>
      <c r="N4" s="462" t="s">
        <v>804</v>
      </c>
      <c r="O4" s="462"/>
      <c r="P4" s="462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23"/>
      <c r="L5" s="523"/>
      <c r="M5" s="523"/>
      <c r="N5" s="524" t="s">
        <v>590</v>
      </c>
      <c r="O5" s="524"/>
      <c r="P5" s="524"/>
    </row>
    <row r="6" spans="1:22">
      <c r="A6" s="234" t="s">
        <v>621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504" t="s">
        <v>800</v>
      </c>
      <c r="I7" s="504"/>
      <c r="J7" s="504"/>
      <c r="K7" s="504"/>
      <c r="L7" s="504"/>
      <c r="M7" s="504"/>
      <c r="N7" s="504"/>
      <c r="O7" s="504"/>
      <c r="P7" s="504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511" t="s">
        <v>97</v>
      </c>
      <c r="P9" s="511"/>
    </row>
    <row r="10" spans="1:22" ht="46.5" customHeight="1">
      <c r="A10" s="121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22" t="s">
        <v>375</v>
      </c>
      <c r="P10" s="522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7"/>
      <c r="I11" s="487"/>
      <c r="J11" s="490"/>
      <c r="K11" s="490"/>
      <c r="L11" s="493"/>
      <c r="M11" s="496"/>
      <c r="N11" s="468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622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623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662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624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625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626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627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628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629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630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/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/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/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/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631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632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633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>
        <v>0</v>
      </c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>
        <v>0</v>
      </c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>
        <v>0</v>
      </c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>
        <v>0</v>
      </c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>
        <v>0</v>
      </c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634</v>
      </c>
      <c r="M282" s="46" t="s">
        <v>635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/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634</v>
      </c>
      <c r="M288" s="46" t="s">
        <v>635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636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/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/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/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637</v>
      </c>
      <c r="M355" s="10" t="s">
        <v>638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617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617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619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/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/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/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639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640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/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/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/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641</v>
      </c>
      <c r="M509" s="10" t="s">
        <v>642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643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658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618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644</v>
      </c>
      <c r="I567" s="150" t="s">
        <v>185</v>
      </c>
      <c r="J567" s="151">
        <v>4</v>
      </c>
      <c r="K567" s="151">
        <v>1</v>
      </c>
      <c r="L567" s="152" t="s">
        <v>645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646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634</v>
      </c>
      <c r="M587" s="46" t="s">
        <v>635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634</v>
      </c>
      <c r="M591" s="46" t="s">
        <v>635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616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647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648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649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649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650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651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651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652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653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654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655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656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639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657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N771" s="3"/>
      <c r="O771" s="3"/>
    </row>
    <row r="772" spans="1:15"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33</vt:i4>
      </vt:variant>
    </vt:vector>
  </HeadingPairs>
  <TitlesOfParts>
    <vt:vector size="52" baseType="lpstr">
      <vt:lpstr>CP</vt:lpstr>
      <vt:lpstr>havelvac 3</vt:lpstr>
      <vt:lpstr>Hashvt</vt:lpstr>
      <vt:lpstr>havelvac 6 varchakan</vt:lpstr>
      <vt:lpstr>havelvac4</vt:lpstr>
      <vt:lpstr>havelvac5</vt:lpstr>
      <vt:lpstr>havelvac 6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3'!Print_Area</vt:lpstr>
      <vt:lpstr>'havelvac 6'!Print_Area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havelvac4!Print_Area</vt:lpstr>
      <vt:lpstr>havelvac5!Print_Area</vt:lpstr>
      <vt:lpstr>'havelvac 3'!Print_Titles</vt:lpstr>
      <vt:lpstr>'havelvac 6'!Print_Titles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2025-09-09T11:00:24Z</cp:lastPrinted>
  <dcterms:created xsi:type="dcterms:W3CDTF">2016-09-08T08:35:47Z</dcterms:created>
  <dcterms:modified xsi:type="dcterms:W3CDTF">2025-09-15T12:28:36Z</dcterms:modified>
</cp:coreProperties>
</file>