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4\12.2024\23.12.2024\armavir 141-n, 151-n\"/>
    </mc:Choice>
  </mc:AlternateContent>
  <xr:revisionPtr revIDLastSave="0" documentId="13_ncr:1_{3A628B07-0201-4A88-A77F-773EC70E9BAB}" xr6:coauthVersionLast="47" xr6:coauthVersionMax="47" xr10:uidLastSave="{00000000-0000-0000-0000-000000000000}"/>
  <bookViews>
    <workbookView xWindow="2895" yWindow="2895" windowWidth="21600" windowHeight="11385" firstSheet="2" activeTab="2" xr2:uid="{00000000-000D-0000-FFFF-FFFF00000000}"/>
  </bookViews>
  <sheets>
    <sheet name="Лист1" sheetId="7" state="hidden" r:id="rId1"/>
    <sheet name="Лист2" sheetId="8" state="hidden" r:id="rId2"/>
    <sheet name="հատված 3" sheetId="12" r:id="rId3"/>
  </sheets>
  <calcPr calcId="191029"/>
</workbook>
</file>

<file path=xl/calcChain.xml><?xml version="1.0" encoding="utf-8"?>
<calcChain xmlns="http://schemas.openxmlformats.org/spreadsheetml/2006/main">
  <c r="D174" i="12" l="1"/>
  <c r="D175" i="12" l="1"/>
  <c r="F232" i="12"/>
  <c r="D237" i="12" l="1"/>
  <c r="D236" i="12"/>
  <c r="D235" i="12"/>
  <c r="D234" i="12"/>
  <c r="D231" i="12"/>
  <c r="F229" i="12"/>
  <c r="D229" i="12"/>
  <c r="D228" i="12"/>
  <c r="D227" i="12"/>
  <c r="D226" i="12"/>
  <c r="D224" i="12" s="1"/>
  <c r="F224" i="12"/>
  <c r="D223" i="12"/>
  <c r="D221" i="12" s="1"/>
  <c r="F221" i="12"/>
  <c r="F214" i="12" s="1"/>
  <c r="D214" i="12" s="1"/>
  <c r="D220" i="12"/>
  <c r="D219" i="12"/>
  <c r="D218" i="12"/>
  <c r="F216" i="12"/>
  <c r="D216" i="12"/>
  <c r="D213" i="12"/>
  <c r="D211" i="12" s="1"/>
  <c r="F211" i="12"/>
  <c r="D210" i="12"/>
  <c r="D209" i="12"/>
  <c r="D208" i="12"/>
  <c r="D207" i="12"/>
  <c r="D205" i="12" s="1"/>
  <c r="F205" i="12"/>
  <c r="D204" i="12"/>
  <c r="F202" i="12"/>
  <c r="D202" i="12"/>
  <c r="D201" i="12"/>
  <c r="D200" i="12"/>
  <c r="A200" i="12"/>
  <c r="D199" i="12"/>
  <c r="D198" i="12"/>
  <c r="D196" i="12" s="1"/>
  <c r="F196" i="12"/>
  <c r="D195" i="12"/>
  <c r="D194" i="12"/>
  <c r="D193" i="12"/>
  <c r="D192" i="12"/>
  <c r="D190" i="12" s="1"/>
  <c r="F190" i="12"/>
  <c r="D189" i="12"/>
  <c r="D188" i="12"/>
  <c r="D185" i="12" s="1"/>
  <c r="D187" i="12"/>
  <c r="F185" i="12"/>
  <c r="F178" i="12" s="1"/>
  <c r="F176" i="12" s="1"/>
  <c r="D184" i="12"/>
  <c r="D183" i="12"/>
  <c r="D182" i="12"/>
  <c r="F180" i="12"/>
  <c r="D180" i="12"/>
  <c r="F172" i="12"/>
  <c r="E172" i="12"/>
  <c r="D172" i="12"/>
  <c r="D171" i="12"/>
  <c r="D169" i="12" s="1"/>
  <c r="E169" i="12"/>
  <c r="D168" i="12"/>
  <c r="E166" i="12"/>
  <c r="D166" i="12"/>
  <c r="D165" i="12"/>
  <c r="D164" i="12"/>
  <c r="E162" i="12"/>
  <c r="D162" i="12"/>
  <c r="D161" i="12"/>
  <c r="E159" i="12"/>
  <c r="D159" i="12"/>
  <c r="D158" i="12"/>
  <c r="D157" i="12"/>
  <c r="D156" i="12"/>
  <c r="D153" i="12" s="1"/>
  <c r="D155" i="12"/>
  <c r="E153" i="12"/>
  <c r="D152" i="12"/>
  <c r="D151" i="12"/>
  <c r="D149" i="12" s="1"/>
  <c r="E149" i="12"/>
  <c r="E147" i="12" s="1"/>
  <c r="F147" i="12"/>
  <c r="F23" i="12" s="1"/>
  <c r="D146" i="12"/>
  <c r="E144" i="12"/>
  <c r="D144" i="12"/>
  <c r="D143" i="12"/>
  <c r="D142" i="12"/>
  <c r="D138" i="12" s="1"/>
  <c r="D141" i="12"/>
  <c r="D140" i="12"/>
  <c r="E138" i="12"/>
  <c r="D137" i="12"/>
  <c r="D136" i="12"/>
  <c r="D134" i="12" s="1"/>
  <c r="E134" i="12"/>
  <c r="E132" i="12"/>
  <c r="D131" i="12"/>
  <c r="D130" i="12"/>
  <c r="D129" i="12"/>
  <c r="D128" i="12"/>
  <c r="D127" i="12"/>
  <c r="D126" i="12"/>
  <c r="E124" i="12"/>
  <c r="E123" i="12"/>
  <c r="D123" i="12" s="1"/>
  <c r="D120" i="12" s="1"/>
  <c r="D116" i="12" s="1"/>
  <c r="D122" i="12"/>
  <c r="D121" i="12"/>
  <c r="D119" i="12"/>
  <c r="D118" i="12"/>
  <c r="D115" i="12"/>
  <c r="D114" i="12"/>
  <c r="E112" i="12"/>
  <c r="D112" i="12"/>
  <c r="D111" i="12"/>
  <c r="D110" i="12"/>
  <c r="D108" i="12" s="1"/>
  <c r="E108" i="12"/>
  <c r="D105" i="12"/>
  <c r="D104" i="12"/>
  <c r="D102" i="12" s="1"/>
  <c r="E102" i="12"/>
  <c r="D101" i="12"/>
  <c r="D100" i="12"/>
  <c r="D98" i="12" s="1"/>
  <c r="E98" i="12"/>
  <c r="D95" i="12"/>
  <c r="D94" i="12"/>
  <c r="D93" i="12"/>
  <c r="D91" i="12" s="1"/>
  <c r="E91" i="12"/>
  <c r="D90" i="12"/>
  <c r="D87" i="12" s="1"/>
  <c r="D89" i="12"/>
  <c r="E87" i="12"/>
  <c r="D86" i="12"/>
  <c r="D83" i="12" s="1"/>
  <c r="D81" i="12" s="1"/>
  <c r="D85" i="12"/>
  <c r="E83" i="12"/>
  <c r="E81" i="12" s="1"/>
  <c r="D80" i="12"/>
  <c r="D79" i="12"/>
  <c r="D78" i="12"/>
  <c r="D77" i="12"/>
  <c r="D76" i="12"/>
  <c r="D75" i="12"/>
  <c r="D74" i="12"/>
  <c r="D73" i="12"/>
  <c r="E71" i="12"/>
  <c r="D70" i="12"/>
  <c r="D69" i="12"/>
  <c r="E67" i="12"/>
  <c r="D66" i="12"/>
  <c r="D64" i="12" s="1"/>
  <c r="E64" i="12"/>
  <c r="D63" i="12"/>
  <c r="D62" i="12"/>
  <c r="D61" i="12"/>
  <c r="D60" i="12"/>
  <c r="D59" i="12"/>
  <c r="D58" i="12"/>
  <c r="D57" i="12"/>
  <c r="D56" i="12"/>
  <c r="D54" i="12" s="1"/>
  <c r="E54" i="12"/>
  <c r="D53" i="12"/>
  <c r="D52" i="12"/>
  <c r="D51" i="12"/>
  <c r="D49" i="12" s="1"/>
  <c r="E49" i="12"/>
  <c r="D48" i="12"/>
  <c r="D47" i="12"/>
  <c r="D46" i="12"/>
  <c r="D45" i="12"/>
  <c r="D44" i="12"/>
  <c r="D43" i="12"/>
  <c r="D42" i="12"/>
  <c r="D40" i="12" s="1"/>
  <c r="E40" i="12"/>
  <c r="D37" i="12"/>
  <c r="D35" i="12" s="1"/>
  <c r="E35" i="12"/>
  <c r="D34" i="12"/>
  <c r="D32" i="12" s="1"/>
  <c r="E32" i="12"/>
  <c r="D31" i="12"/>
  <c r="D27" i="12" s="1"/>
  <c r="D25" i="12" s="1"/>
  <c r="D30" i="12"/>
  <c r="D29" i="12"/>
  <c r="E27" i="12"/>
  <c r="E25" i="12" s="1"/>
  <c r="F21" i="12" l="1"/>
  <c r="D178" i="12"/>
  <c r="D176" i="12" s="1"/>
  <c r="D96" i="12"/>
  <c r="D132" i="12"/>
  <c r="D147" i="12"/>
  <c r="E120" i="12"/>
  <c r="E116" i="12" s="1"/>
  <c r="E106" i="12" s="1"/>
  <c r="E96" i="12"/>
  <c r="D124" i="12"/>
  <c r="D232" i="12"/>
  <c r="D71" i="12"/>
  <c r="E38" i="12"/>
  <c r="D67" i="12"/>
  <c r="D106" i="12"/>
  <c r="D38" i="12" l="1"/>
  <c r="E23" i="12"/>
  <c r="E21" i="12" s="1"/>
  <c r="D23" i="12"/>
  <c r="D21" i="12" s="1"/>
</calcChain>
</file>

<file path=xl/sharedStrings.xml><?xml version="1.0" encoding="utf-8"?>
<sst xmlns="http://schemas.openxmlformats.org/spreadsheetml/2006/main" count="569" uniqueCount="309">
  <si>
    <t>ԱՐՄԱՎԻՐ ՀԱՄԱՅՆՔԻ ԱՎԱԳԱՆՈՒ</t>
  </si>
  <si>
    <t>(հազար դրամով)</t>
  </si>
  <si>
    <t>X</t>
  </si>
  <si>
    <t>2021Թ. ԴԵԿՏԵՄԲԵՐԻ  25 -Ի</t>
  </si>
  <si>
    <t>ԹԻՎ             ՈՐՈՇՄԱՆ</t>
  </si>
  <si>
    <t>Վարչական բյուջե</t>
  </si>
  <si>
    <t>Ֆոնդային բյուջե</t>
  </si>
  <si>
    <t>այդ թվում`</t>
  </si>
  <si>
    <t>որից`</t>
  </si>
  <si>
    <t>ՀԱՎԵԼՎԱԾ  N 3</t>
  </si>
  <si>
    <t>ՀԱՏՎԱԾ 3</t>
  </si>
  <si>
    <t>Տողի  NN</t>
  </si>
  <si>
    <t>Բյուջետային ծախսերի տնտեսագիտական դասակարգման հոդվածների</t>
  </si>
  <si>
    <t>NN</t>
  </si>
  <si>
    <t xml:space="preserve">              Տարեկան հաստատված պլան</t>
  </si>
  <si>
    <t>Անվանումները</t>
  </si>
  <si>
    <t>Ընդամենը (ս.5+ս.6)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</si>
  <si>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</si>
  <si>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</si>
  <si>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</si>
  <si>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</si>
  <si>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</si>
  <si>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</si>
  <si>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</si>
  <si>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</si>
  <si>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</si>
  <si>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</si>
  <si>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</si>
  <si>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</si>
  <si>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</si>
  <si>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</si>
  <si>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</si>
  <si>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</si>
  <si>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</si>
  <si>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</si>
  <si>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</si>
  <si>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</si>
  <si>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</si>
  <si>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</si>
  <si>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</si>
  <si>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</si>
  <si>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</si>
  <si>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</si>
  <si>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</si>
  <si>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</si>
  <si>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</si>
  <si>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</si>
  <si>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</si>
  <si>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</si>
  <si>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</si>
  <si>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</si>
  <si>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</si>
  <si>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</si>
  <si>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</si>
  <si>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</si>
  <si>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</si>
  <si>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</si>
  <si>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</si>
  <si>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</si>
  <si>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</si>
  <si>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</si>
  <si>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</si>
  <si>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</si>
  <si>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</si>
  <si>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</si>
  <si>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</si>
  <si>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</si>
  <si>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</si>
  <si>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</si>
  <si>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</si>
  <si>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</si>
  <si>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</si>
  <si>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</si>
  <si>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</si>
  <si>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</si>
  <si>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</si>
  <si>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</si>
  <si>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</si>
  <si>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</si>
  <si>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</si>
  <si>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</si>
  <si>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</si>
  <si>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</si>
  <si>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</si>
  <si>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</si>
  <si>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</si>
  <si>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</si>
  <si>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</si>
  <si>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</si>
  <si>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</si>
  <si>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</si>
  <si>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</si>
  <si>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</si>
  <si>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</si>
  <si>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</si>
  <si>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</si>
  <si>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</si>
  <si>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</si>
  <si>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</si>
  <si>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</si>
  <si>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</si>
  <si>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</si>
  <si>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</si>
  <si>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</si>
  <si>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</si>
  <si>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</si>
  <si>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</si>
  <si>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</si>
  <si>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</si>
  <si>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</si>
  <si>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</si>
  <si>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</si>
  <si>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</si>
  <si>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</si>
  <si>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</si>
  <si>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</si>
  <si>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</si>
  <si>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</si>
  <si>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</si>
  <si>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</si>
  <si>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</si>
  <si>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</si>
  <si>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</si>
  <si>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</si>
  <si>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</si>
  <si>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</si>
  <si>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</si>
  <si>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</si>
  <si>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</si>
  <si>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</si>
  <si>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</si>
  <si>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</si>
  <si>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</si>
  <si>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</si>
  <si>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</si>
  <si>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</si>
  <si>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</si>
  <si>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</si>
  <si>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</si>
  <si>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</si>
  <si>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</si>
  <si>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</si>
  <si>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</si>
  <si>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</si>
  <si>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</si>
  <si>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</si>
  <si>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</si>
  <si>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</si>
  <si>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</si>
  <si>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</si>
  <si>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</si>
  <si>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</si>
  <si>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</si>
  <si>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</si>
  <si>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</si>
  <si>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</si>
  <si>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</si>
  <si>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</si>
  <si>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</si>
  <si>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</si>
  <si>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</si>
  <si>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</si>
  <si>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</si>
  <si>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</si>
  <si>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</si>
  <si>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</si>
  <si>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</si>
  <si>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</si>
  <si>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</si>
  <si>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</si>
  <si>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</si>
  <si>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</si>
  <si>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</si>
  <si>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</si>
  <si>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</si>
  <si>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</si>
  <si>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</si>
  <si>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</si>
  <si>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</si>
  <si>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</si>
  <si>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</si>
  <si>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</si>
  <si>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</si>
  <si>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</si>
  <si>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</si>
  <si>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</si>
  <si>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</si>
  <si>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</si>
  <si>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</si>
  <si>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</si>
  <si>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</si>
  <si>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</si>
  <si>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</si>
  <si>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</si>
  <si>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</si>
  <si>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</si>
  <si>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</si>
  <si>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</si>
  <si>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</si>
  <si>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</si>
  <si>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</si>
  <si>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</si>
  <si>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</si>
  <si>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</si>
  <si>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</si>
  <si>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</si>
  <si>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</si>
  <si>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</si>
  <si>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</si>
  <si>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</si>
  <si>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</si>
  <si>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</si>
  <si>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</si>
  <si>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</si>
  <si>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</si>
  <si>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</si>
  <si>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</si>
  <si>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</si>
  <si>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</si>
  <si>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</si>
  <si>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</si>
  <si>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</si>
  <si>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</si>
  <si>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</si>
  <si>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</si>
  <si>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</si>
  <si>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</si>
  <si>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</si>
  <si>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</si>
  <si>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</si>
  <si>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</si>
  <si>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</si>
  <si>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</si>
  <si>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</si>
  <si>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</si>
  <si>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</si>
  <si>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</si>
  <si>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</si>
  <si>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</si>
  <si>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</si>
  <si>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</si>
  <si>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</si>
  <si>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</si>
  <si>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</si>
  <si>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</si>
  <si>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</si>
  <si>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</si>
  <si>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</si>
  <si>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</si>
  <si>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</si>
  <si>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</si>
  <si>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</si>
  <si>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</si>
  <si>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</si>
  <si>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</si>
  <si>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</si>
  <si>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</si>
  <si>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</si>
  <si>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</si>
  <si>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</si>
  <si>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</si>
  <si>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</si>
  <si>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</si>
  <si>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</si>
  <si>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</si>
  <si>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</si>
  <si>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</si>
  <si>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</si>
  <si>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</si>
  <si>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</si>
  <si>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</si>
  <si>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</si>
  <si>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</si>
  <si>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</si>
  <si>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</si>
  <si>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</si>
  <si>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</si>
  <si>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</si>
  <si>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</si>
  <si>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</si>
  <si>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</si>
  <si>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</si>
  <si>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</si>
  <si>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</si>
  <si>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</si>
  <si>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</si>
  <si>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</si>
  <si>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ՀՀ ԱՐՄԱՎԻՐԻ ՄԱՐԶԻ </t>
  </si>
  <si>
    <t>ԱՐՄԱՎԻՐ ՀԱՄԱՅՆՔ</t>
  </si>
  <si>
    <t>ՀԱՆՐԱՊԵՏՈՒԹՅԱՆ  32</t>
  </si>
  <si>
    <t>ԸՆԴԱՄԵՆԸ  մանկապարտեզ</t>
  </si>
  <si>
    <t>աշխատավարձ</t>
  </si>
  <si>
    <t>ԸՆԴԱՄԵՆԸ  արտադպրոցական</t>
  </si>
  <si>
    <t>ԸՆԹԱՑԻԿ ԾԱԽՍԵՐ</t>
  </si>
  <si>
    <t>ԿԱՊԻՏԱԼ ԾԱԽՍԵՐ</t>
  </si>
  <si>
    <t>որից Մյասնիկյան</t>
  </si>
  <si>
    <t>2022ծրագիր</t>
  </si>
  <si>
    <t>ԸՆԴԱՄԵՆԸ  ՄՇԱԿՈՒՅԹ, ԳՐԱԴԱՐԱՆ, ԶԲՈՍԱՅԳԻ</t>
  </si>
  <si>
    <t xml:space="preserve"> Արմավիրի ջրամատակարար ՀՈԱԿ</t>
  </si>
  <si>
    <t xml:space="preserve"> Արմավիրի լուսավորություն ՀՈԱԿ</t>
  </si>
  <si>
    <t>Բարեկարգում</t>
  </si>
  <si>
    <t>որից ձյունմաքրիչ</t>
  </si>
  <si>
    <t xml:space="preserve">տր:միջ </t>
  </si>
  <si>
    <t xml:space="preserve"> ԱՐՄԱՎԻՐ ՀԱՄԱՅՆՔԻ ԱՎԱԳԱՆՈՒ</t>
  </si>
  <si>
    <t>ՉԱՐՏԱԴՐՎԱԾ ԱԿՏԻՎՆԵՐԻ ԻՐԱՑՈՒՄԻՑ ՄՈՒՏՔԵՐ`                       (տող6410+տող6420+տող6430+տող6440)</t>
  </si>
  <si>
    <t>ՀՀ ԱՐՄԱՎԻՐԻ ՄԱՐԶԻ   ԱՐՄԱՎԻՐ   ՀԱՄԱՅՆՔԻ    2024 թ.  ԲՅՈՒՋԵԻ  ԾԱԽՍԵՐԸ` ԸՍՏ ԲՅՈՒՋԵՏԱՅԻՆ ԾԱԽՍԵՐԻ ՏՆՏԵՍԱԳԻՏԱԿԱՆ ԴԱՍԱԿԱՐԳՄԱՆ</t>
  </si>
  <si>
    <t>ՀԱՎԵԼՎԱԾ  N  3</t>
  </si>
  <si>
    <t xml:space="preserve"> 2024Թ.   ԴԵԿՏԵՄԲԵՐԻ    13 -Ի</t>
  </si>
  <si>
    <t xml:space="preserve">ԹԻՎ  141-Ն  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</si>
</sst>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Armenian"/>
      <family val="1"/>
    </font>
    <font>
      <sz val="8"/>
      <name val="Arial LatArm"/>
      <family val="2"/>
    </font>
    <font>
      <sz val="10"/>
      <name val="Arial LatArm"/>
      <family val="2"/>
    </font>
    <font>
      <b/>
      <sz val="14"/>
      <name val="Arial LatArm"/>
      <family val="2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b/>
      <sz val="9"/>
      <name val="Times Armenian"/>
      <family val="1"/>
    </font>
    <font>
      <b/>
      <sz val="12"/>
      <name val="Times Armenian"/>
      <family val="1"/>
    </font>
    <font>
      <sz val="11"/>
      <color theme="1"/>
      <name val="Arial arneni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</borders>
  <cellStyleXfs count="15">
    <xf numFmtId="0" fontId="0" fillId="0" borderId="0"/>
    <xf numFmtId="0" fontId="1" fillId="0" borderId="14" applyNumberFormat="0" applyFont="0" applyFill="0" applyAlignment="0" applyProtection="0"/>
    <xf numFmtId="0" fontId="4" fillId="0" borderId="15" applyNumberFormat="0" applyFill="0" applyProtection="0">
      <alignment horizontal="center" vertical="center"/>
    </xf>
    <xf numFmtId="4" fontId="3" fillId="0" borderId="16" applyFill="0" applyProtection="0">
      <alignment horizontal="center" vertical="center"/>
    </xf>
    <xf numFmtId="0" fontId="5" fillId="0" borderId="14" applyNumberFormat="0" applyFill="0" applyProtection="0">
      <alignment horizontal="center"/>
    </xf>
    <xf numFmtId="0" fontId="4" fillId="0" borderId="15" applyNumberFormat="0" applyFill="0" applyProtection="0">
      <alignment horizontal="left" vertical="center" wrapText="1"/>
    </xf>
    <xf numFmtId="4" fontId="3" fillId="0" borderId="16" applyFill="0" applyProtection="0">
      <alignment horizontal="right" vertical="center"/>
    </xf>
    <xf numFmtId="0" fontId="3" fillId="0" borderId="15" applyNumberFormat="0" applyFill="0" applyProtection="0">
      <alignment horizontal="right" vertical="center"/>
    </xf>
    <xf numFmtId="4" fontId="4" fillId="0" borderId="15" applyFill="0" applyProtection="0">
      <alignment horizontal="right" vertical="center"/>
    </xf>
    <xf numFmtId="0" fontId="1" fillId="0" borderId="0" applyFill="0" applyProtection="0"/>
    <xf numFmtId="0" fontId="1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50">
    <xf numFmtId="0" fontId="0" fillId="0" borderId="0" xfId="0"/>
    <xf numFmtId="0" fontId="2" fillId="0" borderId="0" xfId="9" applyFont="1" applyFill="1" applyAlignment="1" applyProtection="1">
      <alignment horizontal="left" vertical="top"/>
    </xf>
    <xf numFmtId="4" fontId="3" fillId="0" borderId="1" xfId="3" applyFill="1" applyBorder="1" applyAlignment="1">
      <alignment horizontal="center" vertical="center" wrapText="1"/>
    </xf>
    <xf numFmtId="0" fontId="4" fillId="0" borderId="15" xfId="2" applyFill="1">
      <alignment horizontal="center" vertical="center"/>
    </xf>
    <xf numFmtId="0" fontId="4" fillId="0" borderId="15" xfId="5" applyFill="1">
      <alignment horizontal="left" vertical="center" wrapText="1"/>
    </xf>
    <xf numFmtId="164" fontId="4" fillId="0" borderId="15" xfId="8" applyNumberFormat="1" applyFill="1">
      <alignment horizontal="right" vertical="center"/>
    </xf>
    <xf numFmtId="164" fontId="4" fillId="0" borderId="18" xfId="8" applyNumberFormat="1" applyFill="1" applyBorder="1">
      <alignment horizontal="right" vertical="center"/>
    </xf>
    <xf numFmtId="0" fontId="2" fillId="0" borderId="0" xfId="1" applyFont="1" applyFill="1" applyBorder="1" applyAlignment="1">
      <alignment horizontal="left" vertical="top"/>
    </xf>
    <xf numFmtId="0" fontId="1" fillId="0" borderId="14" xfId="1" applyFill="1"/>
    <xf numFmtId="0" fontId="1" fillId="0" borderId="17" xfId="1" applyFill="1" applyBorder="1"/>
    <xf numFmtId="4" fontId="3" fillId="0" borderId="1" xfId="3" applyFill="1" applyBorder="1">
      <alignment horizontal="center" vertical="center"/>
    </xf>
    <xf numFmtId="0" fontId="3" fillId="0" borderId="19" xfId="7" applyFill="1" applyBorder="1" applyAlignment="1">
      <alignment horizontal="center" vertical="center"/>
    </xf>
    <xf numFmtId="164" fontId="4" fillId="0" borderId="15" xfId="2" applyNumberFormat="1" applyFill="1">
      <alignment horizontal="center" vertical="center"/>
    </xf>
    <xf numFmtId="165" fontId="1" fillId="0" borderId="14" xfId="1" applyNumberFormat="1" applyFill="1"/>
    <xf numFmtId="165" fontId="3" fillId="0" borderId="1" xfId="3" applyNumberFormat="1" applyFill="1" applyBorder="1">
      <alignment horizontal="center" vertical="center"/>
    </xf>
    <xf numFmtId="164" fontId="4" fillId="2" borderId="15" xfId="8" applyNumberFormat="1" applyFill="1">
      <alignment horizontal="right" vertical="center"/>
    </xf>
    <xf numFmtId="165" fontId="4" fillId="0" borderId="15" xfId="8" applyNumberFormat="1" applyFill="1">
      <alignment horizontal="right" vertical="center"/>
    </xf>
    <xf numFmtId="165" fontId="4" fillId="0" borderId="15" xfId="2" applyNumberFormat="1" applyFill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6" fontId="0" fillId="0" borderId="4" xfId="0" applyNumberFormat="1" applyBorder="1"/>
    <xf numFmtId="166" fontId="0" fillId="0" borderId="5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166" fontId="0" fillId="0" borderId="9" xfId="0" applyNumberFormat="1" applyBorder="1"/>
    <xf numFmtId="166" fontId="0" fillId="0" borderId="6" xfId="0" applyNumberFormat="1" applyBorder="1"/>
    <xf numFmtId="0" fontId="2" fillId="0" borderId="0" xfId="0" applyFont="1" applyAlignment="1">
      <alignment horizontal="center" vertical="center" wrapText="1"/>
    </xf>
    <xf numFmtId="0" fontId="2" fillId="0" borderId="0" xfId="9" applyFont="1" applyFill="1" applyAlignment="1" applyProtection="1">
      <alignment horizontal="right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9" applyFont="1" applyFill="1" applyAlignment="1" applyProtection="1">
      <alignment horizontal="right" vertical="top" wrapText="1"/>
    </xf>
    <xf numFmtId="0" fontId="2" fillId="0" borderId="0" xfId="0" applyFont="1" applyAlignment="1">
      <alignment horizontal="center" vertical="center" wrapText="1"/>
    </xf>
    <xf numFmtId="4" fontId="3" fillId="0" borderId="20" xfId="3" applyFill="1" applyBorder="1" applyAlignment="1">
      <alignment horizontal="center" vertical="center" wrapText="1"/>
    </xf>
    <xf numFmtId="4" fontId="3" fillId="0" borderId="21" xfId="3" applyFill="1" applyBorder="1" applyAlignment="1">
      <alignment horizontal="center" vertical="center" wrapText="1"/>
    </xf>
    <xf numFmtId="4" fontId="3" fillId="0" borderId="20" xfId="3" applyFill="1" applyBorder="1">
      <alignment horizontal="center" vertical="center"/>
    </xf>
    <xf numFmtId="4" fontId="3" fillId="0" borderId="21" xfId="3" applyFill="1" applyBorder="1">
      <alignment horizontal="center" vertical="center"/>
    </xf>
    <xf numFmtId="4" fontId="3" fillId="0" borderId="22" xfId="3" applyFill="1" applyBorder="1" applyAlignment="1">
      <alignment horizontal="center" vertical="center" wrapText="1"/>
    </xf>
    <xf numFmtId="4" fontId="3" fillId="0" borderId="23" xfId="3" applyFill="1" applyBorder="1" applyAlignment="1">
      <alignment horizontal="center" vertical="center" wrapText="1"/>
    </xf>
    <xf numFmtId="4" fontId="3" fillId="0" borderId="24" xfId="3" applyFill="1" applyBorder="1" applyAlignment="1">
      <alignment horizontal="center" vertical="center" wrapText="1"/>
    </xf>
    <xf numFmtId="0" fontId="8" fillId="0" borderId="0" xfId="9" applyFont="1" applyFill="1" applyAlignment="1" applyProtection="1">
      <alignment horizontal="right" vertical="top" wrapText="1"/>
    </xf>
    <xf numFmtId="0" fontId="7" fillId="0" borderId="25" xfId="1" applyFont="1" applyFill="1" applyBorder="1" applyAlignment="1">
      <alignment horizontal="right"/>
    </xf>
    <xf numFmtId="0" fontId="7" fillId="0" borderId="26" xfId="1" applyFont="1" applyFill="1" applyBorder="1" applyAlignment="1">
      <alignment horizontal="right"/>
    </xf>
  </cellXfs>
  <cellStyles count="15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Btm_arm10bld_900" xfId="4" xr:uid="{00000000-0005-0000-0000-000003000000}"/>
    <cellStyle name="left_arm10_BordWW_900" xfId="5" xr:uid="{00000000-0005-0000-0000-000004000000}"/>
    <cellStyle name="Normal" xfId="0" builtinId="0"/>
    <cellStyle name="rgt_arm10_BordGrey_900" xfId="6" xr:uid="{00000000-0005-0000-0000-000007000000}"/>
    <cellStyle name="rgt_arm14_bld_900" xfId="7" xr:uid="{00000000-0005-0000-0000-000008000000}"/>
    <cellStyle name="rgt_arm14_Money_900" xfId="8" xr:uid="{00000000-0005-0000-0000-000009000000}"/>
    <cellStyle name="Обычный 2" xfId="9" xr:uid="{00000000-0005-0000-0000-00000B000000}"/>
    <cellStyle name="Обычный 2 2" xfId="10" xr:uid="{00000000-0005-0000-0000-00000C000000}"/>
    <cellStyle name="Обычный 3" xfId="11" xr:uid="{00000000-0005-0000-0000-00000D000000}"/>
    <cellStyle name="Обычный 3 2" xfId="12" xr:uid="{00000000-0005-0000-0000-00000E000000}"/>
    <cellStyle name="Обычный 4" xfId="13" xr:uid="{00000000-0005-0000-0000-00000F000000}"/>
    <cellStyle name="Обычный 5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5"/>
  <sheetViews>
    <sheetView workbookViewId="0">
      <selection activeCell="K15" sqref="K15"/>
    </sheetView>
  </sheetViews>
  <sheetFormatPr defaultRowHeight="15"/>
  <sheetData>
    <row r="3" spans="2:2">
      <c r="B3" t="s">
        <v>287</v>
      </c>
    </row>
    <row r="4" spans="2:2">
      <c r="B4" t="s">
        <v>288</v>
      </c>
    </row>
    <row r="5" spans="2:2">
      <c r="B5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G15" sqref="G15"/>
    </sheetView>
  </sheetViews>
  <sheetFormatPr defaultRowHeight="15"/>
  <cols>
    <col min="3" max="3" width="35" customWidth="1"/>
    <col min="4" max="4" width="10.140625" customWidth="1"/>
    <col min="5" max="5" width="11.7109375" customWidth="1"/>
    <col min="6" max="6" width="8.5703125" customWidth="1"/>
    <col min="7" max="7" width="16.85546875" customWidth="1"/>
    <col min="8" max="8" width="7.140625" customWidth="1"/>
    <col min="9" max="9" width="12.85546875" customWidth="1"/>
  </cols>
  <sheetData>
    <row r="1" spans="1:10" s="20" customFormat="1" ht="30">
      <c r="A1" s="33" t="s">
        <v>293</v>
      </c>
      <c r="B1" s="34"/>
      <c r="C1" s="34"/>
      <c r="D1" s="35"/>
      <c r="E1" s="28" t="s">
        <v>291</v>
      </c>
      <c r="F1" s="33" t="s">
        <v>294</v>
      </c>
      <c r="G1" s="34"/>
      <c r="H1" s="34"/>
      <c r="I1" s="36"/>
      <c r="J1" s="21"/>
    </row>
    <row r="2" spans="1:10" ht="18.75" customHeight="1">
      <c r="A2" s="24" t="s">
        <v>290</v>
      </c>
      <c r="B2" s="18"/>
      <c r="C2" s="18"/>
      <c r="D2" s="19">
        <v>505672</v>
      </c>
      <c r="E2" s="25">
        <v>350694.2</v>
      </c>
      <c r="F2" s="22">
        <v>108454</v>
      </c>
      <c r="G2" s="18" t="s">
        <v>295</v>
      </c>
      <c r="H2" s="19">
        <v>5044</v>
      </c>
      <c r="I2" s="18" t="s">
        <v>296</v>
      </c>
      <c r="J2" s="23">
        <v>103410</v>
      </c>
    </row>
    <row r="3" spans="1:10" ht="18.75" customHeight="1">
      <c r="A3" s="24" t="s">
        <v>292</v>
      </c>
      <c r="B3" s="18"/>
      <c r="C3" s="18"/>
      <c r="D3" s="19">
        <v>151905.9</v>
      </c>
      <c r="E3" s="23">
        <v>135346</v>
      </c>
      <c r="F3" s="24"/>
      <c r="G3" s="18"/>
      <c r="H3" s="18"/>
      <c r="I3" s="18"/>
      <c r="J3" s="25"/>
    </row>
    <row r="4" spans="1:10" ht="18.75" customHeight="1">
      <c r="A4" s="24" t="s">
        <v>297</v>
      </c>
      <c r="B4" s="18"/>
      <c r="C4" s="18"/>
      <c r="D4" s="18">
        <v>76033.3</v>
      </c>
      <c r="E4" s="25">
        <v>71047.100000000006</v>
      </c>
      <c r="F4" s="24"/>
      <c r="G4" s="18"/>
      <c r="H4" s="18"/>
      <c r="I4" s="18"/>
      <c r="J4" s="25"/>
    </row>
    <row r="5" spans="1:10" ht="18.75" customHeight="1">
      <c r="A5" s="24" t="s">
        <v>298</v>
      </c>
      <c r="B5" s="18"/>
      <c r="C5" s="18"/>
      <c r="D5" s="18">
        <v>37182.6</v>
      </c>
      <c r="E5" s="25">
        <v>19874.400000000001</v>
      </c>
      <c r="F5" s="24"/>
      <c r="G5" s="18"/>
      <c r="H5" s="18"/>
      <c r="I5" s="18"/>
      <c r="J5" s="25"/>
    </row>
    <row r="6" spans="1:10" ht="18.75" customHeight="1">
      <c r="A6" s="24" t="s">
        <v>299</v>
      </c>
      <c r="B6" s="18"/>
      <c r="C6" s="18"/>
      <c r="D6" s="18">
        <v>53620.5</v>
      </c>
      <c r="E6" s="25">
        <v>7650.9</v>
      </c>
      <c r="F6" s="24"/>
      <c r="G6" s="18"/>
      <c r="H6" s="18"/>
      <c r="I6" s="18"/>
      <c r="J6" s="25"/>
    </row>
    <row r="7" spans="1:10" ht="18.75" customHeight="1" thickBot="1">
      <c r="A7" s="26" t="s">
        <v>300</v>
      </c>
      <c r="B7" s="27"/>
      <c r="C7" s="27"/>
      <c r="D7" s="27">
        <v>232961.6</v>
      </c>
      <c r="E7" s="29">
        <v>149160</v>
      </c>
      <c r="F7" s="30">
        <v>13236</v>
      </c>
      <c r="G7" s="27" t="s">
        <v>301</v>
      </c>
      <c r="H7" s="27">
        <v>1500</v>
      </c>
      <c r="I7" s="27" t="s">
        <v>302</v>
      </c>
      <c r="J7" s="29">
        <v>11736</v>
      </c>
    </row>
  </sheetData>
  <mergeCells count="2">
    <mergeCell ref="A1:D1"/>
    <mergeCell ref="F1:I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37"/>
  <sheetViews>
    <sheetView tabSelected="1" topLeftCell="A5" workbookViewId="0">
      <selection activeCell="A5" sqref="A5:F5"/>
    </sheetView>
  </sheetViews>
  <sheetFormatPr defaultRowHeight="15"/>
  <cols>
    <col min="1" max="1" width="5.28515625" style="8" customWidth="1"/>
    <col min="2" max="2" width="48.5703125" style="8" customWidth="1"/>
    <col min="3" max="3" width="5.85546875" style="8" customWidth="1"/>
    <col min="4" max="4" width="12.5703125" style="8" customWidth="1"/>
    <col min="5" max="5" width="13.85546875" style="8" customWidth="1"/>
    <col min="6" max="6" width="12.28515625" style="13" customWidth="1"/>
    <col min="7" max="16384" width="9.140625" style="8"/>
  </cols>
  <sheetData>
    <row r="1" spans="1:38" s="1" customFormat="1" ht="21" hidden="1" customHeight="1">
      <c r="A1" s="38" t="s">
        <v>9</v>
      </c>
      <c r="B1" s="38"/>
      <c r="C1" s="38"/>
      <c r="D1" s="38"/>
      <c r="E1" s="38"/>
      <c r="F1" s="38"/>
    </row>
    <row r="2" spans="1:38" s="1" customFormat="1" ht="18.75" hidden="1" customHeight="1">
      <c r="A2" s="38" t="s">
        <v>0</v>
      </c>
      <c r="B2" s="38"/>
      <c r="C2" s="38"/>
      <c r="D2" s="38"/>
      <c r="E2" s="38"/>
      <c r="F2" s="38"/>
    </row>
    <row r="3" spans="1:38" s="1" customFormat="1" ht="18" hidden="1" customHeight="1">
      <c r="A3" s="38" t="s">
        <v>3</v>
      </c>
      <c r="B3" s="38"/>
      <c r="C3" s="38"/>
      <c r="D3" s="38"/>
      <c r="E3" s="38"/>
      <c r="F3" s="38"/>
    </row>
    <row r="4" spans="1:38" s="1" customFormat="1" ht="22.5" hidden="1" customHeight="1">
      <c r="A4" s="38" t="s">
        <v>4</v>
      </c>
      <c r="B4" s="38"/>
      <c r="C4" s="38"/>
      <c r="D4" s="38"/>
      <c r="E4" s="38"/>
      <c r="F4" s="38"/>
    </row>
    <row r="5" spans="1:38" s="1" customFormat="1" ht="12.75" customHeight="1">
      <c r="A5" s="38" t="s">
        <v>306</v>
      </c>
      <c r="B5" s="38"/>
      <c r="C5" s="38"/>
      <c r="D5" s="38"/>
      <c r="E5" s="38"/>
      <c r="F5" s="38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</row>
    <row r="6" spans="1:38" s="1" customFormat="1" ht="15" customHeight="1">
      <c r="A6" s="47" t="s">
        <v>287</v>
      </c>
      <c r="B6" s="47"/>
      <c r="C6" s="47"/>
      <c r="D6" s="47"/>
      <c r="E6" s="47"/>
      <c r="F6" s="47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1:38" s="1" customFormat="1" ht="15" customHeight="1">
      <c r="A7" s="47" t="s">
        <v>303</v>
      </c>
      <c r="B7" s="47"/>
      <c r="C7" s="47"/>
      <c r="D7" s="47"/>
      <c r="E7" s="47"/>
      <c r="F7" s="4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</row>
    <row r="8" spans="1:38" s="1" customFormat="1" ht="15" customHeight="1">
      <c r="A8" s="47" t="s">
        <v>307</v>
      </c>
      <c r="B8" s="47"/>
      <c r="C8" s="47"/>
      <c r="D8" s="47"/>
      <c r="E8" s="47"/>
      <c r="F8" s="4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</row>
    <row r="9" spans="1:38" s="1" customFormat="1" ht="12" customHeight="1">
      <c r="A9" s="47" t="s">
        <v>308</v>
      </c>
      <c r="B9" s="47"/>
      <c r="C9" s="47"/>
      <c r="D9" s="47"/>
      <c r="E9" s="47"/>
      <c r="F9" s="47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</row>
    <row r="10" spans="1:38" s="1" customFormat="1" ht="15.75" customHeight="1">
      <c r="A10" s="32"/>
      <c r="B10" s="32"/>
      <c r="C10" s="32"/>
      <c r="D10" s="32"/>
      <c r="E10" s="32"/>
      <c r="F10" s="32"/>
    </row>
    <row r="11" spans="1:38" s="7" customFormat="1" ht="16.5" customHeight="1">
      <c r="A11" s="37" t="s">
        <v>10</v>
      </c>
      <c r="B11" s="37"/>
      <c r="C11" s="37"/>
      <c r="D11" s="37"/>
      <c r="E11" s="37"/>
      <c r="F11" s="37"/>
    </row>
    <row r="12" spans="1:38" s="7" customFormat="1" ht="13.5" hidden="1" customHeight="1" thickBot="1">
      <c r="A12" s="31"/>
      <c r="B12" s="31"/>
      <c r="C12" s="31"/>
      <c r="D12" s="31"/>
      <c r="E12" s="31"/>
      <c r="F12" s="31"/>
    </row>
    <row r="13" spans="1:38" s="7" customFormat="1" ht="27" customHeight="1">
      <c r="A13" s="39" t="s">
        <v>305</v>
      </c>
      <c r="B13" s="39"/>
      <c r="C13" s="39"/>
      <c r="D13" s="39"/>
      <c r="E13" s="39"/>
      <c r="F13" s="39"/>
    </row>
    <row r="14" spans="1:38" ht="0.75" hidden="1" customHeight="1" thickBot="1"/>
    <row r="15" spans="1:38" ht="15" hidden="1" customHeight="1"/>
    <row r="16" spans="1:38" ht="15" hidden="1" customHeight="1"/>
    <row r="17" spans="1:6" ht="11.25" customHeight="1">
      <c r="A17" s="9"/>
      <c r="B17" s="9"/>
      <c r="C17" s="9"/>
      <c r="D17" s="9"/>
      <c r="E17" s="48" t="s">
        <v>1</v>
      </c>
      <c r="F17" s="49"/>
    </row>
    <row r="18" spans="1:6" ht="27" customHeight="1">
      <c r="A18" s="40" t="s">
        <v>11</v>
      </c>
      <c r="B18" s="2" t="s">
        <v>12</v>
      </c>
      <c r="C18" s="42" t="s">
        <v>13</v>
      </c>
      <c r="D18" s="44" t="s">
        <v>14</v>
      </c>
      <c r="E18" s="45"/>
      <c r="F18" s="46"/>
    </row>
    <row r="19" spans="1:6" ht="21" customHeight="1">
      <c r="A19" s="41"/>
      <c r="B19" s="10" t="s">
        <v>15</v>
      </c>
      <c r="C19" s="43"/>
      <c r="D19" s="10" t="s">
        <v>16</v>
      </c>
      <c r="E19" s="10" t="s">
        <v>5</v>
      </c>
      <c r="F19" s="14" t="s">
        <v>6</v>
      </c>
    </row>
    <row r="20" spans="1:6" ht="15" customHeight="1">
      <c r="A20" s="11">
        <v>1</v>
      </c>
      <c r="B20" s="11">
        <v>2</v>
      </c>
      <c r="C20" s="11">
        <v>3</v>
      </c>
      <c r="D20" s="11">
        <v>4</v>
      </c>
      <c r="E20" s="11">
        <v>5</v>
      </c>
      <c r="F20" s="11">
        <v>6</v>
      </c>
    </row>
    <row r="21" spans="1:6" ht="25.5">
      <c r="A21" s="3">
        <v>4000</v>
      </c>
      <c r="B21" s="4" t="s">
        <v>17</v>
      </c>
      <c r="C21" s="3"/>
      <c r="D21" s="5">
        <f>SUM(D23,D176,D214)</f>
        <v>3911521.9</v>
      </c>
      <c r="E21" s="5">
        <f>SUM(E23,E176,E214)</f>
        <v>2722385.9</v>
      </c>
      <c r="F21" s="5">
        <f>SUM(F23,F176,F214)</f>
        <v>1837965.6</v>
      </c>
    </row>
    <row r="22" spans="1:6" ht="39.950000000000003" hidden="1" customHeight="1">
      <c r="A22" s="3"/>
      <c r="B22" s="4" t="s">
        <v>18</v>
      </c>
      <c r="C22" s="3"/>
      <c r="D22" s="12"/>
      <c r="E22" s="12"/>
      <c r="F22" s="12"/>
    </row>
    <row r="23" spans="1:6" ht="44.25" customHeight="1">
      <c r="A23" s="3">
        <v>4050</v>
      </c>
      <c r="B23" s="4" t="s">
        <v>19</v>
      </c>
      <c r="C23" s="3" t="s">
        <v>20</v>
      </c>
      <c r="D23" s="5">
        <f>SUM(D25,D38,D81,D96,D106,D132,D147)</f>
        <v>2073556.2999999998</v>
      </c>
      <c r="E23" s="5">
        <f>SUM(E25,E38,E81,E96,E106,E132,E147)</f>
        <v>2722385.9</v>
      </c>
      <c r="F23" s="5">
        <f>SUM(F25,F38,F81,F96,F106,F132,F147)</f>
        <v>0</v>
      </c>
    </row>
    <row r="24" spans="1:6" ht="39.950000000000003" hidden="1" customHeight="1">
      <c r="A24" s="3"/>
      <c r="B24" s="4" t="s">
        <v>18</v>
      </c>
      <c r="C24" s="3"/>
      <c r="D24" s="12"/>
      <c r="E24" s="12"/>
      <c r="F24" s="12"/>
    </row>
    <row r="25" spans="1:6" ht="31.5" customHeight="1">
      <c r="A25" s="3">
        <v>4100</v>
      </c>
      <c r="B25" s="4" t="s">
        <v>21</v>
      </c>
      <c r="C25" s="3" t="s">
        <v>20</v>
      </c>
      <c r="D25" s="5">
        <f>SUM(D27,D32,D35)</f>
        <v>553535.5</v>
      </c>
      <c r="E25" s="5">
        <f>SUM(E27,E32,E35)</f>
        <v>553535.5</v>
      </c>
      <c r="F25" s="5" t="s">
        <v>2</v>
      </c>
    </row>
    <row r="26" spans="1:6" ht="39.950000000000003" hidden="1" customHeight="1">
      <c r="A26" s="3"/>
      <c r="B26" s="4" t="s">
        <v>18</v>
      </c>
      <c r="C26" s="3"/>
      <c r="D26" s="12"/>
      <c r="E26" s="12"/>
      <c r="F26" s="12"/>
    </row>
    <row r="27" spans="1:6" ht="37.5" customHeight="1">
      <c r="A27" s="3">
        <v>4110</v>
      </c>
      <c r="B27" s="4" t="s">
        <v>22</v>
      </c>
      <c r="C27" s="3" t="s">
        <v>20</v>
      </c>
      <c r="D27" s="5">
        <f>SUM(D29:D31)</f>
        <v>553535.5</v>
      </c>
      <c r="E27" s="5">
        <f>SUM(E29:E31)</f>
        <v>553535.5</v>
      </c>
      <c r="F27" s="5" t="s">
        <v>2</v>
      </c>
    </row>
    <row r="28" spans="1:6" ht="39.950000000000003" hidden="1" customHeight="1" thickBot="1">
      <c r="A28" s="3"/>
      <c r="B28" s="4" t="s">
        <v>8</v>
      </c>
      <c r="C28" s="3"/>
      <c r="D28" s="12"/>
      <c r="E28" s="12"/>
      <c r="F28" s="12"/>
    </row>
    <row r="29" spans="1:6" ht="25.5">
      <c r="A29" s="3">
        <v>4111</v>
      </c>
      <c r="B29" s="4" t="s">
        <v>23</v>
      </c>
      <c r="C29" s="3" t="s">
        <v>24</v>
      </c>
      <c r="D29" s="5">
        <f>E29</f>
        <v>433813</v>
      </c>
      <c r="E29" s="5">
        <v>433813</v>
      </c>
      <c r="F29" s="5" t="s">
        <v>2</v>
      </c>
    </row>
    <row r="30" spans="1:6" ht="25.5">
      <c r="A30" s="3">
        <v>4112</v>
      </c>
      <c r="B30" s="4" t="s">
        <v>25</v>
      </c>
      <c r="C30" s="3" t="s">
        <v>26</v>
      </c>
      <c r="D30" s="5">
        <f>SUM(E30,F30)</f>
        <v>119722.5</v>
      </c>
      <c r="E30" s="5">
        <v>119722.5</v>
      </c>
      <c r="F30" s="5" t="s">
        <v>2</v>
      </c>
    </row>
    <row r="31" spans="1:6" ht="21" customHeight="1">
      <c r="A31" s="3">
        <v>4114</v>
      </c>
      <c r="B31" s="4" t="s">
        <v>27</v>
      </c>
      <c r="C31" s="3" t="s">
        <v>28</v>
      </c>
      <c r="D31" s="5">
        <f>SUM(E31,F31)</f>
        <v>0</v>
      </c>
      <c r="E31" s="5">
        <v>0</v>
      </c>
      <c r="F31" s="5" t="s">
        <v>2</v>
      </c>
    </row>
    <row r="32" spans="1:6" ht="25.5">
      <c r="A32" s="3">
        <v>4120</v>
      </c>
      <c r="B32" s="4" t="s">
        <v>29</v>
      </c>
      <c r="C32" s="3" t="s">
        <v>20</v>
      </c>
      <c r="D32" s="5">
        <f>SUM(D34)</f>
        <v>0</v>
      </c>
      <c r="E32" s="5">
        <f>SUM(E34)</f>
        <v>0</v>
      </c>
      <c r="F32" s="5" t="s">
        <v>2</v>
      </c>
    </row>
    <row r="33" spans="1:6" ht="39.950000000000003" hidden="1" customHeight="1" thickBot="1">
      <c r="A33" s="3"/>
      <c r="B33" s="4" t="s">
        <v>8</v>
      </c>
      <c r="C33" s="3"/>
      <c r="D33" s="12"/>
      <c r="E33" s="12"/>
      <c r="F33" s="12"/>
    </row>
    <row r="34" spans="1:6">
      <c r="A34" s="3">
        <v>4121</v>
      </c>
      <c r="B34" s="4" t="s">
        <v>30</v>
      </c>
      <c r="C34" s="3" t="s">
        <v>31</v>
      </c>
      <c r="D34" s="5">
        <f>SUM(E34,F34)</f>
        <v>0</v>
      </c>
      <c r="E34" s="5">
        <v>0</v>
      </c>
      <c r="F34" s="5" t="s">
        <v>2</v>
      </c>
    </row>
    <row r="35" spans="1:6" ht="25.5">
      <c r="A35" s="3">
        <v>4130</v>
      </c>
      <c r="B35" s="4" t="s">
        <v>32</v>
      </c>
      <c r="C35" s="3" t="s">
        <v>20</v>
      </c>
      <c r="D35" s="5">
        <f>SUM(D37)</f>
        <v>0</v>
      </c>
      <c r="E35" s="5">
        <f>SUM(E37)</f>
        <v>0</v>
      </c>
      <c r="F35" s="5" t="s">
        <v>2</v>
      </c>
    </row>
    <row r="36" spans="1:6" ht="39.950000000000003" hidden="1" customHeight="1">
      <c r="A36" s="3"/>
      <c r="B36" s="4" t="s">
        <v>8</v>
      </c>
      <c r="C36" s="3"/>
      <c r="D36" s="12"/>
      <c r="E36" s="12"/>
      <c r="F36" s="12"/>
    </row>
    <row r="37" spans="1:6">
      <c r="A37" s="3">
        <v>4131</v>
      </c>
      <c r="B37" s="4" t="s">
        <v>33</v>
      </c>
      <c r="C37" s="3" t="s">
        <v>34</v>
      </c>
      <c r="D37" s="5">
        <f>SUM(E37,F37)</f>
        <v>0</v>
      </c>
      <c r="E37" s="5">
        <v>0</v>
      </c>
      <c r="F37" s="5" t="s">
        <v>2</v>
      </c>
    </row>
    <row r="38" spans="1:6" ht="38.25" customHeight="1">
      <c r="A38" s="3">
        <v>4200</v>
      </c>
      <c r="B38" s="4" t="s">
        <v>35</v>
      </c>
      <c r="C38" s="3" t="s">
        <v>20</v>
      </c>
      <c r="D38" s="5">
        <f>SUM(D40,D49,D54,D64,D67,D71)</f>
        <v>374549</v>
      </c>
      <c r="E38" s="5">
        <f>SUM(E40,E49,E54,E64,E67,E71)</f>
        <v>374549</v>
      </c>
      <c r="F38" s="5" t="s">
        <v>2</v>
      </c>
    </row>
    <row r="39" spans="1:6" ht="39.950000000000003" hidden="1" customHeight="1">
      <c r="A39" s="3"/>
      <c r="B39" s="4" t="s">
        <v>18</v>
      </c>
      <c r="C39" s="3"/>
      <c r="D39" s="12"/>
      <c r="E39" s="12"/>
      <c r="F39" s="12"/>
    </row>
    <row r="40" spans="1:6" ht="30" customHeight="1">
      <c r="A40" s="3">
        <v>4210</v>
      </c>
      <c r="B40" s="4" t="s">
        <v>36</v>
      </c>
      <c r="C40" s="3" t="s">
        <v>20</v>
      </c>
      <c r="D40" s="5">
        <f>SUM(D42:D48)</f>
        <v>131396.4</v>
      </c>
      <c r="E40" s="5">
        <f>SUM(E42:E48)</f>
        <v>131396.4</v>
      </c>
      <c r="F40" s="5" t="s">
        <v>2</v>
      </c>
    </row>
    <row r="41" spans="1:6" ht="39.950000000000003" hidden="1" customHeight="1">
      <c r="A41" s="3"/>
      <c r="B41" s="4" t="s">
        <v>8</v>
      </c>
      <c r="C41" s="3"/>
      <c r="D41" s="12"/>
      <c r="E41" s="12"/>
      <c r="F41" s="12"/>
    </row>
    <row r="42" spans="1:6" ht="25.5" customHeight="1">
      <c r="A42" s="3">
        <v>4211</v>
      </c>
      <c r="B42" s="4" t="s">
        <v>37</v>
      </c>
      <c r="C42" s="3" t="s">
        <v>38</v>
      </c>
      <c r="D42" s="5">
        <f t="shared" ref="D42:D48" si="0">SUM(E42,F42)</f>
        <v>0</v>
      </c>
      <c r="E42" s="5">
        <v>0</v>
      </c>
      <c r="F42" s="5" t="s">
        <v>2</v>
      </c>
    </row>
    <row r="43" spans="1:6">
      <c r="A43" s="3">
        <v>4212</v>
      </c>
      <c r="B43" s="4" t="s">
        <v>39</v>
      </c>
      <c r="C43" s="3" t="s">
        <v>40</v>
      </c>
      <c r="D43" s="5">
        <f t="shared" si="0"/>
        <v>115210</v>
      </c>
      <c r="E43" s="5">
        <v>115210</v>
      </c>
      <c r="F43" s="5" t="s">
        <v>2</v>
      </c>
    </row>
    <row r="44" spans="1:6">
      <c r="A44" s="3">
        <v>4213</v>
      </c>
      <c r="B44" s="4" t="s">
        <v>41</v>
      </c>
      <c r="C44" s="3" t="s">
        <v>42</v>
      </c>
      <c r="D44" s="5">
        <f t="shared" si="0"/>
        <v>8415.2000000000007</v>
      </c>
      <c r="E44" s="5">
        <v>8415.2000000000007</v>
      </c>
      <c r="F44" s="5" t="s">
        <v>2</v>
      </c>
    </row>
    <row r="45" spans="1:6">
      <c r="A45" s="3">
        <v>4214</v>
      </c>
      <c r="B45" s="4" t="s">
        <v>43</v>
      </c>
      <c r="C45" s="3" t="s">
        <v>44</v>
      </c>
      <c r="D45" s="5">
        <f t="shared" si="0"/>
        <v>6371.2</v>
      </c>
      <c r="E45" s="5">
        <v>6371.2</v>
      </c>
      <c r="F45" s="5" t="s">
        <v>2</v>
      </c>
    </row>
    <row r="46" spans="1:6">
      <c r="A46" s="3">
        <v>4215</v>
      </c>
      <c r="B46" s="4" t="s">
        <v>45</v>
      </c>
      <c r="C46" s="3" t="s">
        <v>46</v>
      </c>
      <c r="D46" s="5">
        <f t="shared" si="0"/>
        <v>1400</v>
      </c>
      <c r="E46" s="5">
        <v>1400</v>
      </c>
      <c r="F46" s="5" t="s">
        <v>2</v>
      </c>
    </row>
    <row r="47" spans="1:6">
      <c r="A47" s="3">
        <v>4216</v>
      </c>
      <c r="B47" s="4" t="s">
        <v>47</v>
      </c>
      <c r="C47" s="3" t="s">
        <v>48</v>
      </c>
      <c r="D47" s="5">
        <f t="shared" si="0"/>
        <v>0</v>
      </c>
      <c r="E47" s="5">
        <v>0</v>
      </c>
      <c r="F47" s="5" t="s">
        <v>2</v>
      </c>
    </row>
    <row r="48" spans="1:6">
      <c r="A48" s="3">
        <v>4217</v>
      </c>
      <c r="B48" s="4" t="s">
        <v>49</v>
      </c>
      <c r="C48" s="3" t="s">
        <v>50</v>
      </c>
      <c r="D48" s="5">
        <f t="shared" si="0"/>
        <v>0</v>
      </c>
      <c r="E48" s="5">
        <v>0</v>
      </c>
      <c r="F48" s="5" t="s">
        <v>2</v>
      </c>
    </row>
    <row r="49" spans="1:6" ht="29.25" customHeight="1">
      <c r="A49" s="3">
        <v>4220</v>
      </c>
      <c r="B49" s="4" t="s">
        <v>51</v>
      </c>
      <c r="C49" s="3" t="s">
        <v>20</v>
      </c>
      <c r="D49" s="5">
        <f>SUM(D51:D53)</f>
        <v>1500</v>
      </c>
      <c r="E49" s="5">
        <f>E51+E52+E53</f>
        <v>1500</v>
      </c>
      <c r="F49" s="5" t="s">
        <v>2</v>
      </c>
    </row>
    <row r="50" spans="1:6" ht="39.950000000000003" hidden="1" customHeight="1">
      <c r="A50" s="3"/>
      <c r="B50" s="4" t="s">
        <v>8</v>
      </c>
      <c r="C50" s="3"/>
      <c r="D50" s="12"/>
      <c r="E50" s="12"/>
      <c r="F50" s="12"/>
    </row>
    <row r="51" spans="1:6">
      <c r="A51" s="3">
        <v>4221</v>
      </c>
      <c r="B51" s="4" t="s">
        <v>52</v>
      </c>
      <c r="C51" s="3" t="s">
        <v>53</v>
      </c>
      <c r="D51" s="5">
        <f>SUM(E51,F51)</f>
        <v>500</v>
      </c>
      <c r="E51" s="5">
        <v>500</v>
      </c>
      <c r="F51" s="5" t="s">
        <v>2</v>
      </c>
    </row>
    <row r="52" spans="1:6">
      <c r="A52" s="3">
        <v>4222</v>
      </c>
      <c r="B52" s="4" t="s">
        <v>54</v>
      </c>
      <c r="C52" s="3" t="s">
        <v>55</v>
      </c>
      <c r="D52" s="5">
        <f>SUM(E52,F52)</f>
        <v>200</v>
      </c>
      <c r="E52" s="5">
        <v>200</v>
      </c>
      <c r="F52" s="5" t="s">
        <v>2</v>
      </c>
    </row>
    <row r="53" spans="1:6">
      <c r="A53" s="3">
        <v>4223</v>
      </c>
      <c r="B53" s="4" t="s">
        <v>56</v>
      </c>
      <c r="C53" s="3" t="s">
        <v>57</v>
      </c>
      <c r="D53" s="5">
        <f>SUM(E53,F53)</f>
        <v>800</v>
      </c>
      <c r="E53" s="5">
        <v>800</v>
      </c>
      <c r="F53" s="5" t="s">
        <v>2</v>
      </c>
    </row>
    <row r="54" spans="1:6" ht="50.25" customHeight="1">
      <c r="A54" s="3">
        <v>4230</v>
      </c>
      <c r="B54" s="4" t="s">
        <v>58</v>
      </c>
      <c r="C54" s="3" t="s">
        <v>2</v>
      </c>
      <c r="D54" s="5">
        <f>SUM(D56:D63)</f>
        <v>108484.6</v>
      </c>
      <c r="E54" s="5">
        <f>SUM(E56:E63)</f>
        <v>108484.6</v>
      </c>
      <c r="F54" s="5" t="s">
        <v>2</v>
      </c>
    </row>
    <row r="55" spans="1:6" ht="39.950000000000003" hidden="1" customHeight="1">
      <c r="A55" s="3"/>
      <c r="B55" s="4" t="s">
        <v>8</v>
      </c>
      <c r="C55" s="3"/>
      <c r="D55" s="12"/>
      <c r="E55" s="12"/>
      <c r="F55" s="12"/>
    </row>
    <row r="56" spans="1:6">
      <c r="A56" s="3">
        <v>4231</v>
      </c>
      <c r="B56" s="4" t="s">
        <v>59</v>
      </c>
      <c r="C56" s="3" t="s">
        <v>60</v>
      </c>
      <c r="D56" s="5">
        <f t="shared" ref="D56:D63" si="1">SUM(E56,F56)</f>
        <v>0</v>
      </c>
      <c r="E56" s="5">
        <v>0</v>
      </c>
      <c r="F56" s="5" t="s">
        <v>2</v>
      </c>
    </row>
    <row r="57" spans="1:6">
      <c r="A57" s="3">
        <v>4232</v>
      </c>
      <c r="B57" s="4" t="s">
        <v>61</v>
      </c>
      <c r="C57" s="3" t="s">
        <v>62</v>
      </c>
      <c r="D57" s="5">
        <f t="shared" si="1"/>
        <v>5940</v>
      </c>
      <c r="E57" s="5">
        <v>5940</v>
      </c>
      <c r="F57" s="5" t="s">
        <v>2</v>
      </c>
    </row>
    <row r="58" spans="1:6" ht="25.5">
      <c r="A58" s="3">
        <v>4233</v>
      </c>
      <c r="B58" s="4" t="s">
        <v>63</v>
      </c>
      <c r="C58" s="3" t="s">
        <v>64</v>
      </c>
      <c r="D58" s="5">
        <f t="shared" si="1"/>
        <v>0</v>
      </c>
      <c r="E58" s="5">
        <v>0</v>
      </c>
      <c r="F58" s="5" t="s">
        <v>2</v>
      </c>
    </row>
    <row r="59" spans="1:6">
      <c r="A59" s="3">
        <v>4234</v>
      </c>
      <c r="B59" s="4" t="s">
        <v>65</v>
      </c>
      <c r="C59" s="3" t="s">
        <v>66</v>
      </c>
      <c r="D59" s="5">
        <f t="shared" si="1"/>
        <v>1080</v>
      </c>
      <c r="E59" s="5">
        <v>1080</v>
      </c>
      <c r="F59" s="5" t="s">
        <v>2</v>
      </c>
    </row>
    <row r="60" spans="1:6">
      <c r="A60" s="3">
        <v>4235</v>
      </c>
      <c r="B60" s="4" t="s">
        <v>67</v>
      </c>
      <c r="C60" s="3" t="s">
        <v>68</v>
      </c>
      <c r="D60" s="5">
        <f t="shared" si="1"/>
        <v>0</v>
      </c>
      <c r="E60" s="5">
        <v>0</v>
      </c>
      <c r="F60" s="5" t="s">
        <v>2</v>
      </c>
    </row>
    <row r="61" spans="1:6">
      <c r="A61" s="3">
        <v>4236</v>
      </c>
      <c r="B61" s="4" t="s">
        <v>69</v>
      </c>
      <c r="C61" s="3" t="s">
        <v>70</v>
      </c>
      <c r="D61" s="5">
        <f t="shared" si="1"/>
        <v>0</v>
      </c>
      <c r="E61" s="5">
        <v>0</v>
      </c>
      <c r="F61" s="5" t="s">
        <v>2</v>
      </c>
    </row>
    <row r="62" spans="1:6">
      <c r="A62" s="3">
        <v>4237</v>
      </c>
      <c r="B62" s="4" t="s">
        <v>71</v>
      </c>
      <c r="C62" s="3" t="s">
        <v>72</v>
      </c>
      <c r="D62" s="5">
        <f t="shared" si="1"/>
        <v>600</v>
      </c>
      <c r="E62" s="5">
        <v>600</v>
      </c>
      <c r="F62" s="5" t="s">
        <v>2</v>
      </c>
    </row>
    <row r="63" spans="1:6">
      <c r="A63" s="3">
        <v>4238</v>
      </c>
      <c r="B63" s="4" t="s">
        <v>73</v>
      </c>
      <c r="C63" s="3" t="s">
        <v>74</v>
      </c>
      <c r="D63" s="5">
        <f t="shared" si="1"/>
        <v>100864.6</v>
      </c>
      <c r="E63" s="5">
        <v>100864.6</v>
      </c>
      <c r="F63" s="5" t="s">
        <v>2</v>
      </c>
    </row>
    <row r="64" spans="1:6" ht="27.75" customHeight="1">
      <c r="A64" s="3">
        <v>4240</v>
      </c>
      <c r="B64" s="4" t="s">
        <v>75</v>
      </c>
      <c r="C64" s="3" t="s">
        <v>20</v>
      </c>
      <c r="D64" s="5">
        <f>SUM(D66)</f>
        <v>13837.3</v>
      </c>
      <c r="E64" s="5">
        <f>E66</f>
        <v>13837.3</v>
      </c>
      <c r="F64" s="5" t="s">
        <v>2</v>
      </c>
    </row>
    <row r="65" spans="1:6" ht="39.950000000000003" hidden="1" customHeight="1" thickBot="1">
      <c r="A65" s="3"/>
      <c r="B65" s="4" t="s">
        <v>8</v>
      </c>
      <c r="C65" s="3"/>
      <c r="D65" s="12"/>
      <c r="E65" s="12"/>
      <c r="F65" s="12"/>
    </row>
    <row r="66" spans="1:6">
      <c r="A66" s="3">
        <v>4241</v>
      </c>
      <c r="B66" s="4" t="s">
        <v>76</v>
      </c>
      <c r="C66" s="3" t="s">
        <v>77</v>
      </c>
      <c r="D66" s="5">
        <f>SUM(E66,F66)</f>
        <v>13837.3</v>
      </c>
      <c r="E66" s="5">
        <v>13837.3</v>
      </c>
      <c r="F66" s="5" t="s">
        <v>2</v>
      </c>
    </row>
    <row r="67" spans="1:6" ht="25.5">
      <c r="A67" s="3">
        <v>4250</v>
      </c>
      <c r="B67" s="4" t="s">
        <v>78</v>
      </c>
      <c r="C67" s="3" t="s">
        <v>20</v>
      </c>
      <c r="D67" s="5">
        <f>SUM(D69:D70)</f>
        <v>26500</v>
      </c>
      <c r="E67" s="5">
        <f>SUM(E69:E70)</f>
        <v>26500</v>
      </c>
      <c r="F67" s="5" t="s">
        <v>2</v>
      </c>
    </row>
    <row r="68" spans="1:6" ht="39.950000000000003" hidden="1" customHeight="1" thickBot="1">
      <c r="A68" s="3"/>
      <c r="B68" s="4" t="s">
        <v>8</v>
      </c>
      <c r="C68" s="3"/>
      <c r="D68" s="12"/>
      <c r="E68" s="12"/>
      <c r="F68" s="12"/>
    </row>
    <row r="69" spans="1:6" ht="25.5">
      <c r="A69" s="3">
        <v>4251</v>
      </c>
      <c r="B69" s="4" t="s">
        <v>79</v>
      </c>
      <c r="C69" s="3" t="s">
        <v>80</v>
      </c>
      <c r="D69" s="5">
        <f>SUM(E69,F69)</f>
        <v>16200</v>
      </c>
      <c r="E69" s="5">
        <v>16200</v>
      </c>
      <c r="F69" s="5" t="s">
        <v>2</v>
      </c>
    </row>
    <row r="70" spans="1:6" ht="27" customHeight="1">
      <c r="A70" s="3">
        <v>4252</v>
      </c>
      <c r="B70" s="4" t="s">
        <v>81</v>
      </c>
      <c r="C70" s="3" t="s">
        <v>82</v>
      </c>
      <c r="D70" s="5">
        <f>SUM(E70,F70)</f>
        <v>10300</v>
      </c>
      <c r="E70" s="5">
        <v>10300</v>
      </c>
      <c r="F70" s="5" t="s">
        <v>2</v>
      </c>
    </row>
    <row r="71" spans="1:6" ht="39.950000000000003" customHeight="1">
      <c r="A71" s="3">
        <v>4260</v>
      </c>
      <c r="B71" s="4" t="s">
        <v>83</v>
      </c>
      <c r="C71" s="3" t="s">
        <v>20</v>
      </c>
      <c r="D71" s="5">
        <f>SUM(D73:D80)</f>
        <v>92830.7</v>
      </c>
      <c r="E71" s="5">
        <f>SUM(E73:E80)</f>
        <v>92830.7</v>
      </c>
      <c r="F71" s="5" t="s">
        <v>2</v>
      </c>
    </row>
    <row r="72" spans="1:6" ht="39.950000000000003" hidden="1" customHeight="1">
      <c r="A72" s="3"/>
      <c r="B72" s="4" t="s">
        <v>8</v>
      </c>
      <c r="C72" s="3"/>
      <c r="D72" s="12"/>
      <c r="E72" s="12"/>
      <c r="F72" s="12"/>
    </row>
    <row r="73" spans="1:6">
      <c r="A73" s="3">
        <v>4261</v>
      </c>
      <c r="B73" s="4" t="s">
        <v>84</v>
      </c>
      <c r="C73" s="3" t="s">
        <v>85</v>
      </c>
      <c r="D73" s="5">
        <f t="shared" ref="D73:D80" si="2">SUM(E73,F73)</f>
        <v>4200</v>
      </c>
      <c r="E73" s="5">
        <v>4200</v>
      </c>
      <c r="F73" s="5" t="s">
        <v>2</v>
      </c>
    </row>
    <row r="74" spans="1:6">
      <c r="A74" s="3">
        <v>4262</v>
      </c>
      <c r="B74" s="4" t="s">
        <v>86</v>
      </c>
      <c r="C74" s="3" t="s">
        <v>87</v>
      </c>
      <c r="D74" s="5">
        <f t="shared" si="2"/>
        <v>950</v>
      </c>
      <c r="E74" s="5">
        <v>950</v>
      </c>
      <c r="F74" s="5" t="s">
        <v>2</v>
      </c>
    </row>
    <row r="75" spans="1:6" ht="29.25" customHeight="1">
      <c r="A75" s="3">
        <v>4263</v>
      </c>
      <c r="B75" s="4" t="s">
        <v>88</v>
      </c>
      <c r="C75" s="3" t="s">
        <v>89</v>
      </c>
      <c r="D75" s="5">
        <f t="shared" si="2"/>
        <v>0</v>
      </c>
      <c r="E75" s="5">
        <v>0</v>
      </c>
      <c r="F75" s="5" t="s">
        <v>2</v>
      </c>
    </row>
    <row r="76" spans="1:6">
      <c r="A76" s="3">
        <v>4264</v>
      </c>
      <c r="B76" s="4" t="s">
        <v>90</v>
      </c>
      <c r="C76" s="3" t="s">
        <v>91</v>
      </c>
      <c r="D76" s="5">
        <f t="shared" si="2"/>
        <v>50257.2</v>
      </c>
      <c r="E76" s="5">
        <v>50257.2</v>
      </c>
      <c r="F76" s="5" t="s">
        <v>2</v>
      </c>
    </row>
    <row r="77" spans="1:6" ht="25.5">
      <c r="A77" s="3">
        <v>4265</v>
      </c>
      <c r="B77" s="4" t="s">
        <v>92</v>
      </c>
      <c r="C77" s="3" t="s">
        <v>93</v>
      </c>
      <c r="D77" s="5">
        <f t="shared" si="2"/>
        <v>0</v>
      </c>
      <c r="E77" s="5">
        <v>0</v>
      </c>
      <c r="F77" s="5" t="s">
        <v>2</v>
      </c>
    </row>
    <row r="78" spans="1:6">
      <c r="A78" s="3">
        <v>4266</v>
      </c>
      <c r="B78" s="4" t="s">
        <v>94</v>
      </c>
      <c r="C78" s="3" t="s">
        <v>95</v>
      </c>
      <c r="D78" s="5">
        <f t="shared" si="2"/>
        <v>0</v>
      </c>
      <c r="E78" s="5">
        <v>0</v>
      </c>
      <c r="F78" s="5" t="s">
        <v>2</v>
      </c>
    </row>
    <row r="79" spans="1:6">
      <c r="A79" s="3">
        <v>4267</v>
      </c>
      <c r="B79" s="4" t="s">
        <v>96</v>
      </c>
      <c r="C79" s="3" t="s">
        <v>97</v>
      </c>
      <c r="D79" s="5">
        <f t="shared" si="2"/>
        <v>7268.3</v>
      </c>
      <c r="E79" s="5">
        <v>7268.3</v>
      </c>
      <c r="F79" s="5" t="s">
        <v>2</v>
      </c>
    </row>
    <row r="80" spans="1:6" ht="15.75" customHeight="1">
      <c r="A80" s="3">
        <v>4268</v>
      </c>
      <c r="B80" s="4" t="s">
        <v>98</v>
      </c>
      <c r="C80" s="3" t="s">
        <v>99</v>
      </c>
      <c r="D80" s="5">
        <f t="shared" si="2"/>
        <v>30155.200000000001</v>
      </c>
      <c r="E80" s="5">
        <v>30155.200000000001</v>
      </c>
      <c r="F80" s="5" t="s">
        <v>2</v>
      </c>
    </row>
    <row r="81" spans="1:6" ht="0.75" customHeight="1">
      <c r="A81" s="3">
        <v>4300</v>
      </c>
      <c r="B81" s="4" t="s">
        <v>100</v>
      </c>
      <c r="C81" s="3" t="s">
        <v>20</v>
      </c>
      <c r="D81" s="5">
        <f>SUM(D83,D87,D91)</f>
        <v>0</v>
      </c>
      <c r="E81" s="5">
        <f>SUM(E83,E87,E91)</f>
        <v>0</v>
      </c>
      <c r="F81" s="5" t="s">
        <v>2</v>
      </c>
    </row>
    <row r="82" spans="1:6" ht="15.75" hidden="1" customHeight="1">
      <c r="A82" s="3"/>
      <c r="B82" s="4" t="s">
        <v>18</v>
      </c>
      <c r="C82" s="3"/>
      <c r="D82" s="12"/>
      <c r="E82" s="12"/>
      <c r="F82" s="12"/>
    </row>
    <row r="83" spans="1:6" ht="18" hidden="1" customHeight="1" thickBot="1">
      <c r="A83" s="3">
        <v>4310</v>
      </c>
      <c r="B83" s="4" t="s">
        <v>101</v>
      </c>
      <c r="C83" s="3" t="s">
        <v>20</v>
      </c>
      <c r="D83" s="5">
        <f>SUM(D85:D86)</f>
        <v>0</v>
      </c>
      <c r="E83" s="5">
        <f>SUM(E85:E86)</f>
        <v>0</v>
      </c>
      <c r="F83" s="5" t="s">
        <v>2</v>
      </c>
    </row>
    <row r="84" spans="1:6" ht="16.5" hidden="1" customHeight="1">
      <c r="A84" s="3"/>
      <c r="B84" s="4" t="s">
        <v>8</v>
      </c>
      <c r="C84" s="3"/>
      <c r="D84" s="12"/>
      <c r="E84" s="12"/>
      <c r="F84" s="12"/>
    </row>
    <row r="85" spans="1:6" ht="21" hidden="1" customHeight="1">
      <c r="A85" s="3">
        <v>4311</v>
      </c>
      <c r="B85" s="4" t="s">
        <v>102</v>
      </c>
      <c r="C85" s="3" t="s">
        <v>103</v>
      </c>
      <c r="D85" s="5">
        <f>SUM(E85,F85)</f>
        <v>0</v>
      </c>
      <c r="E85" s="5">
        <v>0</v>
      </c>
      <c r="F85" s="5" t="s">
        <v>2</v>
      </c>
    </row>
    <row r="86" spans="1:6" ht="20.25" hidden="1" customHeight="1">
      <c r="A86" s="3">
        <v>4312</v>
      </c>
      <c r="B86" s="4" t="s">
        <v>104</v>
      </c>
      <c r="C86" s="3" t="s">
        <v>105</v>
      </c>
      <c r="D86" s="5">
        <f>SUM(E86,F86)</f>
        <v>0</v>
      </c>
      <c r="E86" s="5">
        <v>0</v>
      </c>
      <c r="F86" s="5" t="s">
        <v>2</v>
      </c>
    </row>
    <row r="87" spans="1:6" ht="19.5" hidden="1" customHeight="1">
      <c r="A87" s="3">
        <v>4320</v>
      </c>
      <c r="B87" s="4" t="s">
        <v>106</v>
      </c>
      <c r="C87" s="3" t="s">
        <v>20</v>
      </c>
      <c r="D87" s="5">
        <f>SUM(D89:D90)</f>
        <v>0</v>
      </c>
      <c r="E87" s="5">
        <f>SUM(E89:E90)</f>
        <v>0</v>
      </c>
      <c r="F87" s="5" t="s">
        <v>2</v>
      </c>
    </row>
    <row r="88" spans="1:6" ht="15.75" hidden="1" customHeight="1">
      <c r="A88" s="3"/>
      <c r="B88" s="4" t="s">
        <v>8</v>
      </c>
      <c r="C88" s="3"/>
      <c r="D88" s="12"/>
      <c r="E88" s="12"/>
      <c r="F88" s="12"/>
    </row>
    <row r="89" spans="1:6" ht="18" hidden="1" customHeight="1">
      <c r="A89" s="3">
        <v>4321</v>
      </c>
      <c r="B89" s="4" t="s">
        <v>107</v>
      </c>
      <c r="C89" s="3" t="s">
        <v>108</v>
      </c>
      <c r="D89" s="5">
        <f>SUM(E89,F89)</f>
        <v>0</v>
      </c>
      <c r="E89" s="5">
        <v>0</v>
      </c>
      <c r="F89" s="5" t="s">
        <v>2</v>
      </c>
    </row>
    <row r="90" spans="1:6" ht="21" hidden="1" customHeight="1">
      <c r="A90" s="3">
        <v>4322</v>
      </c>
      <c r="B90" s="4" t="s">
        <v>109</v>
      </c>
      <c r="C90" s="3" t="s">
        <v>110</v>
      </c>
      <c r="D90" s="5">
        <f>SUM(E90,F90)</f>
        <v>0</v>
      </c>
      <c r="E90" s="5">
        <v>0</v>
      </c>
      <c r="F90" s="5" t="s">
        <v>2</v>
      </c>
    </row>
    <row r="91" spans="1:6" ht="18" hidden="1" customHeight="1">
      <c r="A91" s="3">
        <v>4330</v>
      </c>
      <c r="B91" s="4" t="s">
        <v>111</v>
      </c>
      <c r="C91" s="3" t="s">
        <v>20</v>
      </c>
      <c r="D91" s="5">
        <f>SUM(D93:D95)</f>
        <v>0</v>
      </c>
      <c r="E91" s="5">
        <f>SUM(E93:E95)</f>
        <v>0</v>
      </c>
      <c r="F91" s="5" t="s">
        <v>2</v>
      </c>
    </row>
    <row r="92" spans="1:6" ht="15.75" hidden="1" customHeight="1">
      <c r="A92" s="3"/>
      <c r="B92" s="4" t="s">
        <v>8</v>
      </c>
      <c r="C92" s="3"/>
      <c r="D92" s="12"/>
      <c r="E92" s="12"/>
      <c r="F92" s="12"/>
    </row>
    <row r="93" spans="1:6" ht="16.5" hidden="1" customHeight="1">
      <c r="A93" s="3">
        <v>4331</v>
      </c>
      <c r="B93" s="4" t="s">
        <v>112</v>
      </c>
      <c r="C93" s="3" t="s">
        <v>113</v>
      </c>
      <c r="D93" s="5">
        <f>SUM(E93,F93)</f>
        <v>0</v>
      </c>
      <c r="E93" s="5">
        <v>0</v>
      </c>
      <c r="F93" s="5" t="s">
        <v>2</v>
      </c>
    </row>
    <row r="94" spans="1:6" ht="16.5" hidden="1" customHeight="1">
      <c r="A94" s="3">
        <v>4332</v>
      </c>
      <c r="B94" s="4" t="s">
        <v>114</v>
      </c>
      <c r="C94" s="3" t="s">
        <v>115</v>
      </c>
      <c r="D94" s="5">
        <f>SUM(E94,F94)</f>
        <v>0</v>
      </c>
      <c r="E94" s="5">
        <v>0</v>
      </c>
      <c r="F94" s="5" t="s">
        <v>2</v>
      </c>
    </row>
    <row r="95" spans="1:6" ht="20.25" hidden="1" customHeight="1">
      <c r="A95" s="3">
        <v>4333</v>
      </c>
      <c r="B95" s="4" t="s">
        <v>116</v>
      </c>
      <c r="C95" s="3" t="s">
        <v>117</v>
      </c>
      <c r="D95" s="5">
        <f>SUM(E95,F95)</f>
        <v>0</v>
      </c>
      <c r="E95" s="5">
        <v>0</v>
      </c>
      <c r="F95" s="5" t="s">
        <v>2</v>
      </c>
    </row>
    <row r="96" spans="1:6">
      <c r="A96" s="3">
        <v>4400</v>
      </c>
      <c r="B96" s="4" t="s">
        <v>118</v>
      </c>
      <c r="C96" s="3" t="s">
        <v>20</v>
      </c>
      <c r="D96" s="5">
        <f>SUM(D98,D102)</f>
        <v>1096003.7</v>
      </c>
      <c r="E96" s="5">
        <f>SUM(E98,E102)</f>
        <v>1096003.7</v>
      </c>
      <c r="F96" s="5" t="s">
        <v>2</v>
      </c>
    </row>
    <row r="97" spans="1:6" ht="39.950000000000003" hidden="1" customHeight="1">
      <c r="A97" s="3"/>
      <c r="B97" s="4" t="s">
        <v>18</v>
      </c>
      <c r="C97" s="3"/>
      <c r="D97" s="12"/>
      <c r="E97" s="12"/>
      <c r="F97" s="12"/>
    </row>
    <row r="98" spans="1:6" ht="30" customHeight="1">
      <c r="A98" s="3">
        <v>4410</v>
      </c>
      <c r="B98" s="4" t="s">
        <v>119</v>
      </c>
      <c r="C98" s="3" t="s">
        <v>20</v>
      </c>
      <c r="D98" s="5">
        <f>SUM(D100:D101)</f>
        <v>1096003.7</v>
      </c>
      <c r="E98" s="5">
        <f>SUM(E100:E101)</f>
        <v>1096003.7</v>
      </c>
      <c r="F98" s="5" t="s">
        <v>2</v>
      </c>
    </row>
    <row r="99" spans="1:6" ht="39.950000000000003" hidden="1" customHeight="1">
      <c r="A99" s="3"/>
      <c r="B99" s="4" t="s">
        <v>8</v>
      </c>
      <c r="C99" s="3"/>
      <c r="D99" s="12"/>
      <c r="E99" s="12"/>
      <c r="F99" s="12"/>
    </row>
    <row r="100" spans="1:6" ht="35.25" customHeight="1">
      <c r="A100" s="3">
        <v>4411</v>
      </c>
      <c r="B100" s="4" t="s">
        <v>120</v>
      </c>
      <c r="C100" s="3" t="s">
        <v>121</v>
      </c>
      <c r="D100" s="5">
        <f>SUM(E100,F100)</f>
        <v>1096003.7</v>
      </c>
      <c r="E100" s="15">
        <v>1096003.7</v>
      </c>
      <c r="F100" s="5" t="s">
        <v>2</v>
      </c>
    </row>
    <row r="101" spans="1:6" ht="25.5">
      <c r="A101" s="3">
        <v>4412</v>
      </c>
      <c r="B101" s="4" t="s">
        <v>122</v>
      </c>
      <c r="C101" s="3" t="s">
        <v>123</v>
      </c>
      <c r="D101" s="5">
        <f>SUM(E101,F101)</f>
        <v>0</v>
      </c>
      <c r="E101" s="5">
        <v>0</v>
      </c>
      <c r="F101" s="5" t="s">
        <v>2</v>
      </c>
    </row>
    <row r="102" spans="1:6" ht="28.5" customHeight="1">
      <c r="A102" s="3">
        <v>4420</v>
      </c>
      <c r="B102" s="4" t="s">
        <v>124</v>
      </c>
      <c r="C102" s="3" t="s">
        <v>20</v>
      </c>
      <c r="D102" s="5">
        <f>SUM(D104:D105)</f>
        <v>0</v>
      </c>
      <c r="E102" s="5">
        <f>SUM(E104:E105)</f>
        <v>0</v>
      </c>
      <c r="F102" s="5" t="s">
        <v>2</v>
      </c>
    </row>
    <row r="103" spans="1:6" ht="39.950000000000003" hidden="1" customHeight="1">
      <c r="A103" s="3"/>
      <c r="B103" s="4" t="s">
        <v>8</v>
      </c>
      <c r="C103" s="3"/>
      <c r="D103" s="12"/>
      <c r="E103" s="12"/>
      <c r="F103" s="12"/>
    </row>
    <row r="104" spans="1:6" ht="25.5" hidden="1" customHeight="1">
      <c r="A104" s="3">
        <v>4421</v>
      </c>
      <c r="B104" s="4" t="s">
        <v>125</v>
      </c>
      <c r="C104" s="3" t="s">
        <v>126</v>
      </c>
      <c r="D104" s="5">
        <f>SUM(E104,F104)</f>
        <v>0</v>
      </c>
      <c r="E104" s="5">
        <v>0</v>
      </c>
      <c r="F104" s="5" t="s">
        <v>2</v>
      </c>
    </row>
    <row r="105" spans="1:6" ht="25.5" hidden="1" customHeight="1">
      <c r="A105" s="3">
        <v>4422</v>
      </c>
      <c r="B105" s="4" t="s">
        <v>127</v>
      </c>
      <c r="C105" s="3" t="s">
        <v>128</v>
      </c>
      <c r="D105" s="5">
        <f>SUM(E105,F105)</f>
        <v>0</v>
      </c>
      <c r="E105" s="5">
        <v>0</v>
      </c>
      <c r="F105" s="5" t="s">
        <v>2</v>
      </c>
    </row>
    <row r="106" spans="1:6" ht="25.5">
      <c r="A106" s="3">
        <v>4500</v>
      </c>
      <c r="B106" s="4" t="s">
        <v>129</v>
      </c>
      <c r="C106" s="3"/>
      <c r="D106" s="5">
        <f>SUM(D108,D112,D116,D124)</f>
        <v>15801.2</v>
      </c>
      <c r="E106" s="5">
        <f>SUM(E108,E112,E116,E124)</f>
        <v>15801.2</v>
      </c>
      <c r="F106" s="5" t="s">
        <v>2</v>
      </c>
    </row>
    <row r="107" spans="1:6" ht="39.950000000000003" hidden="1" customHeight="1">
      <c r="A107" s="3"/>
      <c r="B107" s="4" t="s">
        <v>18</v>
      </c>
      <c r="C107" s="3"/>
      <c r="D107" s="12"/>
      <c r="E107" s="12"/>
      <c r="F107" s="12"/>
    </row>
    <row r="108" spans="1:6" ht="39.950000000000003" hidden="1" customHeight="1">
      <c r="A108" s="3">
        <v>4510</v>
      </c>
      <c r="B108" s="4" t="s">
        <v>130</v>
      </c>
      <c r="C108" s="3" t="s">
        <v>20</v>
      </c>
      <c r="D108" s="5">
        <f>SUM(D110:D111)</f>
        <v>0</v>
      </c>
      <c r="E108" s="5">
        <f>SUM(E110:E111)</f>
        <v>0</v>
      </c>
      <c r="F108" s="5" t="s">
        <v>2</v>
      </c>
    </row>
    <row r="109" spans="1:6" ht="39.950000000000003" hidden="1" customHeight="1">
      <c r="A109" s="3"/>
      <c r="B109" s="4" t="s">
        <v>8</v>
      </c>
      <c r="C109" s="3"/>
      <c r="D109" s="12"/>
      <c r="E109" s="12"/>
      <c r="F109" s="12"/>
    </row>
    <row r="110" spans="1:6" ht="39.950000000000003" hidden="1" customHeight="1">
      <c r="A110" s="3">
        <v>4511</v>
      </c>
      <c r="B110" s="4" t="s">
        <v>131</v>
      </c>
      <c r="C110" s="3" t="s">
        <v>132</v>
      </c>
      <c r="D110" s="5">
        <f>SUM(E110,F110)</f>
        <v>0</v>
      </c>
      <c r="E110" s="5">
        <v>0</v>
      </c>
      <c r="F110" s="5" t="s">
        <v>2</v>
      </c>
    </row>
    <row r="111" spans="1:6" ht="39.950000000000003" hidden="1" customHeight="1">
      <c r="A111" s="3">
        <v>4512</v>
      </c>
      <c r="B111" s="4" t="s">
        <v>133</v>
      </c>
      <c r="C111" s="3" t="s">
        <v>134</v>
      </c>
      <c r="D111" s="5">
        <f>SUM(E111,F111)</f>
        <v>0</v>
      </c>
      <c r="E111" s="5">
        <v>0</v>
      </c>
      <c r="F111" s="5" t="s">
        <v>2</v>
      </c>
    </row>
    <row r="112" spans="1:6" ht="39.950000000000003" hidden="1" customHeight="1">
      <c r="A112" s="3">
        <v>4520</v>
      </c>
      <c r="B112" s="4" t="s">
        <v>135</v>
      </c>
      <c r="C112" s="3" t="s">
        <v>20</v>
      </c>
      <c r="D112" s="5">
        <f>SUM(D114:D115)</f>
        <v>0</v>
      </c>
      <c r="E112" s="5">
        <f>SUM(E114:E115)</f>
        <v>0</v>
      </c>
      <c r="F112" s="5" t="s">
        <v>2</v>
      </c>
    </row>
    <row r="113" spans="1:6" ht="39.950000000000003" hidden="1" customHeight="1">
      <c r="A113" s="3"/>
      <c r="B113" s="4" t="s">
        <v>8</v>
      </c>
      <c r="C113" s="3"/>
      <c r="D113" s="12"/>
      <c r="E113" s="12"/>
      <c r="F113" s="12"/>
    </row>
    <row r="114" spans="1:6" ht="39.950000000000003" hidden="1" customHeight="1">
      <c r="A114" s="3">
        <v>4521</v>
      </c>
      <c r="B114" s="4" t="s">
        <v>136</v>
      </c>
      <c r="C114" s="3" t="s">
        <v>137</v>
      </c>
      <c r="D114" s="5">
        <f>SUM(E114,F114)</f>
        <v>0</v>
      </c>
      <c r="E114" s="5">
        <v>0</v>
      </c>
      <c r="F114" s="5" t="s">
        <v>2</v>
      </c>
    </row>
    <row r="115" spans="1:6" ht="39.950000000000003" hidden="1" customHeight="1">
      <c r="A115" s="3">
        <v>4522</v>
      </c>
      <c r="B115" s="4" t="s">
        <v>138</v>
      </c>
      <c r="C115" s="3" t="s">
        <v>139</v>
      </c>
      <c r="D115" s="5">
        <f>SUM(E115,F115)</f>
        <v>0</v>
      </c>
      <c r="E115" s="5">
        <v>0</v>
      </c>
      <c r="F115" s="5" t="s">
        <v>2</v>
      </c>
    </row>
    <row r="116" spans="1:6" ht="33.75" customHeight="1">
      <c r="A116" s="3">
        <v>4530</v>
      </c>
      <c r="B116" s="4" t="s">
        <v>140</v>
      </c>
      <c r="C116" s="3" t="s">
        <v>20</v>
      </c>
      <c r="D116" s="5">
        <f>SUM(D118:D120)</f>
        <v>6348.6</v>
      </c>
      <c r="E116" s="5">
        <f>SUM(E118:E120)</f>
        <v>6348.6</v>
      </c>
      <c r="F116" s="5" t="s">
        <v>2</v>
      </c>
    </row>
    <row r="117" spans="1:6" ht="39.950000000000003" hidden="1" customHeight="1">
      <c r="A117" s="3"/>
      <c r="B117" s="4" t="s">
        <v>8</v>
      </c>
      <c r="C117" s="3"/>
      <c r="D117" s="12"/>
      <c r="E117" s="12"/>
      <c r="F117" s="12"/>
    </row>
    <row r="118" spans="1:6" ht="27.75" customHeight="1">
      <c r="A118" s="3">
        <v>4531</v>
      </c>
      <c r="B118" s="4" t="s">
        <v>141</v>
      </c>
      <c r="C118" s="3" t="s">
        <v>142</v>
      </c>
      <c r="D118" s="5">
        <f>SUM(E118,F118)</f>
        <v>6348.6</v>
      </c>
      <c r="E118" s="5">
        <v>6348.6</v>
      </c>
      <c r="F118" s="5" t="s">
        <v>2</v>
      </c>
    </row>
    <row r="119" spans="1:6" ht="31.5" customHeight="1">
      <c r="A119" s="3">
        <v>4532</v>
      </c>
      <c r="B119" s="4" t="s">
        <v>143</v>
      </c>
      <c r="C119" s="3" t="s">
        <v>144</v>
      </c>
      <c r="D119" s="5">
        <f>SUM(E119,F119)</f>
        <v>0</v>
      </c>
      <c r="E119" s="5">
        <v>0</v>
      </c>
      <c r="F119" s="5" t="s">
        <v>2</v>
      </c>
    </row>
    <row r="120" spans="1:6" ht="32.25" customHeight="1">
      <c r="A120" s="3">
        <v>4533</v>
      </c>
      <c r="B120" s="4" t="s">
        <v>145</v>
      </c>
      <c r="C120" s="3" t="s">
        <v>146</v>
      </c>
      <c r="D120" s="5">
        <f>SUM(D121,D122,D123)</f>
        <v>0</v>
      </c>
      <c r="E120" s="5">
        <f>SUM(E121,E122,E123)</f>
        <v>0</v>
      </c>
      <c r="F120" s="5" t="s">
        <v>2</v>
      </c>
    </row>
    <row r="121" spans="1:6" ht="22.5" customHeight="1">
      <c r="A121" s="3">
        <v>4534</v>
      </c>
      <c r="B121" s="4" t="s">
        <v>147</v>
      </c>
      <c r="C121" s="3"/>
      <c r="D121" s="5">
        <f>SUM(E121,F121)</f>
        <v>0</v>
      </c>
      <c r="E121" s="5">
        <v>0</v>
      </c>
      <c r="F121" s="5" t="s">
        <v>2</v>
      </c>
    </row>
    <row r="122" spans="1:6" ht="19.5" customHeight="1">
      <c r="A122" s="3">
        <v>4535</v>
      </c>
      <c r="B122" s="4" t="s">
        <v>148</v>
      </c>
      <c r="C122" s="3"/>
      <c r="D122" s="5">
        <f>SUM(E122,F122)</f>
        <v>0</v>
      </c>
      <c r="E122" s="5">
        <v>0</v>
      </c>
      <c r="F122" s="5" t="s">
        <v>2</v>
      </c>
    </row>
    <row r="123" spans="1:6" ht="18" customHeight="1">
      <c r="A123" s="3">
        <v>4536</v>
      </c>
      <c r="B123" s="4" t="s">
        <v>149</v>
      </c>
      <c r="C123" s="3"/>
      <c r="D123" s="5">
        <f>SUM(E123,F123)</f>
        <v>0</v>
      </c>
      <c r="E123" s="5">
        <f>0-SUM(E122,E125)</f>
        <v>0</v>
      </c>
      <c r="F123" s="5" t="s">
        <v>2</v>
      </c>
    </row>
    <row r="124" spans="1:6" ht="28.5" customHeight="1">
      <c r="A124" s="3">
        <v>4540</v>
      </c>
      <c r="B124" s="4" t="s">
        <v>150</v>
      </c>
      <c r="C124" s="3" t="s">
        <v>20</v>
      </c>
      <c r="D124" s="5">
        <f>SUM(D126:D128)</f>
        <v>9452.6</v>
      </c>
      <c r="E124" s="5">
        <f>SUM(E126:E128)</f>
        <v>9452.6</v>
      </c>
      <c r="F124" s="5" t="s">
        <v>2</v>
      </c>
    </row>
    <row r="125" spans="1:6" ht="16.5" customHeight="1">
      <c r="A125" s="3"/>
      <c r="B125" s="4" t="s">
        <v>8</v>
      </c>
      <c r="C125" s="3"/>
      <c r="D125" s="12"/>
      <c r="E125" s="12"/>
      <c r="F125" s="12"/>
    </row>
    <row r="126" spans="1:6" ht="25.5" customHeight="1">
      <c r="A126" s="3">
        <v>4541</v>
      </c>
      <c r="B126" s="4" t="s">
        <v>151</v>
      </c>
      <c r="C126" s="3" t="s">
        <v>152</v>
      </c>
      <c r="D126" s="5">
        <f>SUM(E126,F126)</f>
        <v>0</v>
      </c>
      <c r="E126" s="5">
        <v>0</v>
      </c>
      <c r="F126" s="5" t="s">
        <v>2</v>
      </c>
    </row>
    <row r="127" spans="1:6" ht="24.75" customHeight="1">
      <c r="A127" s="3">
        <v>4542</v>
      </c>
      <c r="B127" s="4" t="s">
        <v>153</v>
      </c>
      <c r="C127" s="3" t="s">
        <v>154</v>
      </c>
      <c r="D127" s="5">
        <f>SUM(E127,F127)</f>
        <v>0</v>
      </c>
      <c r="E127" s="5">
        <v>0</v>
      </c>
      <c r="F127" s="5" t="s">
        <v>2</v>
      </c>
    </row>
    <row r="128" spans="1:6" ht="27.75" customHeight="1">
      <c r="A128" s="3">
        <v>4543</v>
      </c>
      <c r="B128" s="4" t="s">
        <v>155</v>
      </c>
      <c r="C128" s="3" t="s">
        <v>156</v>
      </c>
      <c r="D128" s="5">
        <f>E128</f>
        <v>9452.6</v>
      </c>
      <c r="E128" s="5">
        <v>9452.6</v>
      </c>
      <c r="F128" s="5" t="s">
        <v>2</v>
      </c>
    </row>
    <row r="129" spans="1:6" ht="21" customHeight="1">
      <c r="A129" s="3">
        <v>4544</v>
      </c>
      <c r="B129" s="4" t="s">
        <v>157</v>
      </c>
      <c r="C129" s="3"/>
      <c r="D129" s="5">
        <f>SUM(E129,F129)</f>
        <v>0</v>
      </c>
      <c r="E129" s="5">
        <v>0</v>
      </c>
      <c r="F129" s="5" t="s">
        <v>2</v>
      </c>
    </row>
    <row r="130" spans="1:6" ht="21" customHeight="1">
      <c r="A130" s="3">
        <v>4545</v>
      </c>
      <c r="B130" s="4" t="s">
        <v>148</v>
      </c>
      <c r="C130" s="3"/>
      <c r="D130" s="5">
        <f>SUM(E130,F130)</f>
        <v>0</v>
      </c>
      <c r="E130" s="5">
        <v>0</v>
      </c>
      <c r="F130" s="5" t="s">
        <v>2</v>
      </c>
    </row>
    <row r="131" spans="1:6" ht="19.5" customHeight="1">
      <c r="A131" s="3">
        <v>4546</v>
      </c>
      <c r="B131" s="4" t="s">
        <v>149</v>
      </c>
      <c r="C131" s="3"/>
      <c r="D131" s="5">
        <f>SUM(E131,F131)</f>
        <v>9452.6</v>
      </c>
      <c r="E131" s="5">
        <v>9452.6</v>
      </c>
      <c r="F131" s="5" t="s">
        <v>2</v>
      </c>
    </row>
    <row r="132" spans="1:6" ht="30" customHeight="1">
      <c r="A132" s="3">
        <v>4600</v>
      </c>
      <c r="B132" s="4" t="s">
        <v>158</v>
      </c>
      <c r="C132" s="3" t="s">
        <v>20</v>
      </c>
      <c r="D132" s="5">
        <f>SUM(D134,D138,D144)</f>
        <v>18450</v>
      </c>
      <c r="E132" s="5">
        <f>SUM(E134,E138,E144)</f>
        <v>18450</v>
      </c>
      <c r="F132" s="5" t="s">
        <v>2</v>
      </c>
    </row>
    <row r="133" spans="1:6" ht="39.950000000000003" hidden="1" customHeight="1">
      <c r="A133" s="3"/>
      <c r="B133" s="4" t="s">
        <v>18</v>
      </c>
      <c r="C133" s="3"/>
      <c r="D133" s="12"/>
      <c r="E133" s="12"/>
      <c r="F133" s="12"/>
    </row>
    <row r="134" spans="1:6" ht="39.950000000000003" hidden="1" customHeight="1">
      <c r="A134" s="3">
        <v>4610</v>
      </c>
      <c r="B134" s="4" t="s">
        <v>159</v>
      </c>
      <c r="C134" s="3"/>
      <c r="D134" s="5">
        <f>SUM(D136:D137)</f>
        <v>0</v>
      </c>
      <c r="E134" s="5">
        <f>SUM(E136:E137)</f>
        <v>0</v>
      </c>
      <c r="F134" s="5" t="s">
        <v>2</v>
      </c>
    </row>
    <row r="135" spans="1:6" ht="39.950000000000003" hidden="1" customHeight="1">
      <c r="A135" s="3"/>
      <c r="B135" s="4" t="s">
        <v>18</v>
      </c>
      <c r="C135" s="3"/>
      <c r="D135" s="12"/>
      <c r="E135" s="12"/>
      <c r="F135" s="12"/>
    </row>
    <row r="136" spans="1:6" ht="39.950000000000003" hidden="1" customHeight="1">
      <c r="A136" s="3">
        <v>4610</v>
      </c>
      <c r="B136" s="4" t="s">
        <v>160</v>
      </c>
      <c r="C136" s="3" t="s">
        <v>161</v>
      </c>
      <c r="D136" s="5">
        <f>SUM(E136,F136)</f>
        <v>0</v>
      </c>
      <c r="E136" s="5">
        <v>0</v>
      </c>
      <c r="F136" s="5" t="s">
        <v>2</v>
      </c>
    </row>
    <row r="137" spans="1:6" ht="39.950000000000003" hidden="1" customHeight="1">
      <c r="A137" s="3">
        <v>4620</v>
      </c>
      <c r="B137" s="4" t="s">
        <v>162</v>
      </c>
      <c r="C137" s="3" t="s">
        <v>163</v>
      </c>
      <c r="D137" s="5">
        <f>SUM(E137,F137)</f>
        <v>0</v>
      </c>
      <c r="E137" s="5">
        <v>0</v>
      </c>
      <c r="F137" s="5" t="s">
        <v>2</v>
      </c>
    </row>
    <row r="138" spans="1:6" ht="39.950000000000003" customHeight="1">
      <c r="A138" s="3">
        <v>4630</v>
      </c>
      <c r="B138" s="4" t="s">
        <v>164</v>
      </c>
      <c r="C138" s="3" t="s">
        <v>20</v>
      </c>
      <c r="D138" s="5">
        <f>SUM(D140:D143)</f>
        <v>18450</v>
      </c>
      <c r="E138" s="5">
        <f>SUM(E140:E143)</f>
        <v>18450</v>
      </c>
      <c r="F138" s="5" t="s">
        <v>2</v>
      </c>
    </row>
    <row r="139" spans="1:6" ht="39.950000000000003" hidden="1" customHeight="1">
      <c r="A139" s="3"/>
      <c r="B139" s="4" t="s">
        <v>165</v>
      </c>
      <c r="C139" s="3"/>
      <c r="D139" s="12"/>
      <c r="E139" s="12"/>
      <c r="F139" s="12"/>
    </row>
    <row r="140" spans="1:6" ht="39.950000000000003" hidden="1" customHeight="1">
      <c r="A140" s="3">
        <v>4631</v>
      </c>
      <c r="B140" s="4" t="s">
        <v>166</v>
      </c>
      <c r="C140" s="3" t="s">
        <v>167</v>
      </c>
      <c r="D140" s="5">
        <f>SUM(E140,F140)</f>
        <v>0</v>
      </c>
      <c r="E140" s="5">
        <v>0</v>
      </c>
      <c r="F140" s="5" t="s">
        <v>2</v>
      </c>
    </row>
    <row r="141" spans="1:6" ht="39.950000000000003" hidden="1" customHeight="1">
      <c r="A141" s="3">
        <v>4632</v>
      </c>
      <c r="B141" s="4" t="s">
        <v>168</v>
      </c>
      <c r="C141" s="3" t="s">
        <v>169</v>
      </c>
      <c r="D141" s="5">
        <f>SUM(E141,F141)</f>
        <v>0</v>
      </c>
      <c r="E141" s="5">
        <v>0</v>
      </c>
      <c r="F141" s="5" t="s">
        <v>2</v>
      </c>
    </row>
    <row r="142" spans="1:6" ht="39.950000000000003" hidden="1" customHeight="1">
      <c r="A142" s="3">
        <v>4633</v>
      </c>
      <c r="B142" s="4" t="s">
        <v>170</v>
      </c>
      <c r="C142" s="3" t="s">
        <v>171</v>
      </c>
      <c r="D142" s="5">
        <f>SUM(E142,F142)</f>
        <v>0</v>
      </c>
      <c r="E142" s="5">
        <v>0</v>
      </c>
      <c r="F142" s="5" t="s">
        <v>2</v>
      </c>
    </row>
    <row r="143" spans="1:6" ht="15.75" customHeight="1">
      <c r="A143" s="3">
        <v>4634</v>
      </c>
      <c r="B143" s="4" t="s">
        <v>172</v>
      </c>
      <c r="C143" s="3" t="s">
        <v>173</v>
      </c>
      <c r="D143" s="5">
        <f>SUM(E143,F143)</f>
        <v>18450</v>
      </c>
      <c r="E143" s="5">
        <v>18450</v>
      </c>
      <c r="F143" s="5" t="s">
        <v>2</v>
      </c>
    </row>
    <row r="144" spans="1:6" ht="39.950000000000003" hidden="1" customHeight="1">
      <c r="A144" s="3">
        <v>4640</v>
      </c>
      <c r="B144" s="4" t="s">
        <v>174</v>
      </c>
      <c r="C144" s="3" t="s">
        <v>20</v>
      </c>
      <c r="D144" s="5">
        <f>SUM(D146)</f>
        <v>0</v>
      </c>
      <c r="E144" s="5">
        <f>SUM(E146)</f>
        <v>0</v>
      </c>
      <c r="F144" s="5" t="s">
        <v>2</v>
      </c>
    </row>
    <row r="145" spans="1:6" ht="39.950000000000003" hidden="1" customHeight="1">
      <c r="A145" s="3"/>
      <c r="B145" s="4" t="s">
        <v>165</v>
      </c>
      <c r="C145" s="3"/>
      <c r="D145" s="12"/>
      <c r="E145" s="12"/>
      <c r="F145" s="12"/>
    </row>
    <row r="146" spans="1:6" ht="39.950000000000003" hidden="1" customHeight="1">
      <c r="A146" s="3">
        <v>4641</v>
      </c>
      <c r="B146" s="4" t="s">
        <v>175</v>
      </c>
      <c r="C146" s="3" t="s">
        <v>176</v>
      </c>
      <c r="D146" s="5">
        <f>SUM(E146,F146)</f>
        <v>0</v>
      </c>
      <c r="E146" s="5">
        <v>0</v>
      </c>
      <c r="F146" s="5" t="s">
        <v>2</v>
      </c>
    </row>
    <row r="147" spans="1:6" ht="39.950000000000003" customHeight="1">
      <c r="A147" s="3">
        <v>4700</v>
      </c>
      <c r="B147" s="4" t="s">
        <v>177</v>
      </c>
      <c r="C147" s="3" t="s">
        <v>20</v>
      </c>
      <c r="D147" s="5">
        <f>SUM(D149,D153,D159,D162,D166,D169,D172)</f>
        <v>15216.900000000023</v>
      </c>
      <c r="E147" s="5">
        <f>SUM(E149,E153,E159,E162,E166,E169,E172)</f>
        <v>664046.5</v>
      </c>
      <c r="F147" s="5">
        <f>SUM(F149,F153,F159,F162,F166,F169,F172)</f>
        <v>0</v>
      </c>
    </row>
    <row r="148" spans="1:6" ht="39.950000000000003" hidden="1" customHeight="1">
      <c r="A148" s="3"/>
      <c r="B148" s="4" t="s">
        <v>18</v>
      </c>
      <c r="C148" s="3"/>
      <c r="D148" s="12"/>
      <c r="E148" s="12"/>
      <c r="F148" s="12"/>
    </row>
    <row r="149" spans="1:6" ht="39" customHeight="1">
      <c r="A149" s="3">
        <v>4710</v>
      </c>
      <c r="B149" s="4" t="s">
        <v>178</v>
      </c>
      <c r="C149" s="3" t="s">
        <v>20</v>
      </c>
      <c r="D149" s="5">
        <f>SUM(D151:D152)</f>
        <v>3100</v>
      </c>
      <c r="E149" s="5">
        <f>SUM(E151:E152)</f>
        <v>3100</v>
      </c>
      <c r="F149" s="5" t="s">
        <v>2</v>
      </c>
    </row>
    <row r="150" spans="1:6" ht="39.950000000000003" hidden="1" customHeight="1">
      <c r="A150" s="3"/>
      <c r="B150" s="4" t="s">
        <v>165</v>
      </c>
      <c r="C150" s="3"/>
      <c r="D150" s="12"/>
      <c r="E150" s="12"/>
      <c r="F150" s="12"/>
    </row>
    <row r="151" spans="1:6" ht="39.950000000000003" customHeight="1">
      <c r="A151" s="3">
        <v>4711</v>
      </c>
      <c r="B151" s="4" t="s">
        <v>179</v>
      </c>
      <c r="C151" s="3" t="s">
        <v>180</v>
      </c>
      <c r="D151" s="5">
        <f>SUM(E151,F151)</f>
        <v>0</v>
      </c>
      <c r="E151" s="5">
        <v>0</v>
      </c>
      <c r="F151" s="5" t="s">
        <v>2</v>
      </c>
    </row>
    <row r="152" spans="1:6" ht="31.5" customHeight="1">
      <c r="A152" s="3">
        <v>4712</v>
      </c>
      <c r="B152" s="4" t="s">
        <v>181</v>
      </c>
      <c r="C152" s="3" t="s">
        <v>182</v>
      </c>
      <c r="D152" s="5">
        <f>SUM(E152,F152)</f>
        <v>3100</v>
      </c>
      <c r="E152" s="5">
        <v>3100</v>
      </c>
      <c r="F152" s="5" t="s">
        <v>2</v>
      </c>
    </row>
    <row r="153" spans="1:6" ht="51" customHeight="1">
      <c r="A153" s="3">
        <v>4720</v>
      </c>
      <c r="B153" s="4" t="s">
        <v>183</v>
      </c>
      <c r="C153" s="3" t="s">
        <v>20</v>
      </c>
      <c r="D153" s="5">
        <f>SUM(D155:D158)</f>
        <v>7210</v>
      </c>
      <c r="E153" s="5">
        <f>SUM(E155:E158)</f>
        <v>7210</v>
      </c>
      <c r="F153" s="5" t="s">
        <v>2</v>
      </c>
    </row>
    <row r="154" spans="1:6" ht="39.950000000000003" hidden="1" customHeight="1">
      <c r="A154" s="3"/>
      <c r="B154" s="4" t="s">
        <v>165</v>
      </c>
      <c r="C154" s="3"/>
      <c r="D154" s="12"/>
      <c r="E154" s="12"/>
      <c r="F154" s="12"/>
    </row>
    <row r="155" spans="1:6" ht="39.950000000000003" hidden="1" customHeight="1">
      <c r="A155" s="3">
        <v>4721</v>
      </c>
      <c r="B155" s="4" t="s">
        <v>184</v>
      </c>
      <c r="C155" s="3" t="s">
        <v>185</v>
      </c>
      <c r="D155" s="5">
        <f>SUM(E155,F155)</f>
        <v>0</v>
      </c>
      <c r="E155" s="5">
        <v>0</v>
      </c>
      <c r="F155" s="5" t="s">
        <v>2</v>
      </c>
    </row>
    <row r="156" spans="1:6" ht="39.950000000000003" hidden="1" customHeight="1">
      <c r="A156" s="3">
        <v>4722</v>
      </c>
      <c r="B156" s="4" t="s">
        <v>186</v>
      </c>
      <c r="C156" s="3" t="s">
        <v>187</v>
      </c>
      <c r="D156" s="5">
        <f>SUM(E156,F156)</f>
        <v>0</v>
      </c>
      <c r="E156" s="5">
        <v>0</v>
      </c>
      <c r="F156" s="5" t="s">
        <v>2</v>
      </c>
    </row>
    <row r="157" spans="1:6" ht="23.25" customHeight="1">
      <c r="A157" s="3">
        <v>4723</v>
      </c>
      <c r="B157" s="4" t="s">
        <v>188</v>
      </c>
      <c r="C157" s="3" t="s">
        <v>189</v>
      </c>
      <c r="D157" s="5">
        <f>SUM(E157,F157)</f>
        <v>7210</v>
      </c>
      <c r="E157" s="5">
        <v>7210</v>
      </c>
      <c r="F157" s="5" t="s">
        <v>2</v>
      </c>
    </row>
    <row r="158" spans="1:6" ht="39.950000000000003" hidden="1" customHeight="1">
      <c r="A158" s="3">
        <v>4724</v>
      </c>
      <c r="B158" s="4" t="s">
        <v>190</v>
      </c>
      <c r="C158" s="3" t="s">
        <v>191</v>
      </c>
      <c r="D158" s="5">
        <f>SUM(E158,F158)</f>
        <v>0</v>
      </c>
      <c r="E158" s="5">
        <v>0</v>
      </c>
      <c r="F158" s="5" t="s">
        <v>2</v>
      </c>
    </row>
    <row r="159" spans="1:6" ht="39.950000000000003" hidden="1" customHeight="1">
      <c r="A159" s="3">
        <v>4730</v>
      </c>
      <c r="B159" s="4" t="s">
        <v>192</v>
      </c>
      <c r="C159" s="3" t="s">
        <v>20</v>
      </c>
      <c r="D159" s="5">
        <f>SUM(D161)</f>
        <v>0</v>
      </c>
      <c r="E159" s="5">
        <f>SUM(E161)</f>
        <v>0</v>
      </c>
      <c r="F159" s="5" t="s">
        <v>2</v>
      </c>
    </row>
    <row r="160" spans="1:6" ht="39.950000000000003" hidden="1" customHeight="1">
      <c r="A160" s="3"/>
      <c r="B160" s="4" t="s">
        <v>8</v>
      </c>
      <c r="C160" s="3"/>
      <c r="D160" s="12"/>
      <c r="E160" s="12"/>
      <c r="F160" s="12"/>
    </row>
    <row r="161" spans="1:6" ht="39.950000000000003" hidden="1" customHeight="1">
      <c r="A161" s="3">
        <v>4731</v>
      </c>
      <c r="B161" s="4" t="s">
        <v>193</v>
      </c>
      <c r="C161" s="3" t="s">
        <v>194</v>
      </c>
      <c r="D161" s="5">
        <f>SUM(E161,F161)</f>
        <v>0</v>
      </c>
      <c r="E161" s="5">
        <v>0</v>
      </c>
      <c r="F161" s="5" t="s">
        <v>2</v>
      </c>
    </row>
    <row r="162" spans="1:6" ht="39.950000000000003" hidden="1" customHeight="1">
      <c r="A162" s="3">
        <v>4740</v>
      </c>
      <c r="B162" s="4" t="s">
        <v>195</v>
      </c>
      <c r="C162" s="3" t="s">
        <v>20</v>
      </c>
      <c r="D162" s="5">
        <f>SUM(D164:D165)</f>
        <v>0</v>
      </c>
      <c r="E162" s="5">
        <f>SUM(E164:E165)</f>
        <v>0</v>
      </c>
      <c r="F162" s="5" t="s">
        <v>2</v>
      </c>
    </row>
    <row r="163" spans="1:6" ht="39.950000000000003" hidden="1" customHeight="1">
      <c r="A163" s="3"/>
      <c r="B163" s="4" t="s">
        <v>8</v>
      </c>
      <c r="C163" s="3"/>
      <c r="D163" s="12"/>
      <c r="E163" s="12"/>
      <c r="F163" s="12"/>
    </row>
    <row r="164" spans="1:6" ht="39.950000000000003" hidden="1" customHeight="1">
      <c r="A164" s="3">
        <v>4741</v>
      </c>
      <c r="B164" s="4" t="s">
        <v>196</v>
      </c>
      <c r="C164" s="3" t="s">
        <v>197</v>
      </c>
      <c r="D164" s="5">
        <f>SUM(E164,F164)</f>
        <v>0</v>
      </c>
      <c r="E164" s="5">
        <v>0</v>
      </c>
      <c r="F164" s="5" t="s">
        <v>2</v>
      </c>
    </row>
    <row r="165" spans="1:6" ht="39.950000000000003" hidden="1" customHeight="1">
      <c r="A165" s="3">
        <v>4742</v>
      </c>
      <c r="B165" s="4" t="s">
        <v>198</v>
      </c>
      <c r="C165" s="3" t="s">
        <v>199</v>
      </c>
      <c r="D165" s="5">
        <f>SUM(E165,F165)</f>
        <v>0</v>
      </c>
      <c r="E165" s="5">
        <v>0</v>
      </c>
      <c r="F165" s="5" t="s">
        <v>2</v>
      </c>
    </row>
    <row r="166" spans="1:6" ht="39.950000000000003" hidden="1" customHeight="1">
      <c r="A166" s="3">
        <v>4750</v>
      </c>
      <c r="B166" s="4" t="s">
        <v>200</v>
      </c>
      <c r="C166" s="3" t="s">
        <v>20</v>
      </c>
      <c r="D166" s="5">
        <f>SUM(D168)</f>
        <v>0</v>
      </c>
      <c r="E166" s="5">
        <f>SUM(E168)</f>
        <v>0</v>
      </c>
      <c r="F166" s="5" t="s">
        <v>2</v>
      </c>
    </row>
    <row r="167" spans="1:6" ht="39.950000000000003" hidden="1" customHeight="1">
      <c r="A167" s="3"/>
      <c r="B167" s="4" t="s">
        <v>8</v>
      </c>
      <c r="C167" s="3"/>
      <c r="D167" s="12"/>
      <c r="E167" s="12"/>
      <c r="F167" s="12"/>
    </row>
    <row r="168" spans="1:6" ht="39.950000000000003" hidden="1" customHeight="1">
      <c r="A168" s="3">
        <v>4751</v>
      </c>
      <c r="B168" s="4" t="s">
        <v>201</v>
      </c>
      <c r="C168" s="3" t="s">
        <v>202</v>
      </c>
      <c r="D168" s="5">
        <f>SUM(E168,F168)</f>
        <v>0</v>
      </c>
      <c r="E168" s="5">
        <v>0</v>
      </c>
      <c r="F168" s="5" t="s">
        <v>2</v>
      </c>
    </row>
    <row r="169" spans="1:6" ht="39.950000000000003" hidden="1" customHeight="1">
      <c r="A169" s="3">
        <v>4760</v>
      </c>
      <c r="B169" s="4" t="s">
        <v>203</v>
      </c>
      <c r="C169" s="3" t="s">
        <v>20</v>
      </c>
      <c r="D169" s="5">
        <f>SUM(D171)</f>
        <v>0</v>
      </c>
      <c r="E169" s="5">
        <f>SUM(E171)</f>
        <v>0</v>
      </c>
      <c r="F169" s="5" t="s">
        <v>2</v>
      </c>
    </row>
    <row r="170" spans="1:6" ht="39.950000000000003" hidden="1" customHeight="1">
      <c r="A170" s="3"/>
      <c r="B170" s="4" t="s">
        <v>8</v>
      </c>
      <c r="C170" s="3"/>
      <c r="D170" s="12"/>
      <c r="E170" s="12"/>
      <c r="F170" s="12"/>
    </row>
    <row r="171" spans="1:6" ht="39.950000000000003" hidden="1" customHeight="1">
      <c r="A171" s="3">
        <v>4761</v>
      </c>
      <c r="B171" s="4" t="s">
        <v>204</v>
      </c>
      <c r="C171" s="3" t="s">
        <v>205</v>
      </c>
      <c r="D171" s="5">
        <f>SUM(E171,F171)</f>
        <v>0</v>
      </c>
      <c r="E171" s="5">
        <v>0</v>
      </c>
      <c r="F171" s="5" t="s">
        <v>2</v>
      </c>
    </row>
    <row r="172" spans="1:6" ht="20.25" customHeight="1">
      <c r="A172" s="3">
        <v>4770</v>
      </c>
      <c r="B172" s="4" t="s">
        <v>206</v>
      </c>
      <c r="C172" s="3" t="s">
        <v>20</v>
      </c>
      <c r="D172" s="5">
        <f>SUM(D174)</f>
        <v>4906.9000000000233</v>
      </c>
      <c r="E172" s="5">
        <f>SUM(E174)</f>
        <v>653736.5</v>
      </c>
      <c r="F172" s="5">
        <f>SUM(F174)</f>
        <v>0</v>
      </c>
    </row>
    <row r="173" spans="1:6" ht="39.950000000000003" hidden="1" customHeight="1">
      <c r="A173" s="3"/>
      <c r="B173" s="4" t="s">
        <v>8</v>
      </c>
      <c r="C173" s="3"/>
      <c r="D173" s="12"/>
      <c r="E173" s="12"/>
      <c r="F173" s="12"/>
    </row>
    <row r="174" spans="1:6" ht="23.25" customHeight="1">
      <c r="A174" s="3">
        <v>4771</v>
      </c>
      <c r="B174" s="4" t="s">
        <v>207</v>
      </c>
      <c r="C174" s="3" t="s">
        <v>208</v>
      </c>
      <c r="D174" s="5">
        <f>E174-E175</f>
        <v>4906.9000000000233</v>
      </c>
      <c r="E174" s="5">
        <v>653736.5</v>
      </c>
      <c r="F174" s="5">
        <v>0</v>
      </c>
    </row>
    <row r="175" spans="1:6" ht="38.25">
      <c r="A175" s="3">
        <v>4772</v>
      </c>
      <c r="B175" s="4" t="s">
        <v>209</v>
      </c>
      <c r="C175" s="3" t="s">
        <v>20</v>
      </c>
      <c r="D175" s="5">
        <f>SUM(E175,F175)</f>
        <v>648829.6</v>
      </c>
      <c r="E175" s="6">
        <v>648829.6</v>
      </c>
      <c r="F175" s="5" t="s">
        <v>2</v>
      </c>
    </row>
    <row r="176" spans="1:6" ht="28.5" customHeight="1">
      <c r="A176" s="3">
        <v>5000</v>
      </c>
      <c r="B176" s="4" t="s">
        <v>210</v>
      </c>
      <c r="C176" s="3" t="s">
        <v>20</v>
      </c>
      <c r="D176" s="5">
        <f>SUM(D178,D196,D202,D205,D211)</f>
        <v>2046953.5</v>
      </c>
      <c r="E176" s="5" t="s">
        <v>2</v>
      </c>
      <c r="F176" s="5">
        <f>SUM(F178,F196,F202,F205,F211)</f>
        <v>2046953.5</v>
      </c>
    </row>
    <row r="177" spans="1:6" ht="39.950000000000003" hidden="1" customHeight="1">
      <c r="A177" s="3"/>
      <c r="B177" s="4" t="s">
        <v>18</v>
      </c>
      <c r="C177" s="3"/>
      <c r="D177" s="12"/>
      <c r="E177" s="12"/>
      <c r="F177" s="12"/>
    </row>
    <row r="178" spans="1:6" ht="25.5">
      <c r="A178" s="3">
        <v>5100</v>
      </c>
      <c r="B178" s="4" t="s">
        <v>211</v>
      </c>
      <c r="C178" s="3" t="s">
        <v>20</v>
      </c>
      <c r="D178" s="5">
        <f>SUM(D180,D185,D190)</f>
        <v>2046953.5</v>
      </c>
      <c r="E178" s="5" t="s">
        <v>2</v>
      </c>
      <c r="F178" s="5">
        <f>SUM(F180,F185,F190)</f>
        <v>2046953.5</v>
      </c>
    </row>
    <row r="179" spans="1:6" ht="39.950000000000003" hidden="1" customHeight="1">
      <c r="A179" s="3"/>
      <c r="B179" s="4" t="s">
        <v>18</v>
      </c>
      <c r="C179" s="3"/>
      <c r="D179" s="12"/>
      <c r="E179" s="12"/>
      <c r="F179" s="12"/>
    </row>
    <row r="180" spans="1:6" ht="31.5" customHeight="1">
      <c r="A180" s="3">
        <v>5110</v>
      </c>
      <c r="B180" s="4" t="s">
        <v>212</v>
      </c>
      <c r="C180" s="3" t="s">
        <v>20</v>
      </c>
      <c r="D180" s="5">
        <f>SUM(D182:D184)</f>
        <v>1942318.2</v>
      </c>
      <c r="E180" s="5" t="s">
        <v>2</v>
      </c>
      <c r="F180" s="5">
        <f>SUM(F182:F184)</f>
        <v>1942318.2</v>
      </c>
    </row>
    <row r="181" spans="1:6" ht="39.950000000000003" hidden="1" customHeight="1">
      <c r="A181" s="3"/>
      <c r="B181" s="4" t="s">
        <v>8</v>
      </c>
      <c r="C181" s="3"/>
      <c r="D181" s="12"/>
      <c r="E181" s="12"/>
      <c r="F181" s="12"/>
    </row>
    <row r="182" spans="1:6" ht="16.5" customHeight="1">
      <c r="A182" s="3">
        <v>5111</v>
      </c>
      <c r="B182" s="4" t="s">
        <v>213</v>
      </c>
      <c r="C182" s="3" t="s">
        <v>214</v>
      </c>
      <c r="D182" s="5">
        <f>SUM(E182,F182)</f>
        <v>0</v>
      </c>
      <c r="E182" s="5" t="s">
        <v>2</v>
      </c>
      <c r="F182" s="5">
        <v>0</v>
      </c>
    </row>
    <row r="183" spans="1:6" ht="20.25" customHeight="1">
      <c r="A183" s="3">
        <v>5112</v>
      </c>
      <c r="B183" s="4" t="s">
        <v>215</v>
      </c>
      <c r="C183" s="3" t="s">
        <v>216</v>
      </c>
      <c r="D183" s="5">
        <f>SUM(E183,F183)</f>
        <v>0</v>
      </c>
      <c r="E183" s="5" t="s">
        <v>2</v>
      </c>
      <c r="F183" s="5">
        <v>0</v>
      </c>
    </row>
    <row r="184" spans="1:6" ht="18.75" customHeight="1">
      <c r="A184" s="3">
        <v>5113</v>
      </c>
      <c r="B184" s="4" t="s">
        <v>217</v>
      </c>
      <c r="C184" s="3" t="s">
        <v>218</v>
      </c>
      <c r="D184" s="5">
        <f>SUM(E184,F184)</f>
        <v>1942318.2</v>
      </c>
      <c r="E184" s="5" t="s">
        <v>2</v>
      </c>
      <c r="F184" s="5">
        <v>1942318.2</v>
      </c>
    </row>
    <row r="185" spans="1:6" ht="30.75" customHeight="1">
      <c r="A185" s="3">
        <v>5120</v>
      </c>
      <c r="B185" s="4" t="s">
        <v>219</v>
      </c>
      <c r="C185" s="3" t="s">
        <v>20</v>
      </c>
      <c r="D185" s="5">
        <f>SUM(D187:D189)</f>
        <v>71935.3</v>
      </c>
      <c r="E185" s="5" t="s">
        <v>2</v>
      </c>
      <c r="F185" s="5">
        <f>SUM(F187:F189)</f>
        <v>71935.3</v>
      </c>
    </row>
    <row r="186" spans="1:6" ht="39.950000000000003" hidden="1" customHeight="1">
      <c r="A186" s="3"/>
      <c r="B186" s="4" t="s">
        <v>8</v>
      </c>
      <c r="C186" s="3"/>
      <c r="D186" s="12"/>
      <c r="E186" s="12"/>
      <c r="F186" s="12"/>
    </row>
    <row r="187" spans="1:6">
      <c r="A187" s="3">
        <v>5121</v>
      </c>
      <c r="B187" s="4" t="s">
        <v>220</v>
      </c>
      <c r="C187" s="3" t="s">
        <v>221</v>
      </c>
      <c r="D187" s="5">
        <f>SUM(E187,F187)</f>
        <v>7550</v>
      </c>
      <c r="E187" s="5" t="s">
        <v>2</v>
      </c>
      <c r="F187" s="5">
        <v>7550</v>
      </c>
    </row>
    <row r="188" spans="1:6">
      <c r="A188" s="3">
        <v>5122</v>
      </c>
      <c r="B188" s="4" t="s">
        <v>222</v>
      </c>
      <c r="C188" s="3" t="s">
        <v>223</v>
      </c>
      <c r="D188" s="5">
        <f>SUM(E188,F188)</f>
        <v>52310.7</v>
      </c>
      <c r="E188" s="5" t="s">
        <v>2</v>
      </c>
      <c r="F188" s="5">
        <v>52310.7</v>
      </c>
    </row>
    <row r="189" spans="1:6">
      <c r="A189" s="3">
        <v>5123</v>
      </c>
      <c r="B189" s="4" t="s">
        <v>224</v>
      </c>
      <c r="C189" s="3" t="s">
        <v>225</v>
      </c>
      <c r="D189" s="5">
        <f>SUM(E189,F189)</f>
        <v>12074.6</v>
      </c>
      <c r="E189" s="5" t="s">
        <v>2</v>
      </c>
      <c r="F189" s="5">
        <v>12074.6</v>
      </c>
    </row>
    <row r="190" spans="1:6" ht="25.5">
      <c r="A190" s="3">
        <v>5130</v>
      </c>
      <c r="B190" s="4" t="s">
        <v>226</v>
      </c>
      <c r="C190" s="3" t="s">
        <v>20</v>
      </c>
      <c r="D190" s="5">
        <f>SUM(D192:D195)</f>
        <v>32700</v>
      </c>
      <c r="E190" s="5" t="s">
        <v>2</v>
      </c>
      <c r="F190" s="5">
        <f>SUM(F192:F195)</f>
        <v>32700</v>
      </c>
    </row>
    <row r="191" spans="1:6" ht="39.950000000000003" hidden="1" customHeight="1">
      <c r="A191" s="3"/>
      <c r="B191" s="4" t="s">
        <v>8</v>
      </c>
      <c r="C191" s="3"/>
      <c r="D191" s="12"/>
      <c r="E191" s="12"/>
      <c r="F191" s="12"/>
    </row>
    <row r="192" spans="1:6" ht="39.950000000000003" hidden="1" customHeight="1">
      <c r="A192" s="3">
        <v>5131</v>
      </c>
      <c r="B192" s="4" t="s">
        <v>227</v>
      </c>
      <c r="C192" s="3" t="s">
        <v>228</v>
      </c>
      <c r="D192" s="5">
        <f>SUM(E192,F192)</f>
        <v>0</v>
      </c>
      <c r="E192" s="5" t="s">
        <v>2</v>
      </c>
      <c r="F192" s="5">
        <v>0</v>
      </c>
    </row>
    <row r="193" spans="1:6" ht="39.950000000000003" hidden="1" customHeight="1">
      <c r="A193" s="3">
        <v>5132</v>
      </c>
      <c r="B193" s="4" t="s">
        <v>229</v>
      </c>
      <c r="C193" s="3" t="s">
        <v>230</v>
      </c>
      <c r="D193" s="5">
        <f>SUM(E193,F193)</f>
        <v>0</v>
      </c>
      <c r="E193" s="5" t="s">
        <v>2</v>
      </c>
      <c r="F193" s="5">
        <v>0</v>
      </c>
    </row>
    <row r="194" spans="1:6" ht="39.950000000000003" hidden="1" customHeight="1">
      <c r="A194" s="3">
        <v>5133</v>
      </c>
      <c r="B194" s="4" t="s">
        <v>231</v>
      </c>
      <c r="C194" s="3" t="s">
        <v>232</v>
      </c>
      <c r="D194" s="5">
        <f>SUM(E194,F194)</f>
        <v>0</v>
      </c>
      <c r="E194" s="5" t="s">
        <v>2</v>
      </c>
      <c r="F194" s="5">
        <v>0</v>
      </c>
    </row>
    <row r="195" spans="1:6" ht="23.25" customHeight="1">
      <c r="A195" s="3">
        <v>5134</v>
      </c>
      <c r="B195" s="4" t="s">
        <v>233</v>
      </c>
      <c r="C195" s="3" t="s">
        <v>234</v>
      </c>
      <c r="D195" s="5">
        <f>SUM(E195,F195)</f>
        <v>32700</v>
      </c>
      <c r="E195" s="5" t="s">
        <v>2</v>
      </c>
      <c r="F195" s="5">
        <v>32700</v>
      </c>
    </row>
    <row r="196" spans="1:6" ht="29.25" customHeight="1">
      <c r="A196" s="3">
        <v>5200</v>
      </c>
      <c r="B196" s="4" t="s">
        <v>235</v>
      </c>
      <c r="C196" s="3" t="s">
        <v>20</v>
      </c>
      <c r="D196" s="5">
        <f>SUM(D198:D201)</f>
        <v>0</v>
      </c>
      <c r="E196" s="5" t="s">
        <v>2</v>
      </c>
      <c r="F196" s="16">
        <f>SUM(F198:F201)</f>
        <v>0</v>
      </c>
    </row>
    <row r="197" spans="1:6" ht="20.25" hidden="1" customHeight="1">
      <c r="A197" s="3"/>
      <c r="B197" s="4" t="s">
        <v>18</v>
      </c>
      <c r="C197" s="3"/>
      <c r="D197" s="12"/>
      <c r="E197" s="12"/>
      <c r="F197" s="17"/>
    </row>
    <row r="198" spans="1:6" ht="33" hidden="1" customHeight="1">
      <c r="A198" s="3">
        <v>5211</v>
      </c>
      <c r="B198" s="4" t="s">
        <v>236</v>
      </c>
      <c r="C198" s="3" t="s">
        <v>237</v>
      </c>
      <c r="D198" s="5">
        <f>SUM(E198,F198)</f>
        <v>0</v>
      </c>
      <c r="E198" s="5" t="s">
        <v>2</v>
      </c>
      <c r="F198" s="16">
        <v>0</v>
      </c>
    </row>
    <row r="199" spans="1:6" ht="23.25" hidden="1" customHeight="1">
      <c r="A199" s="3">
        <v>5221</v>
      </c>
      <c r="B199" s="4" t="s">
        <v>238</v>
      </c>
      <c r="C199" s="3" t="s">
        <v>239</v>
      </c>
      <c r="D199" s="5">
        <f>SUM(E199,F199)</f>
        <v>0</v>
      </c>
      <c r="E199" s="5" t="s">
        <v>2</v>
      </c>
      <c r="F199" s="16">
        <v>0</v>
      </c>
    </row>
    <row r="200" spans="1:6" ht="15" hidden="1" customHeight="1">
      <c r="A200" s="3">
        <f>-H238</f>
        <v>0</v>
      </c>
      <c r="B200" s="4" t="s">
        <v>240</v>
      </c>
      <c r="C200" s="3" t="s">
        <v>241</v>
      </c>
      <c r="D200" s="5">
        <f>SUM(E200,F200)</f>
        <v>0</v>
      </c>
      <c r="E200" s="5" t="s">
        <v>2</v>
      </c>
      <c r="F200" s="16">
        <v>0</v>
      </c>
    </row>
    <row r="201" spans="1:6" ht="21.75" hidden="1" customHeight="1">
      <c r="A201" s="3">
        <v>5241</v>
      </c>
      <c r="B201" s="4" t="s">
        <v>242</v>
      </c>
      <c r="C201" s="3" t="s">
        <v>243</v>
      </c>
      <c r="D201" s="5">
        <f>SUM(E201,F201)</f>
        <v>0</v>
      </c>
      <c r="E201" s="5" t="s">
        <v>2</v>
      </c>
      <c r="F201" s="16">
        <v>0</v>
      </c>
    </row>
    <row r="202" spans="1:6" ht="16.5" customHeight="1">
      <c r="A202" s="3">
        <v>5300</v>
      </c>
      <c r="B202" s="4" t="s">
        <v>244</v>
      </c>
      <c r="C202" s="3" t="s">
        <v>20</v>
      </c>
      <c r="D202" s="5">
        <f>SUM(D204)</f>
        <v>0</v>
      </c>
      <c r="E202" s="5" t="s">
        <v>2</v>
      </c>
      <c r="F202" s="16">
        <f>SUM(F204)</f>
        <v>0</v>
      </c>
    </row>
    <row r="203" spans="1:6" ht="18.75" customHeight="1">
      <c r="A203" s="3"/>
      <c r="B203" s="4" t="s">
        <v>18</v>
      </c>
      <c r="C203" s="3"/>
      <c r="D203" s="12"/>
      <c r="E203" s="12"/>
      <c r="F203" s="17"/>
    </row>
    <row r="204" spans="1:6" ht="11.25" customHeight="1">
      <c r="A204" s="3">
        <v>5311</v>
      </c>
      <c r="B204" s="4" t="s">
        <v>245</v>
      </c>
      <c r="C204" s="3" t="s">
        <v>246</v>
      </c>
      <c r="D204" s="5">
        <f>SUM(E204,F204)</f>
        <v>0</v>
      </c>
      <c r="E204" s="5" t="s">
        <v>2</v>
      </c>
      <c r="F204" s="16">
        <v>0</v>
      </c>
    </row>
    <row r="205" spans="1:6" ht="29.25" customHeight="1">
      <c r="A205" s="3">
        <v>5400</v>
      </c>
      <c r="B205" s="4" t="s">
        <v>247</v>
      </c>
      <c r="C205" s="3" t="s">
        <v>20</v>
      </c>
      <c r="D205" s="5">
        <f>SUM(D207:D210)</f>
        <v>0</v>
      </c>
      <c r="E205" s="5" t="s">
        <v>2</v>
      </c>
      <c r="F205" s="16">
        <f>SUM(F207:F210)</f>
        <v>0</v>
      </c>
    </row>
    <row r="206" spans="1:6" ht="20.25" customHeight="1">
      <c r="A206" s="3"/>
      <c r="B206" s="4" t="s">
        <v>18</v>
      </c>
      <c r="C206" s="3"/>
      <c r="D206" s="12"/>
      <c r="E206" s="12"/>
      <c r="F206" s="17"/>
    </row>
    <row r="207" spans="1:6" ht="14.25" customHeight="1">
      <c r="A207" s="3">
        <v>5411</v>
      </c>
      <c r="B207" s="4" t="s">
        <v>248</v>
      </c>
      <c r="C207" s="3" t="s">
        <v>249</v>
      </c>
      <c r="D207" s="5">
        <f>SUM(E207,F207)</f>
        <v>0</v>
      </c>
      <c r="E207" s="5" t="s">
        <v>2</v>
      </c>
      <c r="F207" s="16">
        <v>0</v>
      </c>
    </row>
    <row r="208" spans="1:6" ht="21" customHeight="1">
      <c r="A208" s="3">
        <v>5421</v>
      </c>
      <c r="B208" s="4" t="s">
        <v>250</v>
      </c>
      <c r="C208" s="3" t="s">
        <v>251</v>
      </c>
      <c r="D208" s="5">
        <f>SUM(E208,F208)</f>
        <v>0</v>
      </c>
      <c r="E208" s="5" t="s">
        <v>2</v>
      </c>
      <c r="F208" s="16">
        <v>0</v>
      </c>
    </row>
    <row r="209" spans="1:6" ht="18" customHeight="1">
      <c r="A209" s="3">
        <v>5431</v>
      </c>
      <c r="B209" s="4" t="s">
        <v>252</v>
      </c>
      <c r="C209" s="3" t="s">
        <v>253</v>
      </c>
      <c r="D209" s="5">
        <f>SUM(E209,F209)</f>
        <v>0</v>
      </c>
      <c r="E209" s="5" t="s">
        <v>2</v>
      </c>
      <c r="F209" s="16">
        <v>0</v>
      </c>
    </row>
    <row r="210" spans="1:6" ht="20.25" customHeight="1">
      <c r="A210" s="3">
        <v>5441</v>
      </c>
      <c r="B210" s="4" t="s">
        <v>254</v>
      </c>
      <c r="C210" s="3" t="s">
        <v>255</v>
      </c>
      <c r="D210" s="5">
        <f>SUM(E210,F210)</f>
        <v>0</v>
      </c>
      <c r="E210" s="5" t="s">
        <v>2</v>
      </c>
      <c r="F210" s="16">
        <v>0</v>
      </c>
    </row>
    <row r="211" spans="1:6" ht="27" customHeight="1">
      <c r="A211" s="3">
        <v>5500</v>
      </c>
      <c r="B211" s="4" t="s">
        <v>256</v>
      </c>
      <c r="C211" s="3" t="s">
        <v>20</v>
      </c>
      <c r="D211" s="5">
        <f>SUM(D213)</f>
        <v>0</v>
      </c>
      <c r="E211" s="5" t="s">
        <v>2</v>
      </c>
      <c r="F211" s="16">
        <f>SUM(F213)</f>
        <v>0</v>
      </c>
    </row>
    <row r="212" spans="1:6" ht="19.5" customHeight="1">
      <c r="A212" s="3"/>
      <c r="B212" s="4" t="s">
        <v>18</v>
      </c>
      <c r="C212" s="3"/>
      <c r="D212" s="12"/>
      <c r="E212" s="12"/>
      <c r="F212" s="17"/>
    </row>
    <row r="213" spans="1:6" ht="30.75" customHeight="1">
      <c r="A213" s="3">
        <v>5511</v>
      </c>
      <c r="B213" s="4" t="s">
        <v>256</v>
      </c>
      <c r="C213" s="3" t="s">
        <v>257</v>
      </c>
      <c r="D213" s="5">
        <f>SUM(E213,F213)</f>
        <v>0</v>
      </c>
      <c r="E213" s="5" t="s">
        <v>2</v>
      </c>
      <c r="F213" s="16">
        <v>0</v>
      </c>
    </row>
    <row r="214" spans="1:6" ht="30" customHeight="1">
      <c r="A214" s="3">
        <v>6000</v>
      </c>
      <c r="B214" s="4" t="s">
        <v>258</v>
      </c>
      <c r="C214" s="3" t="s">
        <v>20</v>
      </c>
      <c r="D214" s="5">
        <f>F214</f>
        <v>-208987.9</v>
      </c>
      <c r="E214" s="5" t="s">
        <v>2</v>
      </c>
      <c r="F214" s="16">
        <f>F216+F221+F229+F232</f>
        <v>-208987.9</v>
      </c>
    </row>
    <row r="215" spans="1:6" ht="21.75" customHeight="1">
      <c r="A215" s="3"/>
      <c r="B215" s="4" t="s">
        <v>7</v>
      </c>
      <c r="C215" s="3"/>
      <c r="D215" s="12"/>
      <c r="E215" s="12"/>
      <c r="F215" s="17"/>
    </row>
    <row r="216" spans="1:6" ht="24.75" customHeight="1">
      <c r="A216" s="3">
        <v>6100</v>
      </c>
      <c r="B216" s="4" t="s">
        <v>259</v>
      </c>
      <c r="C216" s="3" t="s">
        <v>20</v>
      </c>
      <c r="D216" s="5">
        <f>SUM(D218:D220)</f>
        <v>-10600</v>
      </c>
      <c r="E216" s="5" t="s">
        <v>2</v>
      </c>
      <c r="F216" s="16">
        <f>SUM(F218:F220)</f>
        <v>-10600</v>
      </c>
    </row>
    <row r="217" spans="1:6" ht="14.25" customHeight="1">
      <c r="A217" s="3"/>
      <c r="B217" s="4" t="s">
        <v>7</v>
      </c>
      <c r="C217" s="3"/>
      <c r="D217" s="12"/>
      <c r="E217" s="12"/>
      <c r="F217" s="17"/>
    </row>
    <row r="218" spans="1:6" ht="12.75" customHeight="1">
      <c r="A218" s="3">
        <v>6110</v>
      </c>
      <c r="B218" s="4" t="s">
        <v>260</v>
      </c>
      <c r="C218" s="3" t="s">
        <v>261</v>
      </c>
      <c r="D218" s="5">
        <f>SUM(E218,F218)</f>
        <v>0</v>
      </c>
      <c r="E218" s="5" t="s">
        <v>2</v>
      </c>
      <c r="F218" s="16">
        <v>0</v>
      </c>
    </row>
    <row r="219" spans="1:6" ht="20.25" customHeight="1">
      <c r="A219" s="3">
        <v>6120</v>
      </c>
      <c r="B219" s="4" t="s">
        <v>262</v>
      </c>
      <c r="C219" s="3" t="s">
        <v>263</v>
      </c>
      <c r="D219" s="5">
        <f>SUM(E219,F219)</f>
        <v>0</v>
      </c>
      <c r="E219" s="5" t="s">
        <v>2</v>
      </c>
      <c r="F219" s="16">
        <v>0</v>
      </c>
    </row>
    <row r="220" spans="1:6" ht="26.25" customHeight="1">
      <c r="A220" s="3">
        <v>6130</v>
      </c>
      <c r="B220" s="4" t="s">
        <v>264</v>
      </c>
      <c r="C220" s="3" t="s">
        <v>265</v>
      </c>
      <c r="D220" s="5">
        <f>SUM(E220,F220)</f>
        <v>-10600</v>
      </c>
      <c r="E220" s="5" t="s">
        <v>2</v>
      </c>
      <c r="F220" s="16">
        <v>-10600</v>
      </c>
    </row>
    <row r="221" spans="1:6" ht="28.5" customHeight="1">
      <c r="A221" s="3">
        <v>6200</v>
      </c>
      <c r="B221" s="4" t="s">
        <v>266</v>
      </c>
      <c r="C221" s="3" t="s">
        <v>20</v>
      </c>
      <c r="D221" s="5">
        <f>SUM(D223:D224)</f>
        <v>0</v>
      </c>
      <c r="E221" s="5" t="s">
        <v>2</v>
      </c>
      <c r="F221" s="16">
        <f>SUM(F223:F224)</f>
        <v>0</v>
      </c>
    </row>
    <row r="222" spans="1:6" ht="20.25" customHeight="1">
      <c r="A222" s="3"/>
      <c r="B222" s="4" t="s">
        <v>7</v>
      </c>
      <c r="C222" s="3"/>
      <c r="D222" s="12"/>
      <c r="E222" s="12"/>
      <c r="F222" s="17"/>
    </row>
    <row r="223" spans="1:6" ht="27.75" customHeight="1">
      <c r="A223" s="3">
        <v>6210</v>
      </c>
      <c r="B223" s="4" t="s">
        <v>267</v>
      </c>
      <c r="C223" s="3" t="s">
        <v>268</v>
      </c>
      <c r="D223" s="5">
        <f>SUM(E223,F223)</f>
        <v>0</v>
      </c>
      <c r="E223" s="5" t="s">
        <v>2</v>
      </c>
      <c r="F223" s="16">
        <v>0</v>
      </c>
    </row>
    <row r="224" spans="1:6" ht="28.5" customHeight="1">
      <c r="A224" s="3">
        <v>6220</v>
      </c>
      <c r="B224" s="4" t="s">
        <v>269</v>
      </c>
      <c r="C224" s="3" t="s">
        <v>20</v>
      </c>
      <c r="D224" s="5">
        <f>SUM(D226:D228)</f>
        <v>0</v>
      </c>
      <c r="E224" s="5" t="s">
        <v>2</v>
      </c>
      <c r="F224" s="16">
        <f>SUM(F226:F228)</f>
        <v>0</v>
      </c>
    </row>
    <row r="225" spans="1:6" ht="18" customHeight="1">
      <c r="A225" s="3"/>
      <c r="B225" s="4" t="s">
        <v>8</v>
      </c>
      <c r="C225" s="3"/>
      <c r="D225" s="12"/>
      <c r="E225" s="12"/>
      <c r="F225" s="17"/>
    </row>
    <row r="226" spans="1:6" ht="20.25" customHeight="1">
      <c r="A226" s="3">
        <v>6221</v>
      </c>
      <c r="B226" s="4" t="s">
        <v>270</v>
      </c>
      <c r="C226" s="3" t="s">
        <v>271</v>
      </c>
      <c r="D226" s="5">
        <f>SUM(E226,F226)</f>
        <v>0</v>
      </c>
      <c r="E226" s="5" t="s">
        <v>2</v>
      </c>
      <c r="F226" s="16">
        <v>0</v>
      </c>
    </row>
    <row r="227" spans="1:6" ht="28.5" customHeight="1">
      <c r="A227" s="3">
        <v>6222</v>
      </c>
      <c r="B227" s="4" t="s">
        <v>272</v>
      </c>
      <c r="C227" s="3" t="s">
        <v>273</v>
      </c>
      <c r="D227" s="5">
        <f>SUM(E227,F227)</f>
        <v>0</v>
      </c>
      <c r="E227" s="5" t="s">
        <v>2</v>
      </c>
      <c r="F227" s="16">
        <v>0</v>
      </c>
    </row>
    <row r="228" spans="1:6" ht="36.75" customHeight="1">
      <c r="A228" s="3">
        <v>6223</v>
      </c>
      <c r="B228" s="4" t="s">
        <v>274</v>
      </c>
      <c r="C228" s="3" t="s">
        <v>275</v>
      </c>
      <c r="D228" s="5">
        <f>SUM(E228,F228)</f>
        <v>0</v>
      </c>
      <c r="E228" s="5" t="s">
        <v>2</v>
      </c>
      <c r="F228" s="16">
        <v>0</v>
      </c>
    </row>
    <row r="229" spans="1:6" ht="30" customHeight="1">
      <c r="A229" s="3">
        <v>6300</v>
      </c>
      <c r="B229" s="4" t="s">
        <v>276</v>
      </c>
      <c r="C229" s="3" t="s">
        <v>20</v>
      </c>
      <c r="D229" s="5">
        <f>SUM(D231)</f>
        <v>0</v>
      </c>
      <c r="E229" s="5" t="s">
        <v>2</v>
      </c>
      <c r="F229" s="16">
        <f>SUM(F231)</f>
        <v>0</v>
      </c>
    </row>
    <row r="230" spans="1:6" ht="16.5" customHeight="1">
      <c r="A230" s="3"/>
      <c r="B230" s="4" t="s">
        <v>7</v>
      </c>
      <c r="C230" s="3"/>
      <c r="D230" s="12"/>
      <c r="E230" s="12"/>
      <c r="F230" s="17"/>
    </row>
    <row r="231" spans="1:6" ht="15.75" customHeight="1">
      <c r="A231" s="3">
        <v>6310</v>
      </c>
      <c r="B231" s="4" t="s">
        <v>277</v>
      </c>
      <c r="C231" s="3" t="s">
        <v>278</v>
      </c>
      <c r="D231" s="5">
        <f>SUM(E231,F231)</f>
        <v>0</v>
      </c>
      <c r="E231" s="5" t="s">
        <v>2</v>
      </c>
      <c r="F231" s="16">
        <v>0</v>
      </c>
    </row>
    <row r="232" spans="1:6" ht="27" customHeight="1">
      <c r="A232" s="3">
        <v>6400</v>
      </c>
      <c r="B232" s="4" t="s">
        <v>304</v>
      </c>
      <c r="C232" s="3" t="s">
        <v>20</v>
      </c>
      <c r="D232" s="5">
        <f>SUM(D234:D237)</f>
        <v>-198387.9</v>
      </c>
      <c r="E232" s="5" t="s">
        <v>2</v>
      </c>
      <c r="F232" s="16">
        <f>SUM(F234:F237)</f>
        <v>-198387.9</v>
      </c>
    </row>
    <row r="233" spans="1:6" ht="22.5" customHeight="1">
      <c r="A233" s="3"/>
      <c r="B233" s="4" t="s">
        <v>7</v>
      </c>
      <c r="C233" s="3"/>
      <c r="D233" s="12"/>
      <c r="E233" s="12"/>
      <c r="F233" s="17"/>
    </row>
    <row r="234" spans="1:6" ht="17.25" customHeight="1">
      <c r="A234" s="3">
        <v>6410</v>
      </c>
      <c r="B234" s="4" t="s">
        <v>279</v>
      </c>
      <c r="C234" s="3" t="s">
        <v>280</v>
      </c>
      <c r="D234" s="5">
        <f>SUM(E234,F234)</f>
        <v>-198387.9</v>
      </c>
      <c r="E234" s="5" t="s">
        <v>2</v>
      </c>
      <c r="F234" s="15">
        <v>-198387.9</v>
      </c>
    </row>
    <row r="235" spans="1:6" ht="20.25" customHeight="1">
      <c r="A235" s="3">
        <v>6420</v>
      </c>
      <c r="B235" s="4" t="s">
        <v>281</v>
      </c>
      <c r="C235" s="3" t="s">
        <v>282</v>
      </c>
      <c r="D235" s="5">
        <f>SUM(E235,F235)</f>
        <v>0</v>
      </c>
      <c r="E235" s="5" t="s">
        <v>2</v>
      </c>
      <c r="F235" s="16">
        <v>0</v>
      </c>
    </row>
    <row r="236" spans="1:6" ht="30.75" customHeight="1">
      <c r="A236" s="3">
        <v>6430</v>
      </c>
      <c r="B236" s="4" t="s">
        <v>283</v>
      </c>
      <c r="C236" s="3" t="s">
        <v>284</v>
      </c>
      <c r="D236" s="5">
        <f>SUM(E236,F236)</f>
        <v>0</v>
      </c>
      <c r="E236" s="5" t="s">
        <v>2</v>
      </c>
      <c r="F236" s="16">
        <v>0</v>
      </c>
    </row>
    <row r="237" spans="1:6" ht="36" customHeight="1">
      <c r="A237" s="3">
        <v>6440</v>
      </c>
      <c r="B237" s="4" t="s">
        <v>285</v>
      </c>
      <c r="C237" s="3" t="s">
        <v>286</v>
      </c>
      <c r="D237" s="5">
        <f>SUM(E237,F237)</f>
        <v>0</v>
      </c>
      <c r="E237" s="5" t="s">
        <v>2</v>
      </c>
      <c r="F237" s="16">
        <v>0</v>
      </c>
    </row>
  </sheetData>
  <mergeCells count="15">
    <mergeCell ref="A18:A19"/>
    <mergeCell ref="C18:C19"/>
    <mergeCell ref="D18:F18"/>
    <mergeCell ref="A5:F5"/>
    <mergeCell ref="A6:F6"/>
    <mergeCell ref="A7:F7"/>
    <mergeCell ref="A8:F8"/>
    <mergeCell ref="A9:F9"/>
    <mergeCell ref="A11:F11"/>
    <mergeCell ref="E17:F17"/>
    <mergeCell ref="A1:F1"/>
    <mergeCell ref="A2:F2"/>
    <mergeCell ref="A3:F3"/>
    <mergeCell ref="A4:F4"/>
    <mergeCell ref="A13:F13"/>
  </mergeCells>
  <pageMargins left="0.19685039370078741" right="0.31496062992125984" top="0.15748031496062992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հատված 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Lusine Khazarian</cp:lastModifiedBy>
  <cp:lastPrinted>2024-04-30T12:39:53Z</cp:lastPrinted>
  <dcterms:created xsi:type="dcterms:W3CDTF">2022-02-01T10:32:06Z</dcterms:created>
  <dcterms:modified xsi:type="dcterms:W3CDTF">2024-12-23T11:20:53Z</dcterms:modified>
</cp:coreProperties>
</file>