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/>
  <xr:revisionPtr revIDLastSave="0" documentId="13_ncr:1_{C0FA580F-00B7-4A4A-B5DA-4BC6B135E4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դեֆիցիտ" sheetId="1" r:id="rId1"/>
    <sheet name="տոկոսավճար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1" l="1"/>
  <c r="D47" i="1"/>
  <c r="D42" i="1" s="1"/>
  <c r="C42" i="1"/>
  <c r="C38" i="1"/>
  <c r="D38" i="1"/>
  <c r="C34" i="1"/>
  <c r="D34" i="1"/>
  <c r="C32" i="1"/>
  <c r="C27" i="1"/>
  <c r="D27" i="1"/>
  <c r="C22" i="1"/>
  <c r="D22" i="1"/>
  <c r="C14" i="1"/>
  <c r="C12" i="1" s="1"/>
  <c r="D14" i="1"/>
  <c r="D12" i="1" s="1"/>
  <c r="B51" i="1"/>
  <c r="B48" i="1"/>
  <c r="B47" i="1"/>
  <c r="B42" i="1" s="1"/>
  <c r="B38" i="1"/>
  <c r="B32" i="1" s="1"/>
  <c r="B34" i="1"/>
  <c r="B27" i="1"/>
  <c r="B22" i="1"/>
  <c r="B19" i="1"/>
  <c r="B15" i="1"/>
  <c r="B14" i="1"/>
  <c r="B12" i="1"/>
  <c r="C30" i="1" l="1"/>
  <c r="D32" i="1"/>
  <c r="D30" i="1" s="1"/>
  <c r="D19" i="1"/>
  <c r="D10" i="1" s="1"/>
  <c r="D8" i="1" s="1"/>
  <c r="C19" i="1"/>
  <c r="C10" i="1" s="1"/>
  <c r="B30" i="1"/>
  <c r="B10" i="1"/>
  <c r="C8" i="1" l="1"/>
  <c r="B8" i="1"/>
</calcChain>
</file>

<file path=xl/sharedStrings.xml><?xml version="1.0" encoding="utf-8"?>
<sst xmlns="http://schemas.openxmlformats.org/spreadsheetml/2006/main" count="57" uniqueCount="44">
  <si>
    <t>Պետական  բյուջեի  դեֆիցիտի ֆինանսավորման աղբյուրներն ու դրանց տարրերի անվանումները</t>
  </si>
  <si>
    <t xml:space="preserve">  ԸՆԴԱՄԵՆԸ</t>
  </si>
  <si>
    <t>այդ թվում՝</t>
  </si>
  <si>
    <t>Ա.Ներքին աղբյուրներ-ընդամենը</t>
  </si>
  <si>
    <t>1. Փոխառու զուտ միջոցներ</t>
  </si>
  <si>
    <t>1.1. Արժեթղթերի (բացառությամբ բաժնետոմսերի և կապիտալում այլ մասնակցության) թողարկումից և տեղաբաշխումից զուտ մուտքեր</t>
  </si>
  <si>
    <t>ՀՀ ֆինանսների նախարարություն</t>
  </si>
  <si>
    <t>որից`</t>
  </si>
  <si>
    <t>գանձապետական պարտատոմսեր</t>
  </si>
  <si>
    <t xml:space="preserve">մուրհակների մարում </t>
  </si>
  <si>
    <t>2. Ֆինանսական զուտ ակտիվներ</t>
  </si>
  <si>
    <t>2.3. Ելքերի ֆինանսավորմանն ուղղվող պետական բյուջեի տարեսկզբի ազատ մնացորդի միջոցներ</t>
  </si>
  <si>
    <t>2.4. Վարկերի և փոխատվությունների տրամադրում</t>
  </si>
  <si>
    <t xml:space="preserve">- արտաքին աղբյուրների աջակցությամբ իրականացվող նպատակային  ծրագրերի շրջանակներում ենթավարկերի տրամադրում այդ ծրագրերում ներգրաված տնտեսվարող սուբյեկտներին </t>
  </si>
  <si>
    <t xml:space="preserve">- բյուջետային վարկերի տրամադրում տնտեսվարող սուբյեկտներին </t>
  </si>
  <si>
    <t>2.5. Տրամադրված վարկերի և փոխատվությունների վերադարձից մուտքեր</t>
  </si>
  <si>
    <t>2.6.Այլ</t>
  </si>
  <si>
    <t>կայունացման դեպոզիտային հաշվի համալրում</t>
  </si>
  <si>
    <t>կայունացման դեպոզիտային հաշվից օգտագործում</t>
  </si>
  <si>
    <t>Բ. Արտաքին աղբյուրներ - ընդամենը</t>
  </si>
  <si>
    <t xml:space="preserve"> այդ թվում</t>
  </si>
  <si>
    <t>1.1. Վարկերի և փոխատվությունների ստացում</t>
  </si>
  <si>
    <t>- նպատակային վարկերի գծով</t>
  </si>
  <si>
    <t>- բյուջետային աջակցության  վարկերի գծով</t>
  </si>
  <si>
    <t>1.2. Ստացված վարկերի և փոխատվությունների մարում</t>
  </si>
  <si>
    <t>1.3 Արտարժութային պարտատոմսերի թողարկում</t>
  </si>
  <si>
    <t>1.4  Արտարժութային պարտատոմսերի մարում</t>
  </si>
  <si>
    <t>2.Ֆինանսական զուտ ակտիվներ</t>
  </si>
  <si>
    <t>2.2. Տրամադրված վարկերի և փոխատվությունների վերադարձից մուտքեր</t>
  </si>
  <si>
    <t>Վրաստանից</t>
  </si>
  <si>
    <t>2.3 Բաժնետոմսերի և կապիտալում այլ մասնակցության ձեռքբերում</t>
  </si>
  <si>
    <t xml:space="preserve">Միջազգային ֆինանսական կազմակերպությունների կապիտալում մասնակցության գծով ստանձնած պարտավորությունների կատարում </t>
  </si>
  <si>
    <t>ՀՀ էկոնոմիկայի նախարարություն</t>
  </si>
  <si>
    <t>Եվրասիական վերաապահովագրական ընկերության բաժնեմասերի ձեռքբերում</t>
  </si>
  <si>
    <t>ԵՄ-Հայաստան ՓՄՁ Ֆոնդ</t>
  </si>
  <si>
    <t>հազար դրամ</t>
  </si>
  <si>
    <t>այդ թվում`</t>
  </si>
  <si>
    <t>պետական գանձապետական պարտատոմսերի գծով</t>
  </si>
  <si>
    <t>արտաքին աղբյուրներից ստացված վարկերի գծով</t>
  </si>
  <si>
    <t>ներքին աղբյուրներից ստացված վարկերի գծով</t>
  </si>
  <si>
    <t>արտարժութային պետական պարտատոմսերի գծով</t>
  </si>
  <si>
    <t>ՀՀ կառավարության պարտքի գծով տոկոսավճար, հազար դրամ</t>
  </si>
  <si>
    <t>ՀԱՎԵԼՎԱԾ N 1.4</t>
  </si>
  <si>
    <t>Հայաստանի Հանրապետության 2025-2027 թվականների պետական բյուջեների դեֆիցիտի (պակասուրդի) ֆինանսավորման աղբյուրներն` ըստ առանձին տարրերի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</si>
</sst>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GHEA Grapalat"/>
      <family val="3"/>
    </font>
    <font>
      <b/>
      <sz val="12"/>
      <name val="GHEA Grapalat"/>
      <family val="3"/>
    </font>
    <font>
      <b/>
      <sz val="11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3" fillId="2" borderId="2" xfId="0" applyFont="1" applyFill="1" applyBorder="1"/>
    <xf numFmtId="0" fontId="3" fillId="3" borderId="2" xfId="0" applyFont="1" applyFill="1" applyBorder="1"/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43" fontId="3" fillId="0" borderId="5" xfId="1" applyFont="1" applyBorder="1"/>
    <xf numFmtId="43" fontId="3" fillId="0" borderId="6" xfId="1" applyFont="1" applyBorder="1"/>
    <xf numFmtId="43" fontId="3" fillId="2" borderId="5" xfId="1" applyFont="1" applyFill="1" applyBorder="1"/>
    <xf numFmtId="43" fontId="3" fillId="2" borderId="6" xfId="1" applyFont="1" applyFill="1" applyBorder="1"/>
    <xf numFmtId="43" fontId="3" fillId="3" borderId="5" xfId="1" applyFont="1" applyFill="1" applyBorder="1"/>
    <xf numFmtId="43" fontId="0" fillId="0" borderId="5" xfId="1" applyFont="1" applyBorder="1"/>
    <xf numFmtId="43" fontId="2" fillId="0" borderId="5" xfId="1" applyFont="1" applyBorder="1"/>
    <xf numFmtId="0" fontId="0" fillId="0" borderId="1" xfId="0" applyBorder="1"/>
    <xf numFmtId="0" fontId="2" fillId="0" borderId="2" xfId="0" applyFont="1" applyBorder="1"/>
    <xf numFmtId="43" fontId="2" fillId="0" borderId="6" xfId="1" applyFont="1" applyBorder="1"/>
    <xf numFmtId="0" fontId="0" fillId="0" borderId="2" xfId="0" applyBorder="1"/>
    <xf numFmtId="43" fontId="0" fillId="0" borderId="6" xfId="1" applyFont="1" applyBorder="1"/>
    <xf numFmtId="0" fontId="0" fillId="0" borderId="7" xfId="0" applyBorder="1"/>
    <xf numFmtId="43" fontId="0" fillId="0" borderId="8" xfId="1" applyFont="1" applyBorder="1"/>
    <xf numFmtId="43" fontId="0" fillId="0" borderId="9" xfId="1" applyFont="1" applyBorder="1"/>
    <xf numFmtId="43" fontId="0" fillId="0" borderId="0" xfId="1" applyFont="1"/>
    <xf numFmtId="43" fontId="0" fillId="0" borderId="0" xfId="0" applyNumberFormat="1"/>
    <xf numFmtId="0" fontId="5" fillId="3" borderId="0" xfId="0" applyFont="1" applyFill="1" applyAlignment="1">
      <alignment horizontal="right"/>
    </xf>
    <xf numFmtId="0" fontId="5" fillId="3" borderId="0" xfId="0" applyFont="1" applyFill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"/>
  <sheetViews>
    <sheetView tabSelected="1" workbookViewId="0">
      <selection activeCell="A12" sqref="A12"/>
    </sheetView>
  </sheetViews>
  <sheetFormatPr defaultRowHeight="15" x14ac:dyDescent="0.25"/>
  <cols>
    <col min="1" max="1" width="70.140625" customWidth="1"/>
    <col min="2" max="3" width="20.42578125" bestFit="1" customWidth="1"/>
    <col min="4" max="4" width="20.140625" bestFit="1" customWidth="1"/>
  </cols>
  <sheetData>
    <row r="1" spans="1:4" ht="16.5" x14ac:dyDescent="0.3">
      <c r="D1" s="24" t="s">
        <v>42</v>
      </c>
    </row>
    <row r="2" spans="1:4" ht="42.75" customHeight="1" x14ac:dyDescent="0.25">
      <c r="A2" s="25" t="s">
        <v>43</v>
      </c>
      <c r="B2" s="25"/>
      <c r="C2" s="25"/>
      <c r="D2" s="25"/>
    </row>
    <row r="3" spans="1:4" x14ac:dyDescent="0.25">
      <c r="B3" s="23"/>
      <c r="C3" s="23"/>
      <c r="D3" s="23"/>
    </row>
    <row r="4" spans="1:4" x14ac:dyDescent="0.25">
      <c r="B4" s="22"/>
      <c r="C4" s="22"/>
      <c r="D4" s="22"/>
    </row>
    <row r="6" spans="1:4" ht="15.75" thickBot="1" x14ac:dyDescent="0.3">
      <c r="D6" t="s">
        <v>35</v>
      </c>
    </row>
    <row r="7" spans="1:4" ht="17.25" x14ac:dyDescent="0.3">
      <c r="A7" s="1" t="s">
        <v>0</v>
      </c>
      <c r="B7" s="5">
        <v>2025</v>
      </c>
      <c r="C7" s="5">
        <v>2026</v>
      </c>
      <c r="D7" s="6">
        <v>2027</v>
      </c>
    </row>
    <row r="8" spans="1:4" ht="17.25" x14ac:dyDescent="0.3">
      <c r="A8" s="2" t="s">
        <v>1</v>
      </c>
      <c r="B8" s="7">
        <f>+B10+B30</f>
        <v>615847442.24697351</v>
      </c>
      <c r="C8" s="7">
        <f t="shared" ref="C8:D8" si="0">+C10+C30</f>
        <v>553899907.71132505</v>
      </c>
      <c r="D8" s="7">
        <f t="shared" si="0"/>
        <v>472685872.49209392</v>
      </c>
    </row>
    <row r="9" spans="1:4" ht="17.25" x14ac:dyDescent="0.3">
      <c r="A9" s="2" t="s">
        <v>2</v>
      </c>
      <c r="B9" s="7"/>
      <c r="C9" s="7"/>
      <c r="D9" s="7"/>
    </row>
    <row r="10" spans="1:4" ht="17.25" x14ac:dyDescent="0.3">
      <c r="A10" s="2" t="s">
        <v>3</v>
      </c>
      <c r="B10" s="7">
        <f>+B12+B19</f>
        <v>253106954.21942395</v>
      </c>
      <c r="C10" s="7">
        <f t="shared" ref="C10:D10" si="1">+C12+C19</f>
        <v>244464908.82608995</v>
      </c>
      <c r="D10" s="7">
        <f t="shared" si="1"/>
        <v>97484445.969573393</v>
      </c>
    </row>
    <row r="11" spans="1:4" ht="17.25" x14ac:dyDescent="0.3">
      <c r="A11" s="2" t="s">
        <v>2</v>
      </c>
      <c r="B11" s="7"/>
      <c r="C11" s="7"/>
      <c r="D11" s="7"/>
    </row>
    <row r="12" spans="1:4" ht="17.25" x14ac:dyDescent="0.3">
      <c r="A12" s="2" t="s">
        <v>4</v>
      </c>
      <c r="B12" s="7">
        <f>+B14</f>
        <v>294000000</v>
      </c>
      <c r="C12" s="7">
        <f t="shared" ref="C12:D12" si="2">+C14</f>
        <v>277000000</v>
      </c>
      <c r="D12" s="7">
        <f t="shared" si="2"/>
        <v>192000000</v>
      </c>
    </row>
    <row r="13" spans="1:4" ht="17.25" x14ac:dyDescent="0.3">
      <c r="A13" s="2" t="s">
        <v>2</v>
      </c>
      <c r="B13" s="7"/>
      <c r="C13" s="7"/>
      <c r="D13" s="8"/>
    </row>
    <row r="14" spans="1:4" ht="17.25" x14ac:dyDescent="0.3">
      <c r="A14" s="2" t="s">
        <v>5</v>
      </c>
      <c r="B14" s="7">
        <f>+B15</f>
        <v>294000000</v>
      </c>
      <c r="C14" s="7">
        <f t="shared" ref="C14:D14" si="3">+C15</f>
        <v>277000000</v>
      </c>
      <c r="D14" s="7">
        <f t="shared" si="3"/>
        <v>192000000</v>
      </c>
    </row>
    <row r="15" spans="1:4" ht="17.25" x14ac:dyDescent="0.3">
      <c r="A15" s="2" t="s">
        <v>6</v>
      </c>
      <c r="B15" s="7">
        <f>+B17</f>
        <v>294000000</v>
      </c>
      <c r="C15" s="7">
        <v>277000000</v>
      </c>
      <c r="D15" s="8">
        <v>192000000</v>
      </c>
    </row>
    <row r="16" spans="1:4" ht="17.25" x14ac:dyDescent="0.3">
      <c r="A16" s="2" t="s">
        <v>7</v>
      </c>
      <c r="B16" s="7"/>
      <c r="C16" s="7"/>
      <c r="D16" s="8"/>
    </row>
    <row r="17" spans="1:4" ht="17.25" x14ac:dyDescent="0.3">
      <c r="A17" s="3" t="s">
        <v>8</v>
      </c>
      <c r="B17" s="9">
        <v>294000000</v>
      </c>
      <c r="C17" s="9">
        <v>277000000</v>
      </c>
      <c r="D17" s="10">
        <v>192000000</v>
      </c>
    </row>
    <row r="18" spans="1:4" ht="17.25" x14ac:dyDescent="0.3">
      <c r="A18" s="2" t="s">
        <v>9</v>
      </c>
      <c r="B18" s="7"/>
      <c r="C18" s="7">
        <v>0</v>
      </c>
      <c r="D18" s="8">
        <v>0</v>
      </c>
    </row>
    <row r="19" spans="1:4" ht="17.25" x14ac:dyDescent="0.3">
      <c r="A19" s="2" t="s">
        <v>10</v>
      </c>
      <c r="B19" s="7">
        <f>+B21+B22+B26+B27</f>
        <v>-40893045.78057605</v>
      </c>
      <c r="C19" s="7">
        <f t="shared" ref="C19:D19" si="4">+C21+C22+C26+C27</f>
        <v>-32535091.173910044</v>
      </c>
      <c r="D19" s="7">
        <f t="shared" si="4"/>
        <v>-94515554.030426607</v>
      </c>
    </row>
    <row r="20" spans="1:4" ht="17.25" x14ac:dyDescent="0.3">
      <c r="A20" s="2" t="s">
        <v>2</v>
      </c>
      <c r="B20" s="7"/>
      <c r="C20" s="7"/>
      <c r="D20" s="8"/>
    </row>
    <row r="21" spans="1:4" ht="17.25" x14ac:dyDescent="0.3">
      <c r="A21" s="3" t="s">
        <v>11</v>
      </c>
      <c r="B21" s="9">
        <v>-384835.64221644402</v>
      </c>
      <c r="C21" s="9">
        <v>4632683.8471173001</v>
      </c>
      <c r="D21" s="10">
        <v>4165813.43</v>
      </c>
    </row>
    <row r="22" spans="1:4" ht="17.25" x14ac:dyDescent="0.3">
      <c r="A22" s="2" t="s">
        <v>12</v>
      </c>
      <c r="B22" s="7">
        <f>+B24+B25</f>
        <v>-64238355.299999997</v>
      </c>
      <c r="C22" s="7">
        <f t="shared" ref="C22:D22" si="5">+C24+C25</f>
        <v>-53871395.700000003</v>
      </c>
      <c r="D22" s="7">
        <f t="shared" si="5"/>
        <v>-110523434.7</v>
      </c>
    </row>
    <row r="23" spans="1:4" ht="17.25" x14ac:dyDescent="0.3">
      <c r="A23" s="2" t="s">
        <v>7</v>
      </c>
      <c r="B23" s="7"/>
      <c r="C23" s="7"/>
      <c r="D23" s="8"/>
    </row>
    <row r="24" spans="1:4" ht="17.25" x14ac:dyDescent="0.3">
      <c r="A24" s="2" t="s">
        <v>13</v>
      </c>
      <c r="B24" s="7">
        <v>-38208375.299999997</v>
      </c>
      <c r="C24" s="7">
        <v>-38927835.700000003</v>
      </c>
      <c r="D24" s="8">
        <v>-95579874.700000003</v>
      </c>
    </row>
    <row r="25" spans="1:4" ht="17.25" x14ac:dyDescent="0.3">
      <c r="A25" s="2" t="s">
        <v>14</v>
      </c>
      <c r="B25" s="7">
        <v>-26029980</v>
      </c>
      <c r="C25" s="7">
        <v>-14943560</v>
      </c>
      <c r="D25" s="8">
        <v>-14943560</v>
      </c>
    </row>
    <row r="26" spans="1:4" ht="17.25" x14ac:dyDescent="0.3">
      <c r="A26" s="2" t="s">
        <v>15</v>
      </c>
      <c r="B26" s="7">
        <v>30330145.161640387</v>
      </c>
      <c r="C26" s="7">
        <v>27903620.678972661</v>
      </c>
      <c r="D26" s="8">
        <v>23842067.239573386</v>
      </c>
    </row>
    <row r="27" spans="1:4" ht="17.25" x14ac:dyDescent="0.3">
      <c r="A27" s="4" t="s">
        <v>16</v>
      </c>
      <c r="B27" s="11">
        <f>+B28</f>
        <v>-6600000</v>
      </c>
      <c r="C27" s="11">
        <f t="shared" ref="C27:D27" si="6">+C28</f>
        <v>-11200000</v>
      </c>
      <c r="D27" s="11">
        <f t="shared" si="6"/>
        <v>-12000000</v>
      </c>
    </row>
    <row r="28" spans="1:4" ht="17.25" x14ac:dyDescent="0.3">
      <c r="A28" s="3" t="s">
        <v>17</v>
      </c>
      <c r="B28" s="9">
        <v>-6600000</v>
      </c>
      <c r="C28" s="9">
        <v>-11200000</v>
      </c>
      <c r="D28" s="10">
        <v>-12000000</v>
      </c>
    </row>
    <row r="29" spans="1:4" ht="17.25" x14ac:dyDescent="0.3">
      <c r="A29" s="3" t="s">
        <v>18</v>
      </c>
      <c r="B29" s="9"/>
      <c r="C29" s="9"/>
      <c r="D29" s="10"/>
    </row>
    <row r="30" spans="1:4" ht="17.25" x14ac:dyDescent="0.3">
      <c r="A30" s="2" t="s">
        <v>19</v>
      </c>
      <c r="B30" s="7">
        <f>+B32+B42</f>
        <v>362740488.02754951</v>
      </c>
      <c r="C30" s="7">
        <f t="shared" ref="C30:D30" si="7">+C32+C42</f>
        <v>309434998.88523507</v>
      </c>
      <c r="D30" s="7">
        <f t="shared" si="7"/>
        <v>375201426.52252054</v>
      </c>
    </row>
    <row r="31" spans="1:4" ht="17.25" x14ac:dyDescent="0.3">
      <c r="A31" s="2" t="s">
        <v>20</v>
      </c>
      <c r="B31" s="7"/>
      <c r="C31" s="7"/>
      <c r="D31" s="8"/>
    </row>
    <row r="32" spans="1:4" ht="17.25" x14ac:dyDescent="0.3">
      <c r="A32" s="2" t="s">
        <v>4</v>
      </c>
      <c r="B32" s="7">
        <f>+B34+B38+B40+B41</f>
        <v>371235060.79374188</v>
      </c>
      <c r="C32" s="7">
        <f t="shared" ref="C32:D32" si="8">+C34+C38+C40+C41</f>
        <v>316610302.80372012</v>
      </c>
      <c r="D32" s="7">
        <f t="shared" si="8"/>
        <v>382367690.89932013</v>
      </c>
    </row>
    <row r="33" spans="1:4" ht="17.25" x14ac:dyDescent="0.3">
      <c r="A33" s="2" t="s">
        <v>2</v>
      </c>
      <c r="B33" s="7"/>
      <c r="C33" s="7"/>
      <c r="D33" s="8"/>
    </row>
    <row r="34" spans="1:4" ht="17.25" x14ac:dyDescent="0.3">
      <c r="A34" s="2" t="s">
        <v>21</v>
      </c>
      <c r="B34" s="7">
        <f>+B36+B37</f>
        <v>489482011.2415418</v>
      </c>
      <c r="C34" s="7">
        <f t="shared" ref="C34:D34" si="9">+C36+C37</f>
        <v>512568933.30000001</v>
      </c>
      <c r="D34" s="7">
        <f t="shared" si="9"/>
        <v>542324510.70000005</v>
      </c>
    </row>
    <row r="35" spans="1:4" ht="17.25" x14ac:dyDescent="0.3">
      <c r="A35" s="2" t="s">
        <v>7</v>
      </c>
      <c r="B35" s="7"/>
      <c r="C35" s="7"/>
      <c r="D35" s="8"/>
    </row>
    <row r="36" spans="1:4" ht="17.25" x14ac:dyDescent="0.3">
      <c r="A36" s="2" t="s">
        <v>22</v>
      </c>
      <c r="B36" s="7">
        <v>247154011.2415418</v>
      </c>
      <c r="C36" s="7">
        <v>270240933.30000001</v>
      </c>
      <c r="D36" s="8">
        <v>380772510.70000005</v>
      </c>
    </row>
    <row r="37" spans="1:4" ht="17.25" x14ac:dyDescent="0.3">
      <c r="A37" s="3" t="s">
        <v>23</v>
      </c>
      <c r="B37" s="9">
        <v>242328000</v>
      </c>
      <c r="C37" s="9">
        <v>242328000</v>
      </c>
      <c r="D37" s="9">
        <v>161552000</v>
      </c>
    </row>
    <row r="38" spans="1:4" ht="17.25" x14ac:dyDescent="0.3">
      <c r="A38" s="3" t="s">
        <v>24</v>
      </c>
      <c r="B38" s="9">
        <f>+B39</f>
        <v>-183586947.64139995</v>
      </c>
      <c r="C38" s="9">
        <f t="shared" ref="C38:D38" si="10">+C39</f>
        <v>-195958630.49627993</v>
      </c>
      <c r="D38" s="9">
        <f t="shared" si="10"/>
        <v>-159956819.80067992</v>
      </c>
    </row>
    <row r="39" spans="1:4" ht="17.25" x14ac:dyDescent="0.3">
      <c r="A39" s="2" t="s">
        <v>6</v>
      </c>
      <c r="B39" s="7">
        <v>-183586947.64139995</v>
      </c>
      <c r="C39" s="7">
        <v>-195958630.49627993</v>
      </c>
      <c r="D39" s="7">
        <v>-159956819.80067992</v>
      </c>
    </row>
    <row r="40" spans="1:4" ht="17.25" x14ac:dyDescent="0.3">
      <c r="A40" s="3" t="s">
        <v>25</v>
      </c>
      <c r="B40" s="9">
        <v>201940000</v>
      </c>
      <c r="C40" s="9">
        <v>0</v>
      </c>
      <c r="D40" s="9">
        <v>0</v>
      </c>
    </row>
    <row r="41" spans="1:4" ht="17.25" x14ac:dyDescent="0.3">
      <c r="A41" s="3" t="s">
        <v>26</v>
      </c>
      <c r="B41" s="9">
        <v>-136600002.8064</v>
      </c>
      <c r="C41" s="9">
        <v>0</v>
      </c>
      <c r="D41" s="9">
        <v>0</v>
      </c>
    </row>
    <row r="42" spans="1:4" ht="17.25" x14ac:dyDescent="0.3">
      <c r="A42" s="2" t="s">
        <v>27</v>
      </c>
      <c r="B42" s="7">
        <f>+B44+B47</f>
        <v>-8494572.7661923524</v>
      </c>
      <c r="C42" s="7">
        <f t="shared" ref="C42:D42" si="11">+C44+C47</f>
        <v>-7175303.9184850734</v>
      </c>
      <c r="D42" s="7">
        <f t="shared" si="11"/>
        <v>-7166264.3767996086</v>
      </c>
    </row>
    <row r="43" spans="1:4" ht="17.25" x14ac:dyDescent="0.3">
      <c r="A43" s="2" t="s">
        <v>2</v>
      </c>
      <c r="B43" s="7"/>
      <c r="C43" s="7"/>
      <c r="D43" s="8"/>
    </row>
    <row r="44" spans="1:4" ht="17.25" x14ac:dyDescent="0.3">
      <c r="A44" s="2" t="s">
        <v>28</v>
      </c>
      <c r="B44" s="7"/>
      <c r="C44" s="7">
        <v>0</v>
      </c>
      <c r="D44" s="8">
        <v>0</v>
      </c>
    </row>
    <row r="45" spans="1:4" ht="17.25" x14ac:dyDescent="0.3">
      <c r="A45" s="2" t="s">
        <v>7</v>
      </c>
      <c r="B45" s="7"/>
      <c r="C45" s="7"/>
      <c r="D45" s="8"/>
    </row>
    <row r="46" spans="1:4" ht="17.25" x14ac:dyDescent="0.3">
      <c r="A46" s="2" t="s">
        <v>29</v>
      </c>
      <c r="B46" s="7"/>
      <c r="C46" s="7"/>
      <c r="D46" s="8"/>
    </row>
    <row r="47" spans="1:4" ht="17.25" x14ac:dyDescent="0.3">
      <c r="A47" s="2" t="s">
        <v>30</v>
      </c>
      <c r="B47" s="7">
        <f>+B48+B51</f>
        <v>-8494572.7661923524</v>
      </c>
      <c r="C47" s="7">
        <f t="shared" ref="C47:D47" si="12">+C48+C51</f>
        <v>-7175303.9184850734</v>
      </c>
      <c r="D47" s="7">
        <f t="shared" si="12"/>
        <v>-7166264.3767996086</v>
      </c>
    </row>
    <row r="48" spans="1:4" ht="17.25" x14ac:dyDescent="0.3">
      <c r="A48" s="2" t="s">
        <v>6</v>
      </c>
      <c r="B48" s="7">
        <f>+B50</f>
        <v>-7740260.2661923524</v>
      </c>
      <c r="C48" s="7">
        <v>-7175303.9184850734</v>
      </c>
      <c r="D48" s="8">
        <v>-7166264.3767996086</v>
      </c>
    </row>
    <row r="49" spans="1:4" ht="17.25" x14ac:dyDescent="0.3">
      <c r="A49" s="2" t="s">
        <v>7</v>
      </c>
      <c r="B49" s="7"/>
      <c r="C49" s="7"/>
      <c r="D49" s="8"/>
    </row>
    <row r="50" spans="1:4" ht="17.25" x14ac:dyDescent="0.3">
      <c r="A50" s="3" t="s">
        <v>31</v>
      </c>
      <c r="B50" s="9">
        <v>-7740260.2661923524</v>
      </c>
      <c r="C50" s="9">
        <v>-7175303.9184850734</v>
      </c>
      <c r="D50" s="10">
        <v>-7166264.3767996086</v>
      </c>
    </row>
    <row r="51" spans="1:4" ht="17.25" x14ac:dyDescent="0.3">
      <c r="A51" s="2" t="s">
        <v>32</v>
      </c>
      <c r="B51" s="7">
        <f>+B53</f>
        <v>-754312.5</v>
      </c>
      <c r="C51" s="7">
        <v>0</v>
      </c>
      <c r="D51" s="8">
        <v>0</v>
      </c>
    </row>
    <row r="52" spans="1:4" ht="17.25" x14ac:dyDescent="0.3">
      <c r="A52" s="2" t="s">
        <v>7</v>
      </c>
      <c r="B52" s="7"/>
      <c r="C52" s="7"/>
      <c r="D52" s="8"/>
    </row>
    <row r="53" spans="1:4" ht="17.25" x14ac:dyDescent="0.3">
      <c r="A53" s="2" t="s">
        <v>33</v>
      </c>
      <c r="B53" s="7">
        <v>-754312.5</v>
      </c>
      <c r="C53" s="7">
        <v>0</v>
      </c>
      <c r="D53" s="8">
        <v>0</v>
      </c>
    </row>
    <row r="54" spans="1:4" ht="17.25" x14ac:dyDescent="0.3">
      <c r="A54" s="2" t="s">
        <v>34</v>
      </c>
      <c r="B54" s="7">
        <v>0</v>
      </c>
      <c r="C54" s="7">
        <v>0</v>
      </c>
      <c r="D54" s="8">
        <v>0</v>
      </c>
    </row>
  </sheetData>
  <mergeCells count="1"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9"/>
  <sheetViews>
    <sheetView workbookViewId="0">
      <selection activeCell="A30" sqref="A29:A30"/>
    </sheetView>
  </sheetViews>
  <sheetFormatPr defaultRowHeight="15" x14ac:dyDescent="0.25"/>
  <cols>
    <col min="1" max="1" width="63.5703125" bestFit="1" customWidth="1"/>
    <col min="2" max="4" width="15.28515625" bestFit="1" customWidth="1"/>
  </cols>
  <sheetData>
    <row r="2" spans="1:4" ht="15.75" thickBot="1" x14ac:dyDescent="0.3"/>
    <row r="3" spans="1:4" ht="17.25" x14ac:dyDescent="0.25">
      <c r="A3" s="14"/>
      <c r="B3" s="5">
        <v>2025</v>
      </c>
      <c r="C3" s="5">
        <v>2026</v>
      </c>
      <c r="D3" s="6">
        <v>2027</v>
      </c>
    </row>
    <row r="4" spans="1:4" x14ac:dyDescent="0.25">
      <c r="A4" s="15" t="s">
        <v>41</v>
      </c>
      <c r="B4" s="13">
        <v>393652227.7568444</v>
      </c>
      <c r="C4" s="13">
        <v>440482629.07564002</v>
      </c>
      <c r="D4" s="16">
        <v>489601209.04311997</v>
      </c>
    </row>
    <row r="5" spans="1:4" x14ac:dyDescent="0.25">
      <c r="A5" s="17" t="s">
        <v>36</v>
      </c>
      <c r="B5" s="12"/>
      <c r="C5" s="12"/>
      <c r="D5" s="18"/>
    </row>
    <row r="6" spans="1:4" x14ac:dyDescent="0.25">
      <c r="A6" s="17" t="s">
        <v>37</v>
      </c>
      <c r="B6" s="12">
        <v>253201123.73776442</v>
      </c>
      <c r="C6" s="12">
        <v>276900000</v>
      </c>
      <c r="D6" s="18">
        <v>300600000</v>
      </c>
    </row>
    <row r="7" spans="1:4" x14ac:dyDescent="0.25">
      <c r="A7" s="17" t="s">
        <v>38</v>
      </c>
      <c r="B7" s="12">
        <v>106997182.82376</v>
      </c>
      <c r="C7" s="12">
        <v>126833587.87564002</v>
      </c>
      <c r="D7" s="18">
        <v>153102840.09311998</v>
      </c>
    </row>
    <row r="8" spans="1:4" x14ac:dyDescent="0.25">
      <c r="A8" s="17" t="s">
        <v>39</v>
      </c>
      <c r="B8" s="12">
        <v>0</v>
      </c>
      <c r="C8" s="12">
        <v>0</v>
      </c>
      <c r="D8" s="18">
        <v>0</v>
      </c>
    </row>
    <row r="9" spans="1:4" ht="15.75" thickBot="1" x14ac:dyDescent="0.3">
      <c r="A9" s="19" t="s">
        <v>40</v>
      </c>
      <c r="B9" s="20">
        <v>33453921.195319999</v>
      </c>
      <c r="C9" s="20">
        <v>36749041.200000003</v>
      </c>
      <c r="D9" s="21">
        <v>35898368.949999996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դեֆիցիտ</vt:lpstr>
      <vt:lpstr>տոկոսավճար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2024-07-03T06:22:35Z</dcterms:modified>
</cp:coreProperties>
</file>